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Example" sheetId="1" state="visible" r:id="rId1"/>
    <sheet name="Rev Crease Range" sheetId="2" state="visible" r:id="rId2"/>
  </sheets>
  <definedNames>
    <definedName name="Carton">'Rev Crease Range'!$B$23:$B$27</definedName>
    <definedName name="Corrugated">'Rev Crease Range'!$C$23:$C$27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sz val="11"/>
      <scheme val="minor"/>
    </font>
  </fonts>
  <fills count="7">
    <fill>
      <patternFill/>
    </fill>
    <fill>
      <patternFill patternType="gray125"/>
    </fill>
    <fill>
      <patternFill patternType="solid">
        <fgColor theme="9" tint="0.39997558519241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0" pivotButton="0" quotePrefix="0" xfId="0"/>
    <xf numFmtId="164" fontId="0" fillId="0" borderId="0" applyAlignment="1" pivotButton="0" quotePrefix="0" xfId="0">
      <alignment horizontal="center" vertical="center"/>
    </xf>
    <xf numFmtId="2" fontId="0" fillId="0" borderId="0" pivotButton="0" quotePrefix="0" xfId="0"/>
    <xf numFmtId="0" fontId="1" fillId="3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165" fontId="1" fillId="0" borderId="0" pivotButton="0" quotePrefix="0" xfId="0"/>
    <xf numFmtId="165" fontId="1" fillId="0" borderId="0" applyAlignment="1" pivotButton="0" quotePrefix="0" xfId="0">
      <alignment horizontal="center" vertical="center"/>
    </xf>
    <xf numFmtId="1" fontId="1" fillId="0" borderId="0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2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1" fillId="4" borderId="1" pivotButton="0" quotePrefix="0" xfId="0"/>
    <xf numFmtId="2" fontId="1" fillId="4" borderId="2" pivotButton="0" quotePrefix="0" xfId="0"/>
    <xf numFmtId="0" fontId="0" fillId="4" borderId="2" pivotButton="0" quotePrefix="0" xfId="0"/>
    <xf numFmtId="0" fontId="0" fillId="4" borderId="2" applyAlignment="1" pivotButton="0" quotePrefix="0" xfId="0">
      <alignment horizontal="center" vertical="center"/>
    </xf>
    <xf numFmtId="0" fontId="0" fillId="4" borderId="3" pivotButton="0" quotePrefix="0" xfId="0"/>
    <xf numFmtId="0" fontId="1" fillId="4" borderId="4" pivotButton="0" quotePrefix="0" xfId="0"/>
    <xf numFmtId="165" fontId="1" fillId="4" borderId="0" pivotButton="0" quotePrefix="0" xfId="0"/>
    <xf numFmtId="0" fontId="0" fillId="4" borderId="0" pivotButton="0" quotePrefix="0" xfId="0"/>
    <xf numFmtId="0" fontId="1" fillId="4" borderId="0" applyAlignment="1" pivotButton="0" quotePrefix="0" xfId="0">
      <alignment horizontal="center" vertical="center"/>
    </xf>
    <xf numFmtId="2" fontId="1" fillId="4" borderId="0" pivotButton="0" quotePrefix="0" xfId="0"/>
    <xf numFmtId="0" fontId="1" fillId="4" borderId="0" pivotButton="0" quotePrefix="0" xfId="0"/>
    <xf numFmtId="0" fontId="1" fillId="4" borderId="5" pivotButton="0" quotePrefix="0" xfId="0"/>
    <xf numFmtId="164" fontId="0" fillId="4" borderId="0" applyAlignment="1" pivotButton="0" quotePrefix="0" xfId="0">
      <alignment horizontal="center" vertical="center"/>
    </xf>
    <xf numFmtId="2" fontId="0" fillId="4" borderId="0" pivotButton="0" quotePrefix="0" xfId="0"/>
    <xf numFmtId="2" fontId="0" fillId="4" borderId="5" pivotButton="0" quotePrefix="0" xfId="0"/>
    <xf numFmtId="0" fontId="0" fillId="4" borderId="4" pivotButton="0" quotePrefix="0" xfId="0"/>
    <xf numFmtId="0" fontId="0" fillId="4" borderId="6" pivotButton="0" quotePrefix="0" xfId="0"/>
    <xf numFmtId="0" fontId="0" fillId="4" borderId="7" pivotButton="0" quotePrefix="0" xfId="0"/>
    <xf numFmtId="164" fontId="0" fillId="4" borderId="7" applyAlignment="1" pivotButton="0" quotePrefix="0" xfId="0">
      <alignment horizontal="center" vertical="center"/>
    </xf>
    <xf numFmtId="2" fontId="0" fillId="4" borderId="7" pivotButton="0" quotePrefix="0" xfId="0"/>
    <xf numFmtId="2" fontId="0" fillId="4" borderId="8" pivotButton="0" quotePrefix="0" xfId="0"/>
    <xf numFmtId="0" fontId="1" fillId="5" borderId="1" pivotButton="0" quotePrefix="0" xfId="0"/>
    <xf numFmtId="0" fontId="1" fillId="5" borderId="2" pivotButton="0" quotePrefix="0" xfId="0"/>
    <xf numFmtId="0" fontId="0" fillId="5" borderId="2" pivotButton="0" quotePrefix="0" xfId="0"/>
    <xf numFmtId="0" fontId="0" fillId="5" borderId="2" applyAlignment="1" pivotButton="0" quotePrefix="0" xfId="0">
      <alignment horizontal="center" vertical="center"/>
    </xf>
    <xf numFmtId="0" fontId="0" fillId="5" borderId="3" pivotButton="0" quotePrefix="0" xfId="0"/>
    <xf numFmtId="0" fontId="1" fillId="5" borderId="4" pivotButton="0" quotePrefix="0" xfId="0"/>
    <xf numFmtId="0" fontId="1" fillId="5" borderId="0" pivotButton="0" quotePrefix="0" xfId="0"/>
    <xf numFmtId="0" fontId="0" fillId="5" borderId="0" pivotButton="0" quotePrefix="0" xfId="0"/>
    <xf numFmtId="0" fontId="1" fillId="5" borderId="0" applyAlignment="1" pivotButton="0" quotePrefix="0" xfId="0">
      <alignment horizontal="center" vertical="center"/>
    </xf>
    <xf numFmtId="0" fontId="1" fillId="5" borderId="5" pivotButton="0" quotePrefix="0" xfId="0"/>
    <xf numFmtId="0" fontId="0" fillId="5" borderId="4" pivotButton="0" quotePrefix="0" xfId="0"/>
    <xf numFmtId="164" fontId="0" fillId="5" borderId="0" applyAlignment="1" pivotButton="0" quotePrefix="0" xfId="0">
      <alignment horizontal="center" vertical="center"/>
    </xf>
    <xf numFmtId="2" fontId="0" fillId="5" borderId="0" pivotButton="0" quotePrefix="0" xfId="0"/>
    <xf numFmtId="2" fontId="0" fillId="5" borderId="5" pivotButton="0" quotePrefix="0" xfId="0"/>
    <xf numFmtId="0" fontId="0" fillId="5" borderId="6" pivotButton="0" quotePrefix="0" xfId="0"/>
    <xf numFmtId="0" fontId="0" fillId="5" borderId="7" pivotButton="0" quotePrefix="0" xfId="0"/>
    <xf numFmtId="164" fontId="0" fillId="5" borderId="7" applyAlignment="1" pivotButton="0" quotePrefix="0" xfId="0">
      <alignment horizontal="center" vertical="center"/>
    </xf>
    <xf numFmtId="2" fontId="0" fillId="5" borderId="7" pivotButton="0" quotePrefix="0" xfId="0"/>
    <xf numFmtId="2" fontId="0" fillId="5" borderId="8" pivotButton="0" quotePrefix="0" xfId="0"/>
    <xf numFmtId="0" fontId="1" fillId="6" borderId="0" applyAlignment="1" pivotButton="0" quotePrefix="0" xfId="0">
      <alignment horizontal="center" vertical="center"/>
    </xf>
    <xf numFmtId="164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2" borderId="6" pivotButton="0" quotePrefix="0" xfId="0"/>
    <xf numFmtId="164" fontId="0" fillId="2" borderId="7" pivotButton="0" quotePrefix="0" xfId="0"/>
    <xf numFmtId="0" fontId="0" fillId="0" borderId="7" pivotButton="0" quotePrefix="0" xfId="0"/>
    <xf numFmtId="0" fontId="0" fillId="0" borderId="8" pivotButton="0" quotePrefix="0" xfId="0"/>
    <xf numFmtId="164" fontId="0" fillId="0" borderId="7" pivotButton="0" quotePrefix="0" xfId="0"/>
    <xf numFmtId="165" fontId="0" fillId="0" borderId="2" pivotButton="0" quotePrefix="0" xfId="0"/>
    <xf numFmtId="2" fontId="0" fillId="0" borderId="7" pivotButton="0" quotePrefix="0" xfId="0"/>
    <xf numFmtId="2" fontId="0" fillId="0" borderId="8" pivotButton="0" quotePrefix="0" xfId="0"/>
    <xf numFmtId="0" fontId="0" fillId="6" borderId="0" pivotButton="0" quotePrefix="0" xfId="0"/>
    <xf numFmtId="0" fontId="1" fillId="6" borderId="0" pivotButton="0" quotePrefix="0" xfId="0"/>
    <xf numFmtId="164" fontId="0" fillId="6" borderId="0" applyAlignment="1" pivotButton="0" quotePrefix="0" xfId="0">
      <alignment horizontal="center" vertical="center"/>
    </xf>
    <xf numFmtId="165" fontId="0" fillId="0" borderId="3" pivotButton="0" quotePrefix="0" xfId="0"/>
    <xf numFmtId="0" fontId="2" fillId="6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0" borderId="4" pivotButton="0" quotePrefix="0" xfId="0"/>
    <xf numFmtId="0" fontId="2" fillId="6" borderId="0" pivotButton="0" quotePrefix="0" xfId="0"/>
    <xf numFmtId="0" fontId="0" fillId="0" borderId="6" pivotButton="0" quotePrefix="0" xfId="0"/>
    <xf numFmtId="0" fontId="2" fillId="6" borderId="7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76"/>
  <sheetViews>
    <sheetView tabSelected="1" topLeftCell="A7" workbookViewId="0">
      <selection activeCell="K20" sqref="K20"/>
    </sheetView>
  </sheetViews>
  <sheetFormatPr baseColWidth="8" defaultRowHeight="14.4"/>
  <cols>
    <col width="10.6640625" bestFit="1" customWidth="1" style="12" min="1" max="1"/>
    <col width="14.33203125" bestFit="1" customWidth="1" style="12" min="2" max="2"/>
    <col width="10.109375" bestFit="1" customWidth="1" style="12" min="3" max="3"/>
    <col width="12.6640625" customWidth="1" style="12" min="4" max="4"/>
    <col width="12.44140625" bestFit="1" customWidth="1" style="2" min="5" max="5"/>
    <col width="12.88671875" bestFit="1" customWidth="1" style="12" min="6" max="6"/>
    <col width="13.5546875" bestFit="1" customWidth="1" style="12" min="7" max="7"/>
    <col width="15.44140625" bestFit="1" customWidth="1" style="12" min="9" max="9"/>
    <col width="13.6640625" bestFit="1" customWidth="1" style="12" min="10" max="10"/>
    <col width="13.6640625" customWidth="1" style="12" min="11" max="20"/>
    <col width="12" bestFit="1" customWidth="1" style="12" min="21" max="22"/>
    <col width="11.109375" bestFit="1" customWidth="1" style="12" min="23" max="23"/>
  </cols>
  <sheetData>
    <row r="1"/>
    <row r="2"/>
    <row r="3" ht="15" customHeight="1" s="12" thickBot="1"/>
    <row r="4">
      <c r="J4" s="16" t="inlineStr">
        <is>
          <t>Solid Board</t>
        </is>
      </c>
      <c r="K4" s="58" t="n"/>
      <c r="L4" s="58" t="n">
        <v>0.7</v>
      </c>
      <c r="M4" s="59" t="n">
        <v>0.8</v>
      </c>
    </row>
    <row r="5" ht="15" customHeight="1" s="12" thickBot="1">
      <c r="J5" s="60" t="inlineStr">
        <is>
          <t>Thickness</t>
        </is>
      </c>
      <c r="K5" s="61" t="n">
        <v>0.85</v>
      </c>
      <c r="L5" s="66">
        <f>INDEX('Rev Crease Range'!F6:F19,MATCH($K5,'Rev Crease Range'!$E6:E19,0))</f>
        <v/>
      </c>
      <c r="M5" s="67">
        <f>INDEX('Rev Crease Range'!G6:G19,MATCH($K5,'Rev Crease Range'!$E6:E19,0))</f>
        <v/>
      </c>
    </row>
    <row r="6">
      <c r="J6" s="73" t="n"/>
      <c r="M6" s="74" t="n"/>
      <c r="Z6" s="14" t="n"/>
    </row>
    <row r="7">
      <c r="J7" s="73" t="n"/>
      <c r="M7" s="74" t="n"/>
      <c r="Z7" s="14" t="n"/>
    </row>
    <row r="8">
      <c r="J8" s="75" t="inlineStr">
        <is>
          <t>Product Code</t>
        </is>
      </c>
      <c r="K8" s="76">
        <f t="array" ref="K8">IFERROR(INDEX('Rev Crease Range'!J$31:J$75,_xlfn.AGGREGATE(15,6,(ROW(J$31:J$75)-ROW(J$30))/('Rev Crease Range'!K$31:K$75=TRUE),ROWS(A$1:A1))),"")</f>
        <v/>
      </c>
      <c r="M8" s="74" t="n"/>
      <c r="Z8" s="14" t="n"/>
    </row>
    <row r="9">
      <c r="J9" s="73" t="n"/>
      <c r="K9" s="76">
        <f t="array" ref="K9">IFERROR(INDEX('Rev Crease Range'!J$31:J$75,_xlfn.AGGREGATE(15,6,(ROW(J$31:J$75)-ROW(J$30))/('Rev Crease Range'!K$31:K$75=TRUE),ROWS(A$1:A2))),"")</f>
        <v/>
      </c>
      <c r="M9" s="74" t="n"/>
      <c r="Z9" s="14" t="n"/>
    </row>
    <row r="10">
      <c r="J10" s="73" t="n"/>
      <c r="K10" s="76">
        <f t="array" ref="K10">IFERROR(INDEX('Rev Crease Range'!J$31:J$75,_xlfn.AGGREGATE(15,6,(ROW(J$31:J$75)-ROW(J$30))/('Rev Crease Range'!K$31:K$75=TRUE),ROWS(A$1:A3))),"")</f>
        <v/>
      </c>
      <c r="M10" s="74" t="n"/>
      <c r="Z10" s="14" t="n"/>
    </row>
    <row r="11">
      <c r="J11" s="73" t="n"/>
      <c r="K11" s="76">
        <f t="array" ref="K11">IFERROR(INDEX('Rev Crease Range'!J$31:J$75,_xlfn.AGGREGATE(15,6,(ROW(J$31:J$75)-ROW(J$30))/('Rev Crease Range'!K$31:K$75=TRUE),ROWS(A$1:A4))),"")</f>
        <v/>
      </c>
      <c r="M11" s="74" t="n"/>
      <c r="Z11" s="14" t="n"/>
    </row>
    <row r="12" ht="15" customHeight="1" s="12" thickBot="1">
      <c r="J12" s="77" t="n"/>
      <c r="K12" s="78">
        <f t="array" ref="K12">IFERROR(INDEX('Rev Crease Range'!J$31:J$75,_xlfn.AGGREGATE(15,6,(ROW(J$31:J$75)-ROW(J$30))/('Rev Crease Range'!K$31:K$75=TRUE),ROWS(A$1:A5))),"")</f>
        <v/>
      </c>
      <c r="L12" s="62" t="n"/>
      <c r="M12" s="63" t="n"/>
      <c r="Z12" s="14" t="n"/>
    </row>
    <row r="13">
      <c r="K13" s="76">
        <f t="array" ref="K13">IFERROR(INDEX('Rev Crease Range'!J$31:J$75,_xlfn.AGGREGATE(15,6,(ROW(J$31:J$75)-ROW(J$30))/('Rev Crease Range'!K$31:K$75=TRUE),ROWS(A$1:A6))),"")</f>
        <v/>
      </c>
      <c r="Z13" s="14" t="n"/>
    </row>
    <row r="14" ht="15" customHeight="1" s="12" thickBot="1">
      <c r="Z14" s="14" t="n"/>
    </row>
    <row r="15">
      <c r="J15" s="16" t="inlineStr">
        <is>
          <t>Corrugated</t>
        </is>
      </c>
      <c r="K15" s="58" t="n"/>
      <c r="L15" s="65" t="n">
        <v>1</v>
      </c>
      <c r="M15" s="65" t="n">
        <v>1.1</v>
      </c>
      <c r="N15" s="65" t="n">
        <v>1.2</v>
      </c>
      <c r="O15" s="65" t="n">
        <v>1.5</v>
      </c>
      <c r="P15" s="65" t="n">
        <v>2</v>
      </c>
      <c r="Q15" s="65" t="n">
        <v>2.5</v>
      </c>
      <c r="R15" s="71" t="n">
        <v>3</v>
      </c>
      <c r="Z15" s="14" t="n"/>
    </row>
    <row r="16" ht="15" customHeight="1" s="12" thickBot="1">
      <c r="J16" s="60" t="inlineStr">
        <is>
          <t>Thickness</t>
        </is>
      </c>
      <c r="K16" s="64" t="n">
        <v>0.6</v>
      </c>
      <c r="L16" s="66">
        <f>INDEX('Rev Crease Range'!M7:M25,MATCH($K16,'Rev Crease Range'!$L7:L25,0))</f>
        <v/>
      </c>
      <c r="M16" s="66">
        <f>INDEX('Rev Crease Range'!N7:N25,MATCH($K16,'Rev Crease Range'!$L7:L25,0))</f>
        <v/>
      </c>
      <c r="N16" s="66">
        <f>INDEX('Rev Crease Range'!O7:O25,MATCH($K16,'Rev Crease Range'!$L7:L25,0))</f>
        <v/>
      </c>
      <c r="O16" s="66">
        <f>INDEX('Rev Crease Range'!P7:P25,MATCH($K16,'Rev Crease Range'!$L7:L25,0))</f>
        <v/>
      </c>
      <c r="P16" s="66">
        <f>INDEX('Rev Crease Range'!Q7:Q25,MATCH($K16,'Rev Crease Range'!$L7:L25,0))</f>
        <v/>
      </c>
      <c r="Q16" s="66">
        <f>INDEX('Rev Crease Range'!R7:R25,MATCH($K16,'Rev Crease Range'!$L7:L25,0))</f>
        <v/>
      </c>
      <c r="R16" s="67">
        <f>INDEX('Rev Crease Range'!S7:S25,MATCH($K16,'Rev Crease Range'!$L7:L25,0))</f>
        <v/>
      </c>
      <c r="Z16" s="14" t="n"/>
    </row>
    <row r="17">
      <c r="Z17" s="14" t="n"/>
    </row>
    <row r="18">
      <c r="Z18" s="14" t="n"/>
    </row>
    <row r="19">
      <c r="Z19" s="14" t="n"/>
    </row>
    <row r="20">
      <c r="D20" s="57" t="n"/>
      <c r="J20" s="75" t="inlineStr">
        <is>
          <t>Product Code</t>
        </is>
      </c>
      <c r="K20" s="1">
        <f t="array" ref="K20">IFERROR(INDEX('Rev Crease Range'!J$39:J$75,_xlfn.AGGREGATE(15,6,(ROW(J$39:J$75)-ROW(J$30))/('Rev Crease Range'!K$39:K$75=TRUE),ROWS(A$1:A1))),"")</f>
        <v/>
      </c>
      <c r="Z20" s="14" t="n"/>
    </row>
    <row r="21">
      <c r="Z21" s="14" t="n"/>
    </row>
    <row r="22">
      <c r="Z22" s="14" t="n"/>
    </row>
    <row r="23">
      <c r="Z23" s="14" t="n"/>
    </row>
    <row r="24">
      <c r="Z24" s="14" t="n"/>
    </row>
    <row r="25">
      <c r="Z25" s="14" t="n"/>
    </row>
    <row r="26">
      <c r="Z26" s="14" t="n"/>
    </row>
    <row r="27">
      <c r="E27" s="15" t="n"/>
      <c r="F27" s="14" t="n"/>
      <c r="G27" s="14" t="n"/>
      <c r="L27" s="15" t="n"/>
      <c r="M27" s="14" t="n"/>
      <c r="N27" s="14" t="n"/>
      <c r="O27" s="14" t="n"/>
      <c r="P27" s="14" t="n"/>
      <c r="Q27" s="14" t="n"/>
      <c r="R27" s="14" t="n"/>
      <c r="S27" s="14" t="n"/>
      <c r="Z27" s="14" t="n"/>
    </row>
    <row r="28">
      <c r="E28" s="15" t="n"/>
      <c r="Z28" s="14" t="n"/>
    </row>
    <row r="29"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Z29" s="14" t="n"/>
    </row>
    <row r="30"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Z30" s="14" t="n"/>
    </row>
    <row r="31">
      <c r="K31" s="56" t="n"/>
      <c r="L31" s="56" t="n"/>
      <c r="M31" s="56" t="n"/>
      <c r="N31" s="56" t="n"/>
      <c r="O31" s="56" t="n"/>
      <c r="P31" s="56" t="n"/>
      <c r="Q31" s="56" t="n"/>
      <c r="R31" s="56" t="n"/>
      <c r="S31" s="56" t="n"/>
      <c r="T31" s="56" t="n"/>
      <c r="Z31" s="14" t="n"/>
    </row>
    <row r="32"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14" t="n"/>
      <c r="V32" s="3" t="n"/>
      <c r="Z32" s="14" t="n"/>
    </row>
    <row r="33"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  <c r="U33" s="14" t="n"/>
      <c r="V33" s="3" t="n"/>
      <c r="Z33" s="14" t="n"/>
    </row>
    <row r="34"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/>
      <c r="U34" s="14" t="n"/>
      <c r="Z34" s="14" t="n"/>
    </row>
    <row r="35"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14" t="n"/>
      <c r="Z35" s="14" t="n"/>
    </row>
    <row r="36">
      <c r="K36" s="3" t="n"/>
      <c r="L36" s="3" t="n"/>
      <c r="M36" s="3" t="n"/>
      <c r="N36" s="3" t="n"/>
      <c r="O36" s="3" t="n"/>
      <c r="P36" s="3" t="n"/>
      <c r="Q36" s="3" t="n"/>
      <c r="R36" s="3" t="n"/>
      <c r="S36" s="3" t="n"/>
      <c r="T36" s="3" t="n"/>
      <c r="Z36" s="14" t="n"/>
    </row>
    <row r="37"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Z37" s="14" t="n"/>
    </row>
    <row r="38">
      <c r="K38" s="3" t="n"/>
      <c r="L38" s="3" t="n"/>
      <c r="M38" s="3" t="n"/>
      <c r="N38" s="3" t="n"/>
      <c r="O38" s="3" t="n"/>
      <c r="P38" s="3" t="n"/>
      <c r="Q38" s="3" t="n"/>
      <c r="R38" s="3" t="n"/>
      <c r="S38" s="3" t="n"/>
      <c r="T38" s="3" t="n"/>
      <c r="Z38" s="14" t="n"/>
    </row>
    <row r="39">
      <c r="K39" s="3" t="n"/>
      <c r="L39" s="3" t="n"/>
      <c r="M39" s="3" t="n"/>
      <c r="N39" s="3" t="n"/>
      <c r="O39" s="3" t="n"/>
      <c r="P39" s="3" t="n"/>
      <c r="Q39" s="3" t="n"/>
      <c r="R39" s="3" t="n"/>
      <c r="S39" s="3" t="n"/>
      <c r="T39" s="3" t="n"/>
      <c r="Z39" s="14" t="n"/>
    </row>
    <row r="40"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  <c r="Z40" s="14" t="n"/>
    </row>
    <row r="41"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Z41" s="14" t="n"/>
    </row>
    <row r="42"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</row>
    <row r="43"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</row>
    <row r="44">
      <c r="K44" s="3" t="n"/>
      <c r="L44" s="3" t="n"/>
      <c r="M44" s="3" t="n"/>
      <c r="N44" s="3" t="n"/>
      <c r="O44" s="3" t="n"/>
      <c r="P44" s="3" t="n"/>
      <c r="Q44" s="3" t="n"/>
      <c r="R44" s="3" t="n"/>
      <c r="S44" s="3" t="n"/>
      <c r="T44" s="3" t="n"/>
    </row>
    <row r="45">
      <c r="K45" s="3" t="n"/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</row>
    <row r="46">
      <c r="K46" s="3" t="n"/>
      <c r="L46" s="3" t="n"/>
      <c r="M46" s="3" t="n"/>
      <c r="N46" s="3" t="n"/>
      <c r="O46" s="3" t="n"/>
      <c r="P46" s="3" t="n"/>
      <c r="Q46" s="3" t="n"/>
      <c r="R46" s="3" t="n"/>
      <c r="S46" s="3" t="n"/>
      <c r="T46" s="3" t="n"/>
    </row>
    <row r="47"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</row>
    <row r="48">
      <c r="K48" s="3" t="n"/>
      <c r="L48" s="3" t="n"/>
      <c r="M48" s="3" t="n"/>
      <c r="N48" s="3" t="n"/>
      <c r="O48" s="3" t="n"/>
      <c r="P48" s="3" t="n"/>
      <c r="Q48" s="3" t="n"/>
      <c r="R48" s="3" t="n"/>
      <c r="S48" s="3" t="n"/>
      <c r="T48" s="3" t="n"/>
    </row>
    <row r="49">
      <c r="K49" s="3" t="n"/>
      <c r="L49" s="3" t="n"/>
      <c r="M49" s="3" t="n"/>
      <c r="N49" s="3" t="n"/>
      <c r="O49" s="3" t="n"/>
      <c r="P49" s="3" t="n"/>
      <c r="Q49" s="3" t="n"/>
      <c r="R49" s="3" t="n"/>
      <c r="S49" s="3" t="n"/>
      <c r="T49" s="3" t="n"/>
    </row>
    <row r="50">
      <c r="K50" s="3" t="n"/>
      <c r="L50" s="3" t="n"/>
      <c r="M50" s="3" t="n"/>
      <c r="N50" s="3" t="n"/>
      <c r="O50" s="3" t="n"/>
      <c r="P50" s="3" t="n"/>
      <c r="Q50" s="3" t="n"/>
      <c r="R50" s="3" t="n"/>
      <c r="S50" s="3" t="n"/>
      <c r="T50" s="3" t="n"/>
    </row>
    <row r="51"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</row>
    <row r="52">
      <c r="K52" s="3" t="n"/>
      <c r="L52" s="3" t="n"/>
      <c r="M52" s="3" t="n"/>
      <c r="N52" s="3" t="n"/>
      <c r="O52" s="3" t="n"/>
      <c r="P52" s="3" t="n"/>
      <c r="Q52" s="3" t="n"/>
      <c r="R52" s="3" t="n"/>
      <c r="S52" s="3" t="n"/>
      <c r="T52" s="3" t="n"/>
    </row>
    <row r="53">
      <c r="K53" s="3" t="n"/>
      <c r="L53" s="3" t="n"/>
      <c r="M53" s="3" t="n"/>
      <c r="N53" s="3" t="n"/>
      <c r="O53" s="3" t="n"/>
      <c r="P53" s="3" t="n"/>
      <c r="Q53" s="3" t="n"/>
      <c r="R53" s="3" t="n"/>
      <c r="S53" s="3" t="n"/>
      <c r="T53" s="3" t="n"/>
    </row>
    <row r="54"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</row>
    <row r="55">
      <c r="K55" s="3" t="n"/>
      <c r="L55" s="3" t="n"/>
      <c r="M55" s="3" t="n"/>
      <c r="N55" s="3" t="n"/>
      <c r="O55" s="3" t="n"/>
      <c r="P55" s="3" t="n"/>
      <c r="Q55" s="3" t="n"/>
      <c r="R55" s="3" t="n"/>
      <c r="S55" s="3" t="n"/>
      <c r="T55" s="3" t="n"/>
    </row>
    <row r="56"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</row>
    <row r="57">
      <c r="K57" s="3" t="n"/>
      <c r="L57" s="3" t="n"/>
      <c r="M57" s="3" t="n"/>
      <c r="N57" s="3" t="n"/>
      <c r="O57" s="3" t="n"/>
      <c r="P57" s="3" t="n"/>
      <c r="Q57" s="3" t="n"/>
      <c r="R57" s="3" t="n"/>
      <c r="S57" s="3" t="n"/>
      <c r="T57" s="3" t="n"/>
    </row>
    <row r="58">
      <c r="K58" s="3" t="n"/>
      <c r="L58" s="3" t="n"/>
      <c r="M58" s="3" t="n"/>
      <c r="N58" s="3" t="n"/>
      <c r="O58" s="3" t="n"/>
      <c r="P58" s="3" t="n"/>
      <c r="Q58" s="3" t="n"/>
      <c r="R58" s="3" t="n"/>
      <c r="S58" s="3" t="n"/>
      <c r="T58" s="3" t="n"/>
    </row>
    <row r="59">
      <c r="K59" s="3" t="n"/>
      <c r="L59" s="3" t="n"/>
      <c r="M59" s="3" t="n"/>
      <c r="N59" s="3" t="n"/>
      <c r="O59" s="3" t="n"/>
      <c r="P59" s="3" t="n"/>
      <c r="Q59" s="3" t="n"/>
      <c r="R59" s="3" t="n"/>
      <c r="S59" s="3" t="n"/>
      <c r="T59" s="3" t="n"/>
    </row>
    <row r="60">
      <c r="K60" s="3" t="n"/>
      <c r="L60" s="3" t="n"/>
      <c r="M60" s="3" t="n"/>
      <c r="N60" s="3" t="n"/>
      <c r="O60" s="3" t="n"/>
      <c r="P60" s="3" t="n"/>
      <c r="Q60" s="3" t="n"/>
      <c r="R60" s="3" t="n"/>
      <c r="S60" s="3" t="n"/>
      <c r="T60" s="3" t="n"/>
    </row>
    <row r="61">
      <c r="K61" s="3" t="n"/>
      <c r="L61" s="3" t="n"/>
      <c r="M61" s="3" t="n"/>
      <c r="N61" s="3" t="n"/>
      <c r="O61" s="3" t="n"/>
      <c r="P61" s="3" t="n"/>
      <c r="Q61" s="3" t="n"/>
      <c r="R61" s="3" t="n"/>
      <c r="S61" s="3" t="n"/>
      <c r="T61" s="3" t="n"/>
    </row>
    <row r="62">
      <c r="K62" s="3" t="n"/>
      <c r="L62" s="3" t="n"/>
      <c r="M62" s="3" t="n"/>
      <c r="N62" s="3" t="n"/>
      <c r="O62" s="3" t="n"/>
      <c r="P62" s="3" t="n"/>
      <c r="Q62" s="3" t="n"/>
      <c r="R62" s="3" t="n"/>
      <c r="S62" s="3" t="n"/>
      <c r="T62" s="3" t="n"/>
    </row>
    <row r="63">
      <c r="K63" s="3" t="n"/>
      <c r="L63" s="3" t="n"/>
      <c r="M63" s="3" t="n"/>
      <c r="N63" s="3" t="n"/>
      <c r="O63" s="3" t="n"/>
      <c r="P63" s="3" t="n"/>
      <c r="Q63" s="3" t="n"/>
      <c r="R63" s="3" t="n"/>
      <c r="S63" s="3" t="n"/>
      <c r="T63" s="3" t="n"/>
    </row>
    <row r="64">
      <c r="K64" s="3" t="n"/>
      <c r="L64" s="3" t="n"/>
      <c r="M64" s="3" t="n"/>
      <c r="N64" s="3" t="n"/>
      <c r="O64" s="3" t="n"/>
      <c r="P64" s="3" t="n"/>
      <c r="Q64" s="3" t="n"/>
      <c r="R64" s="3" t="n"/>
      <c r="S64" s="3" t="n"/>
      <c r="T64" s="3" t="n"/>
    </row>
    <row r="65">
      <c r="K65" s="3" t="n"/>
      <c r="L65" s="3" t="n"/>
      <c r="M65" s="3" t="n"/>
      <c r="N65" s="3" t="n"/>
      <c r="O65" s="3" t="n"/>
      <c r="P65" s="3" t="n"/>
      <c r="Q65" s="3" t="n"/>
      <c r="R65" s="3" t="n"/>
      <c r="S65" s="3" t="n"/>
      <c r="T65" s="3" t="n"/>
    </row>
    <row r="66">
      <c r="K66" s="3" t="n"/>
      <c r="L66" s="3" t="n"/>
      <c r="M66" s="3" t="n"/>
      <c r="N66" s="3" t="n"/>
      <c r="O66" s="3" t="n"/>
      <c r="P66" s="3" t="n"/>
      <c r="Q66" s="3" t="n"/>
      <c r="R66" s="3" t="n"/>
      <c r="S66" s="3" t="n"/>
      <c r="T66" s="3" t="n"/>
    </row>
    <row r="67">
      <c r="K67" s="3" t="n"/>
      <c r="L67" s="3" t="n"/>
      <c r="M67" s="3" t="n"/>
      <c r="N67" s="3" t="n"/>
      <c r="O67" s="3" t="n"/>
      <c r="P67" s="3" t="n"/>
      <c r="Q67" s="3" t="n"/>
      <c r="R67" s="3" t="n"/>
      <c r="S67" s="3" t="n"/>
      <c r="T67" s="3" t="n"/>
    </row>
    <row r="68">
      <c r="K68" s="3" t="n"/>
      <c r="L68" s="3" t="n"/>
      <c r="M68" s="3" t="n"/>
      <c r="N68" s="3" t="n"/>
      <c r="O68" s="3" t="n"/>
      <c r="P68" s="3" t="n"/>
      <c r="Q68" s="3" t="n"/>
      <c r="R68" s="3" t="n"/>
      <c r="S68" s="3" t="n"/>
      <c r="T68" s="3" t="n"/>
    </row>
    <row r="69">
      <c r="K69" s="3" t="n"/>
      <c r="L69" s="3" t="n"/>
      <c r="M69" s="3" t="n"/>
      <c r="N69" s="3" t="n"/>
      <c r="O69" s="3" t="n"/>
      <c r="P69" s="3" t="n"/>
      <c r="Q69" s="3" t="n"/>
      <c r="R69" s="3" t="n"/>
      <c r="S69" s="3" t="n"/>
      <c r="T69" s="3" t="n"/>
    </row>
    <row r="70">
      <c r="K70" s="3" t="n"/>
      <c r="L70" s="3" t="n"/>
      <c r="M70" s="3" t="n"/>
      <c r="N70" s="3" t="n"/>
      <c r="O70" s="3" t="n"/>
      <c r="P70" s="3" t="n"/>
      <c r="Q70" s="3" t="n"/>
      <c r="R70" s="3" t="n"/>
      <c r="S70" s="3" t="n"/>
      <c r="T70" s="3" t="n"/>
    </row>
    <row r="71">
      <c r="K71" s="3" t="n"/>
      <c r="L71" s="3" t="n"/>
      <c r="M71" s="3" t="n"/>
      <c r="N71" s="3" t="n"/>
      <c r="O71" s="3" t="n"/>
      <c r="P71" s="3" t="n"/>
      <c r="Q71" s="3" t="n"/>
      <c r="R71" s="3" t="n"/>
      <c r="S71" s="3" t="n"/>
      <c r="T71" s="3" t="n"/>
    </row>
    <row r="72">
      <c r="K72" s="3" t="n"/>
      <c r="L72" s="3" t="n"/>
      <c r="M72" s="3" t="n"/>
      <c r="N72" s="3" t="n"/>
      <c r="O72" s="3" t="n"/>
      <c r="P72" s="3" t="n"/>
      <c r="Q72" s="3" t="n"/>
      <c r="R72" s="3" t="n"/>
      <c r="S72" s="3" t="n"/>
      <c r="T72" s="3" t="n"/>
    </row>
    <row r="73">
      <c r="K73" s="3" t="n"/>
      <c r="L73" s="3" t="n"/>
      <c r="M73" s="3" t="n"/>
      <c r="N73" s="3" t="n"/>
      <c r="O73" s="3" t="n"/>
      <c r="P73" s="3" t="n"/>
      <c r="Q73" s="3" t="n"/>
      <c r="R73" s="3" t="n"/>
      <c r="S73" s="3" t="n"/>
      <c r="T73" s="3" t="n"/>
    </row>
    <row r="74">
      <c r="K74" s="3" t="n"/>
      <c r="L74" s="3" t="n"/>
      <c r="M74" s="3" t="n"/>
      <c r="N74" s="3" t="n"/>
      <c r="O74" s="3" t="n"/>
      <c r="P74" s="3" t="n"/>
      <c r="Q74" s="3" t="n"/>
      <c r="R74" s="3" t="n"/>
      <c r="S74" s="3" t="n"/>
      <c r="T74" s="3" t="n"/>
    </row>
    <row r="75">
      <c r="K75" s="3" t="n"/>
      <c r="L75" s="3" t="n"/>
      <c r="M75" s="3" t="n"/>
      <c r="N75" s="3" t="n"/>
      <c r="O75" s="3" t="n"/>
      <c r="P75" s="3" t="n"/>
      <c r="Q75" s="3" t="n"/>
      <c r="R75" s="3" t="n"/>
      <c r="S75" s="3" t="n"/>
      <c r="T75" s="3" t="n"/>
    </row>
    <row r="76">
      <c r="K76" s="3" t="n"/>
      <c r="L76" s="3" t="n"/>
      <c r="M76" s="3" t="n"/>
      <c r="N76" s="3" t="n"/>
      <c r="O76" s="3" t="n"/>
      <c r="P76" s="3" t="n"/>
      <c r="Q76" s="3" t="n"/>
      <c r="R76" s="3" t="n"/>
      <c r="S76" s="3" t="n"/>
      <c r="T76" s="3" t="n"/>
    </row>
  </sheetData>
  <dataValidations count="1">
    <dataValidation sqref="D20" showDropDown="0" showInputMessage="1" showErrorMessage="1" allowBlank="1" prompt="Board Microns" type="list">
      <formula1>INDIRECT(C20)</formula1>
    </dataValidation>
  </dataValidations>
  <pageMargins left="0.7" right="0.7" top="0.75" bottom="0.75" header="0.3" footer="0.3"/>
  <pageSetup orientation="portrait" paperSize="9" horizontalDpi="4294967293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75"/>
  <sheetViews>
    <sheetView workbookViewId="0">
      <selection activeCell="L43" sqref="L43"/>
    </sheetView>
  </sheetViews>
  <sheetFormatPr baseColWidth="8" defaultRowHeight="14.4"/>
  <cols>
    <col width="11.5546875" bestFit="1" customWidth="1" style="12" min="1" max="1"/>
    <col width="11.6640625" bestFit="1" customWidth="1" style="12" min="2" max="2"/>
    <col width="8.33203125" bestFit="1" customWidth="1" style="12" min="3" max="3"/>
    <col width="7.6640625" bestFit="1" customWidth="1" style="12" min="4" max="4"/>
    <col width="9.33203125" bestFit="1" customWidth="1" style="12" min="5" max="5"/>
    <col width="10" bestFit="1" customWidth="1" style="12" min="6" max="6"/>
    <col width="10.33203125" bestFit="1" customWidth="1" style="12" min="7" max="7"/>
    <col width="8.6640625" customWidth="1" style="12" min="8" max="8"/>
    <col width="16.33203125" bestFit="1" customWidth="1" style="12" min="9" max="9"/>
    <col width="14" bestFit="1" customWidth="1" style="12" min="10" max="10"/>
    <col width="10.33203125" bestFit="1" customWidth="1" style="12" min="18" max="19"/>
    <col width="12.88671875" bestFit="1" customWidth="1" style="12" min="21" max="21"/>
    <col width="12" bestFit="1" customWidth="1" style="12" min="22" max="22"/>
  </cols>
  <sheetData>
    <row r="1" ht="15" customHeight="1" s="12" thickBot="1">
      <c r="E1" s="2" t="n"/>
    </row>
    <row r="2">
      <c r="B2" s="37" t="inlineStr">
        <is>
          <t>Solid Board</t>
        </is>
      </c>
      <c r="C2" s="38" t="n">
        <v>1.5</v>
      </c>
      <c r="D2" s="39" t="n"/>
      <c r="E2" s="40" t="n"/>
      <c r="F2" s="39" t="inlineStr">
        <is>
          <t>found in B</t>
        </is>
      </c>
      <c r="G2" s="41" t="inlineStr">
        <is>
          <t>Found in B</t>
        </is>
      </c>
      <c r="I2" s="16" t="inlineStr">
        <is>
          <t>Corrugate</t>
        </is>
      </c>
      <c r="J2" s="17" t="n">
        <v>2</v>
      </c>
      <c r="K2" s="18" t="n"/>
      <c r="L2" s="19" t="n"/>
      <c r="M2" s="18" t="inlineStr">
        <is>
          <t>found in B</t>
        </is>
      </c>
      <c r="N2" s="18" t="inlineStr">
        <is>
          <t>Found in B</t>
        </is>
      </c>
      <c r="O2" s="18" t="inlineStr">
        <is>
          <t>found in B</t>
        </is>
      </c>
      <c r="P2" s="18" t="inlineStr">
        <is>
          <t>Found in B</t>
        </is>
      </c>
      <c r="Q2" s="18" t="inlineStr">
        <is>
          <t>Found in B</t>
        </is>
      </c>
      <c r="R2" s="18" t="inlineStr">
        <is>
          <t>Found in B</t>
        </is>
      </c>
      <c r="S2" s="20" t="inlineStr">
        <is>
          <t>Found in B</t>
        </is>
      </c>
      <c r="U2" s="16" t="inlineStr">
        <is>
          <t>Solid Board</t>
        </is>
      </c>
      <c r="V2" s="58" t="n"/>
      <c r="W2" s="58" t="n">
        <v>0.7</v>
      </c>
      <c r="X2" s="59" t="n">
        <v>0.8</v>
      </c>
    </row>
    <row r="3" ht="15" customHeight="1" s="12" thickBot="1">
      <c r="B3" s="42" t="inlineStr">
        <is>
          <t>Nib Width</t>
        </is>
      </c>
      <c r="C3" s="43" t="n">
        <v>0.7</v>
      </c>
      <c r="D3" s="44" t="n"/>
      <c r="E3" s="45" t="inlineStr">
        <is>
          <t>F</t>
        </is>
      </c>
      <c r="F3" s="43" t="n">
        <v>0.7</v>
      </c>
      <c r="G3" s="46" t="n">
        <v>0.8</v>
      </c>
      <c r="I3" s="21" t="inlineStr">
        <is>
          <t>NIB Width</t>
        </is>
      </c>
      <c r="J3" s="22" t="n">
        <v>1</v>
      </c>
      <c r="K3" s="23" t="n"/>
      <c r="L3" s="24" t="inlineStr">
        <is>
          <t>F</t>
        </is>
      </c>
      <c r="M3" s="25" t="n">
        <v>1</v>
      </c>
      <c r="N3" s="26" t="n">
        <v>1.1</v>
      </c>
      <c r="O3" s="26" t="n">
        <v>1.2</v>
      </c>
      <c r="P3" s="26" t="n">
        <v>1.5</v>
      </c>
      <c r="Q3" s="26" t="n">
        <v>2</v>
      </c>
      <c r="R3" s="26" t="n">
        <v>2.5</v>
      </c>
      <c r="S3" s="27" t="n">
        <v>3</v>
      </c>
      <c r="U3" s="60" t="inlineStr">
        <is>
          <t>Thickness</t>
        </is>
      </c>
      <c r="V3" s="61" t="n">
        <v>0.7</v>
      </c>
      <c r="W3" s="66">
        <f>INDEX(F6:F19,MATCH($V3,$E6:$E19,0))</f>
        <v/>
      </c>
      <c r="X3" s="67">
        <f>INDEX(G6:G19,MATCH($V3,$E6:$E19,0))</f>
        <v/>
      </c>
    </row>
    <row r="4">
      <c r="B4" s="42" t="inlineStr">
        <is>
          <t>Nib Width</t>
        </is>
      </c>
      <c r="C4" s="43" t="n">
        <v>0.8</v>
      </c>
      <c r="D4" s="44" t="n"/>
      <c r="E4" s="45" t="inlineStr">
        <is>
          <t>thickness</t>
        </is>
      </c>
      <c r="F4" s="43" t="inlineStr">
        <is>
          <t>[Person_1]</t>
        </is>
      </c>
      <c r="G4" s="46" t="inlineStr">
        <is>
          <t>[Person_1]</t>
        </is>
      </c>
      <c r="I4" s="21" t="inlineStr">
        <is>
          <t>NIB Width</t>
        </is>
      </c>
      <c r="J4" s="26" t="n">
        <v>1.1</v>
      </c>
      <c r="K4" s="23" t="n"/>
      <c r="L4" s="24" t="inlineStr">
        <is>
          <t>thickness</t>
        </is>
      </c>
      <c r="M4" s="26" t="inlineStr">
        <is>
          <t>[Person_1]</t>
        </is>
      </c>
      <c r="N4" s="26" t="inlineStr">
        <is>
          <t>[Person_1]</t>
        </is>
      </c>
      <c r="O4" s="26" t="inlineStr">
        <is>
          <t>[Person_1]</t>
        </is>
      </c>
      <c r="P4" s="26" t="inlineStr">
        <is>
          <t>[Person_1]</t>
        </is>
      </c>
      <c r="Q4" s="26" t="inlineStr">
        <is>
          <t>[Person_1]</t>
        </is>
      </c>
      <c r="R4" s="26" t="inlineStr">
        <is>
          <t>[Person_1]</t>
        </is>
      </c>
      <c r="S4" s="27" t="inlineStr">
        <is>
          <t>[Person_1]</t>
        </is>
      </c>
      <c r="U4" s="4" t="n"/>
    </row>
    <row r="5" ht="15" customHeight="1" s="12" thickBot="1">
      <c r="B5" s="47" t="n"/>
      <c r="C5" s="44" t="n"/>
      <c r="D5" s="44" t="n"/>
      <c r="E5" s="48" t="n"/>
      <c r="F5" s="49" t="n"/>
      <c r="G5" s="50" t="n"/>
      <c r="I5" s="21" t="inlineStr">
        <is>
          <t>NIB Width</t>
        </is>
      </c>
      <c r="J5" s="26" t="n">
        <v>1.2</v>
      </c>
      <c r="K5" s="23" t="n"/>
      <c r="L5" s="28" t="n"/>
      <c r="M5" s="29" t="n"/>
      <c r="N5" s="29" t="n"/>
      <c r="O5" s="29" t="n"/>
      <c r="P5" s="29" t="n"/>
      <c r="Q5" s="29" t="n"/>
      <c r="R5" s="29" t="n"/>
      <c r="S5" s="30" t="n"/>
    </row>
    <row r="6">
      <c r="B6" s="47" t="n"/>
      <c r="C6" s="44" t="n"/>
      <c r="D6" s="44" t="n"/>
      <c r="E6" s="48" t="n">
        <v>0.35</v>
      </c>
      <c r="F6" s="49">
        <f>ROUND(E6*C$2+C$3,1)</f>
        <v/>
      </c>
      <c r="G6" s="50">
        <f>ROUND(E6*C$2+C$4,1)</f>
        <v/>
      </c>
      <c r="I6" s="21" t="inlineStr">
        <is>
          <t>NIB Width</t>
        </is>
      </c>
      <c r="J6" s="26" t="n">
        <v>1.5</v>
      </c>
      <c r="K6" s="23" t="n"/>
      <c r="L6" s="28" t="n"/>
      <c r="M6" s="29" t="n"/>
      <c r="N6" s="29" t="n"/>
      <c r="O6" s="29" t="n"/>
      <c r="P6" s="29" t="n"/>
      <c r="Q6" s="29" t="n"/>
      <c r="R6" s="29" t="n"/>
      <c r="S6" s="30" t="n"/>
      <c r="U6" s="16" t="inlineStr">
        <is>
          <t>Corrugate</t>
        </is>
      </c>
      <c r="V6" s="58" t="n"/>
      <c r="W6" s="65" t="n">
        <v>1</v>
      </c>
      <c r="X6" s="65" t="n">
        <v>1.1</v>
      </c>
      <c r="Y6" s="65" t="n">
        <v>1.2</v>
      </c>
      <c r="Z6" s="65" t="n">
        <v>1.5</v>
      </c>
      <c r="AA6" s="65" t="n">
        <v>2</v>
      </c>
      <c r="AB6" s="65" t="n">
        <v>2.5</v>
      </c>
      <c r="AC6" s="65" t="n">
        <v>3</v>
      </c>
    </row>
    <row r="7" ht="15" customHeight="1" s="12" thickBot="1">
      <c r="B7" s="47" t="n"/>
      <c r="C7" s="44" t="n"/>
      <c r="D7" s="44" t="n"/>
      <c r="E7" s="48" t="n">
        <v>0.4</v>
      </c>
      <c r="F7" s="49">
        <f>ROUND(E7*C$2+C$3,1)</f>
        <v/>
      </c>
      <c r="G7" s="50">
        <f>ROUND(E7*C$2+C$4,1)</f>
        <v/>
      </c>
      <c r="I7" s="21" t="inlineStr">
        <is>
          <t>NIB Width</t>
        </is>
      </c>
      <c r="J7" s="22" t="n">
        <v>2</v>
      </c>
      <c r="K7" s="23" t="n"/>
      <c r="L7" s="28" t="n">
        <v>0.6</v>
      </c>
      <c r="M7" s="29">
        <f>ROUND(L7*J$2+J$3,1)</f>
        <v/>
      </c>
      <c r="N7" s="29">
        <f>ROUND(L7*J$2+J$4,1)</f>
        <v/>
      </c>
      <c r="O7" s="29">
        <f>ROUND(L7*J$2+J$5,1)</f>
        <v/>
      </c>
      <c r="P7" s="29">
        <f>ROUND(L7*J$2+J$6,1)</f>
        <v/>
      </c>
      <c r="Q7" s="29">
        <f>ROUND(L7*J$2+J$7,1)</f>
        <v/>
      </c>
      <c r="R7" s="29">
        <f>ROUND(L7*J$2+J$8,1)</f>
        <v/>
      </c>
      <c r="S7" s="30">
        <f>ROUND(L7*J$2+J$9,1)</f>
        <v/>
      </c>
      <c r="U7" s="60" t="inlineStr">
        <is>
          <t>Thickness</t>
        </is>
      </c>
      <c r="V7" s="64" t="n">
        <v>2</v>
      </c>
      <c r="W7" s="66">
        <f>INDEX(M7:M25,MATCH($V7,$L7:L25,0))</f>
        <v/>
      </c>
      <c r="X7" s="66">
        <f>INDEX(N7:N25,MATCH($V7,$L7:L25,0))</f>
        <v/>
      </c>
      <c r="Y7" s="66">
        <f>INDEX(O7:O25,MATCH($V7,$L7:L25,0))</f>
        <v/>
      </c>
      <c r="Z7" s="66">
        <f>INDEX(P7:P25,MATCH($V7,$L7:L25,0))</f>
        <v/>
      </c>
      <c r="AA7" s="66">
        <f>INDEX(Q7:Q25,MATCH($V7,$L7:L25,0))</f>
        <v/>
      </c>
      <c r="AB7" s="66">
        <f>INDEX(R7:R25,MATCH($V7,$L7:L25,0))</f>
        <v/>
      </c>
      <c r="AC7" s="67">
        <f>INDEX(S7:S25,MATCH($V7,$L7:L25,0))</f>
        <v/>
      </c>
    </row>
    <row r="8">
      <c r="B8" s="47" t="n"/>
      <c r="C8" s="44" t="n"/>
      <c r="D8" s="44" t="n"/>
      <c r="E8" s="48" t="n">
        <v>0.45</v>
      </c>
      <c r="F8" s="49">
        <f>ROUND(E8*C$2+C$3,1)</f>
        <v/>
      </c>
      <c r="G8" s="50">
        <f>ROUND(E8*C$2+C$4,1)</f>
        <v/>
      </c>
      <c r="I8" s="21" t="inlineStr">
        <is>
          <t>NIB Width</t>
        </is>
      </c>
      <c r="J8" s="22" t="n">
        <v>2.5</v>
      </c>
      <c r="K8" s="23" t="n"/>
      <c r="L8" s="28" t="n">
        <v>0.65</v>
      </c>
      <c r="M8" s="29">
        <f>ROUND(L8*J$2+J$3,1)</f>
        <v/>
      </c>
      <c r="N8" s="29">
        <f>ROUND(L8*J$2+J$4,1)</f>
        <v/>
      </c>
      <c r="O8" s="29">
        <f>ROUND(L8*J$2+J$5,1)</f>
        <v/>
      </c>
      <c r="P8" s="29">
        <f>SUM(L8*J$2)+J$6</f>
        <v/>
      </c>
      <c r="Q8" s="29">
        <f>ROUND(L8*J$2+J$7,1)</f>
        <v/>
      </c>
      <c r="R8" s="29">
        <f>ROUND(L8*J$2+J$8,1)</f>
        <v/>
      </c>
      <c r="S8" s="30">
        <f>ROUND(L8*J$2+J$9,1)</f>
        <v/>
      </c>
    </row>
    <row r="9">
      <c r="B9" s="47" t="n"/>
      <c r="C9" s="44" t="n"/>
      <c r="D9" s="44" t="n"/>
      <c r="E9" s="48" t="n">
        <v>0.5</v>
      </c>
      <c r="F9" s="49">
        <f>ROUND(E9*C$2+C$3,1)</f>
        <v/>
      </c>
      <c r="G9" s="50">
        <f>ROUND(E9*C$2+C$4,1)</f>
        <v/>
      </c>
      <c r="I9" s="21" t="inlineStr">
        <is>
          <t>NIB Width</t>
        </is>
      </c>
      <c r="J9" s="22" t="n">
        <v>3</v>
      </c>
      <c r="K9" s="23" t="n"/>
      <c r="L9" s="28" t="n">
        <v>0.7</v>
      </c>
      <c r="M9" s="29">
        <f>ROUND(L9*J$2+J$3,1)</f>
        <v/>
      </c>
      <c r="N9" s="29">
        <f>ROUND(L9*J$2+J$4,1)</f>
        <v/>
      </c>
      <c r="O9" s="29">
        <f>ROUND(L9*J$2+J$5,1)</f>
        <v/>
      </c>
      <c r="P9" s="29">
        <f>SUM(L9*J$2)+J$6</f>
        <v/>
      </c>
      <c r="Q9" s="29">
        <f>ROUND(L9*J$2+J$7,1)</f>
        <v/>
      </c>
      <c r="R9" s="29">
        <f>ROUND(L9*J$2+J$8,1)</f>
        <v/>
      </c>
      <c r="S9" s="30">
        <f>ROUND(L9*J$2+J$9,1)</f>
        <v/>
      </c>
    </row>
    <row r="10">
      <c r="B10" s="47" t="n"/>
      <c r="C10" s="44" t="n"/>
      <c r="D10" s="44" t="n"/>
      <c r="E10" s="48" t="n">
        <v>0.55</v>
      </c>
      <c r="F10" s="49">
        <f>ROUND(E10*C$2+C$3,1)</f>
        <v/>
      </c>
      <c r="G10" s="50">
        <f>ROUND(E10*C$2+C$4,1)</f>
        <v/>
      </c>
      <c r="I10" s="31" t="n"/>
      <c r="J10" s="23" t="n"/>
      <c r="K10" s="23" t="n"/>
      <c r="L10" s="28" t="n">
        <v>0.75</v>
      </c>
      <c r="M10" s="29">
        <f>ROUND(L10*J$2+J$3,1)</f>
        <v/>
      </c>
      <c r="N10" s="29">
        <f>ROUND(L10*J$2+J$4,1)</f>
        <v/>
      </c>
      <c r="O10" s="29">
        <f>ROUND(L10*J$2+J$5,1)</f>
        <v/>
      </c>
      <c r="P10" s="29">
        <f>SUM(L10*J$2)+J$6</f>
        <v/>
      </c>
      <c r="Q10" s="29">
        <f>ROUND(L10*J$2+J$7,1)</f>
        <v/>
      </c>
      <c r="R10" s="29">
        <f>ROUND(L10*J$2+J$8,1)</f>
        <v/>
      </c>
      <c r="S10" s="30">
        <f>ROUND(L10*J$2+J$9,1)</f>
        <v/>
      </c>
    </row>
    <row r="11">
      <c r="B11" s="47" t="n"/>
      <c r="C11" s="44" t="n"/>
      <c r="D11" s="44" t="n"/>
      <c r="E11" s="48" t="n">
        <v>0.6</v>
      </c>
      <c r="F11" s="49">
        <f>ROUND(E11*C$2+C$3,1)</f>
        <v/>
      </c>
      <c r="G11" s="50">
        <f>ROUND(E11*C$2+C$4,1)</f>
        <v/>
      </c>
      <c r="I11" s="31" t="n"/>
      <c r="J11" s="23" t="n"/>
      <c r="K11" s="23" t="n"/>
      <c r="L11" s="28" t="n">
        <v>0.8</v>
      </c>
      <c r="M11" s="29">
        <f>ROUND(L11*J$2+J$3,1)</f>
        <v/>
      </c>
      <c r="N11" s="29">
        <f>ROUND(L11*J$2+J$4,1)</f>
        <v/>
      </c>
      <c r="O11" s="29">
        <f>ROUND(L11*J$2+J$5,1)</f>
        <v/>
      </c>
      <c r="P11" s="29">
        <f>SUM(L11*J$2)+J$6</f>
        <v/>
      </c>
      <c r="Q11" s="29">
        <f>ROUND(L11*J$2+J$7,1)</f>
        <v/>
      </c>
      <c r="R11" s="29">
        <f>ROUND(L11*J$2+J$8,1)</f>
        <v/>
      </c>
      <c r="S11" s="30">
        <f>ROUND(L11*J$2+J$9,1)</f>
        <v/>
      </c>
    </row>
    <row r="12">
      <c r="B12" s="47" t="n"/>
      <c r="C12" s="44" t="n"/>
      <c r="D12" s="44" t="n"/>
      <c r="E12" s="48" t="n">
        <v>0.65</v>
      </c>
      <c r="F12" s="49">
        <f>ROUND(E12*C$2+C$3,1)</f>
        <v/>
      </c>
      <c r="G12" s="50">
        <f>ROUND(E12*C$2+C$4,1)</f>
        <v/>
      </c>
      <c r="I12" s="31" t="n"/>
      <c r="J12" s="23" t="n"/>
      <c r="K12" s="23" t="n"/>
      <c r="L12" s="28" t="n">
        <v>0.85</v>
      </c>
      <c r="M12" s="29">
        <f>ROUND(L12*J$2+J$3,1)</f>
        <v/>
      </c>
      <c r="N12" s="29">
        <f>ROUND(L12*J$2+J$4,1)</f>
        <v/>
      </c>
      <c r="O12" s="29">
        <f>ROUND(L12*J$2+J$5,1)</f>
        <v/>
      </c>
      <c r="P12" s="29">
        <f>SUM(L12*J$2)+J$6</f>
        <v/>
      </c>
      <c r="Q12" s="29">
        <f>ROUND(L12*J$2+J$7,1)</f>
        <v/>
      </c>
      <c r="R12" s="29">
        <f>ROUND(L12*J$2+J$8,1)</f>
        <v/>
      </c>
      <c r="S12" s="30">
        <f>ROUND(L12*J$2+J$9,1)</f>
        <v/>
      </c>
    </row>
    <row r="13">
      <c r="B13" s="47" t="n"/>
      <c r="C13" s="44" t="n"/>
      <c r="D13" s="44" t="n"/>
      <c r="E13" s="48" t="n">
        <v>0.7</v>
      </c>
      <c r="F13" s="49">
        <f>ROUND(E13*C$2+C$3,1)</f>
        <v/>
      </c>
      <c r="G13" s="50">
        <f>ROUND(E13*C$2+C$4,1)</f>
        <v/>
      </c>
      <c r="I13" s="31" t="n"/>
      <c r="J13" s="23" t="n"/>
      <c r="K13" s="23" t="n"/>
      <c r="L13" s="28" t="n">
        <v>0.9</v>
      </c>
      <c r="M13" s="29">
        <f>ROUND(L13*J$2+J$3,1)</f>
        <v/>
      </c>
      <c r="N13" s="29">
        <f>ROUND(L13*J$2+J$4,1)</f>
        <v/>
      </c>
      <c r="O13" s="29">
        <f>ROUND(L13*J$2+J$5,1)</f>
        <v/>
      </c>
      <c r="P13" s="29">
        <f>SUM(L13*J$2)+J$6</f>
        <v/>
      </c>
      <c r="Q13" s="29">
        <f>ROUND(L13*J$2+J$7,1)</f>
        <v/>
      </c>
      <c r="R13" s="29">
        <f>ROUND(L13*J$2+J$8,1)</f>
        <v/>
      </c>
      <c r="S13" s="30">
        <f>ROUND(L13*J$2+J$9,1)</f>
        <v/>
      </c>
    </row>
    <row r="14">
      <c r="B14" s="47" t="n"/>
      <c r="C14" s="44" t="n"/>
      <c r="D14" s="44" t="n"/>
      <c r="E14" s="48" t="n">
        <v>0.75</v>
      </c>
      <c r="F14" s="49">
        <f>ROUND(E14*C$2+C$3,1)</f>
        <v/>
      </c>
      <c r="G14" s="50">
        <f>ROUND(E14*C$2+C$4,1)</f>
        <v/>
      </c>
      <c r="I14" s="31" t="n"/>
      <c r="J14" s="23" t="n"/>
      <c r="K14" s="23" t="n"/>
      <c r="L14" s="28" t="n">
        <v>0.95</v>
      </c>
      <c r="M14" s="29">
        <f>ROUND(L14*J$2+J$3,1)</f>
        <v/>
      </c>
      <c r="N14" s="29">
        <f>ROUND(L14*J$2+J$4,1)</f>
        <v/>
      </c>
      <c r="O14" s="29">
        <f>ROUND(L14*J$2+J$5,1)</f>
        <v/>
      </c>
      <c r="P14" s="29">
        <f>SUM(L14*J$2)+J$6</f>
        <v/>
      </c>
      <c r="Q14" s="29">
        <f>ROUND(L14*J$2+J$7,1)</f>
        <v/>
      </c>
      <c r="R14" s="29">
        <f>ROUND(L14*J$2+J$8,1)</f>
        <v/>
      </c>
      <c r="S14" s="30">
        <f>ROUND(L14*J$2+J$9,1)</f>
        <v/>
      </c>
    </row>
    <row r="15">
      <c r="B15" s="47" t="n"/>
      <c r="C15" s="44" t="n"/>
      <c r="D15" s="44" t="n"/>
      <c r="E15" s="48" t="n">
        <v>0.8</v>
      </c>
      <c r="F15" s="49">
        <f>ROUND(E15*C$2+C$3,1)</f>
        <v/>
      </c>
      <c r="G15" s="50">
        <f>ROUND(E15*C$2+C$4,1)</f>
        <v/>
      </c>
      <c r="I15" s="31" t="n"/>
      <c r="J15" s="23" t="n"/>
      <c r="K15" s="23" t="n"/>
      <c r="L15" s="28" t="n">
        <v>1</v>
      </c>
      <c r="M15" s="29">
        <f>ROUND(L15*J$2+J$3,1)</f>
        <v/>
      </c>
      <c r="N15" s="29">
        <f>ROUND(L15*J$2+J$4,1)</f>
        <v/>
      </c>
      <c r="O15" s="29">
        <f>ROUND(L15*J$2+J$5,1)</f>
        <v/>
      </c>
      <c r="P15" s="29">
        <f>SUM(L15*J$2)+J$6</f>
        <v/>
      </c>
      <c r="Q15" s="29">
        <f>ROUND(L15*J$2+J$7,1)</f>
        <v/>
      </c>
      <c r="R15" s="29">
        <f>ROUND(L15*J$2+J$8,1)</f>
        <v/>
      </c>
      <c r="S15" s="30">
        <f>ROUND(L15*J$2+J$9,1)</f>
        <v/>
      </c>
      <c r="V15">
        <f t="array" ref="V15">IFERROR(_xlfn.SINGLE(INDEX('Rev Crease Range'!J$31:J$75,_xlfn.AGGREGATE(15,6,(ROW('Rev Crease Range'!J$31:J$75)-ROW('Rev Crease Range'!J$30))/('Rev Crease Range'!A$31:A$75&lt;=W$3)/('Rev Crease Range'!B$31:B$75&gt;=X$3),ROWS(A$1:A3)))),"")</f>
        <v/>
      </c>
    </row>
    <row r="16">
      <c r="B16" s="47" t="n"/>
      <c r="C16" s="44" t="n"/>
      <c r="D16" s="44" t="n"/>
      <c r="E16" s="48" t="n">
        <v>0.85</v>
      </c>
      <c r="F16" s="49">
        <f>ROUND(E16*C$2+C$3,1)</f>
        <v/>
      </c>
      <c r="G16" s="50">
        <f>ROUND(E16*C$2+C$4,1)</f>
        <v/>
      </c>
      <c r="I16" s="31" t="n"/>
      <c r="J16" s="23" t="n"/>
      <c r="K16" s="23" t="n"/>
      <c r="L16" s="28" t="n">
        <v>1.1</v>
      </c>
      <c r="M16" s="29">
        <f>ROUND(L16*J$2+J$3,1)</f>
        <v/>
      </c>
      <c r="N16" s="29">
        <f>ROUND(L16*J$2+J$4,1)</f>
        <v/>
      </c>
      <c r="O16" s="29">
        <f>ROUND(L16*J$2+J$5,1)</f>
        <v/>
      </c>
      <c r="P16" s="29">
        <f>SUM(L16*J$2)+J$6</f>
        <v/>
      </c>
      <c r="Q16" s="29">
        <f>ROUND(L16*J$2+J$7,1)</f>
        <v/>
      </c>
      <c r="R16" s="29">
        <f>ROUND(L16*J$2+J$8,1)</f>
        <v/>
      </c>
      <c r="S16" s="30">
        <f>ROUND(L16*J$2+J$9,1)</f>
        <v/>
      </c>
    </row>
    <row r="17">
      <c r="B17" s="47" t="n"/>
      <c r="C17" s="44" t="n"/>
      <c r="D17" s="44" t="n"/>
      <c r="E17" s="48" t="n">
        <v>0.9</v>
      </c>
      <c r="F17" s="49">
        <f>ROUND(E17*C$2+C$3,1)</f>
        <v/>
      </c>
      <c r="G17" s="50">
        <f>ROUND(E17*C$2+C$4,1)</f>
        <v/>
      </c>
      <c r="I17" s="31" t="n"/>
      <c r="J17" s="23" t="n"/>
      <c r="K17" s="23" t="n"/>
      <c r="L17" s="28" t="n">
        <v>1.2</v>
      </c>
      <c r="M17" s="29">
        <f>ROUND(L17*J$2+J$3,1)</f>
        <v/>
      </c>
      <c r="N17" s="29">
        <f>ROUND(L17*J$2+J$4,1)</f>
        <v/>
      </c>
      <c r="O17" s="29">
        <f>ROUND(L17*J$2+J$5,1)</f>
        <v/>
      </c>
      <c r="P17" s="29">
        <f>SUM(L17*J$2)+J$6</f>
        <v/>
      </c>
      <c r="Q17" s="29">
        <f>ROUND(L17*J$2+J$7,1)</f>
        <v/>
      </c>
      <c r="R17" s="29">
        <f>ROUND(L17*J$2+J$8,1)</f>
        <v/>
      </c>
      <c r="S17" s="30">
        <f>ROUND(L17*J$2+J$9,1)</f>
        <v/>
      </c>
    </row>
    <row r="18">
      <c r="B18" s="47" t="n"/>
      <c r="C18" s="44" t="n"/>
      <c r="D18" s="44" t="n"/>
      <c r="E18" s="48" t="n">
        <v>0.95</v>
      </c>
      <c r="F18" s="49">
        <f>ROUND(E18*C$2+C$3,1)</f>
        <v/>
      </c>
      <c r="G18" s="50">
        <f>ROUND(E18*C$2+C$4,1)</f>
        <v/>
      </c>
      <c r="I18" s="31" t="n"/>
      <c r="J18" s="23" t="n"/>
      <c r="K18" s="23" t="n"/>
      <c r="L18" s="28" t="n">
        <v>1.3</v>
      </c>
      <c r="M18" s="29">
        <f>ROUND(L18*J$2+J$3,1)</f>
        <v/>
      </c>
      <c r="N18" s="29">
        <f>ROUND(L18*J$2+J$4,1)</f>
        <v/>
      </c>
      <c r="O18" s="29">
        <f>ROUND(L18*J$2+J$5,1)</f>
        <v/>
      </c>
      <c r="P18" s="29">
        <f>SUM(L18*J$2)+J$6</f>
        <v/>
      </c>
      <c r="Q18" s="29">
        <f>ROUND(L18*J$2+J$7,1)</f>
        <v/>
      </c>
      <c r="R18" s="29">
        <f>ROUND(L18*J$2+J$8,1)</f>
        <v/>
      </c>
      <c r="S18" s="30">
        <f>ROUND(L18*J$2+J$9,1)</f>
        <v/>
      </c>
    </row>
    <row r="19" ht="15" customHeight="1" s="12" thickBot="1">
      <c r="B19" s="51" t="n"/>
      <c r="C19" s="52" t="n"/>
      <c r="D19" s="52" t="n"/>
      <c r="E19" s="53" t="n">
        <v>1</v>
      </c>
      <c r="F19" s="54">
        <f>ROUND(E19*C$2+C$3,1)</f>
        <v/>
      </c>
      <c r="G19" s="55">
        <f>ROUND(E19*C$2+C$4,1)</f>
        <v/>
      </c>
      <c r="I19" s="31" t="n"/>
      <c r="J19" s="23" t="n"/>
      <c r="K19" s="23" t="n"/>
      <c r="L19" s="28" t="n">
        <v>1.4</v>
      </c>
      <c r="M19" s="29">
        <f>ROUND(L19*J$2+J$3,1)</f>
        <v/>
      </c>
      <c r="N19" s="29">
        <f>ROUND(L19*J$2+J$4,1)</f>
        <v/>
      </c>
      <c r="O19" s="29">
        <f>ROUND(L19*J$2+J$5,1)</f>
        <v/>
      </c>
      <c r="P19" s="29">
        <f>SUM(L19*J$2)+J$6</f>
        <v/>
      </c>
      <c r="Q19" s="29">
        <f>ROUND(L19*J$2+J$7,1)</f>
        <v/>
      </c>
      <c r="R19" s="29">
        <f>ROUND(L19*J$2+J$8,1)</f>
        <v/>
      </c>
      <c r="S19" s="30">
        <f>ROUND(L19*J$2+J$9,1)</f>
        <v/>
      </c>
    </row>
    <row r="20">
      <c r="E20" s="15" t="n"/>
      <c r="F20" s="14" t="n"/>
      <c r="G20" s="14" t="n"/>
      <c r="I20" s="31" t="n"/>
      <c r="J20" s="23" t="n"/>
      <c r="K20" s="23" t="n"/>
      <c r="L20" s="28" t="n">
        <v>1.5</v>
      </c>
      <c r="M20" s="29">
        <f>ROUND(L20*J$2+J$3,1)</f>
        <v/>
      </c>
      <c r="N20" s="29">
        <f>ROUND(L20*J$2+J$4,1)</f>
        <v/>
      </c>
      <c r="O20" s="29">
        <f>ROUND(L20*J$2+J$5,1)</f>
        <v/>
      </c>
      <c r="P20" s="29">
        <f>SUM(L20*J$2)+J$6</f>
        <v/>
      </c>
      <c r="Q20" s="29">
        <f>ROUND(L20*J$2+J$7,1)</f>
        <v/>
      </c>
      <c r="R20" s="29">
        <f>ROUND(L20*J$2+J$8,1)</f>
        <v/>
      </c>
      <c r="S20" s="30">
        <f>ROUND(L20*J$2+J$9,1)</f>
        <v/>
      </c>
    </row>
    <row r="21">
      <c r="B21" s="68" t="n"/>
      <c r="C21" s="68" t="n"/>
      <c r="E21" s="15" t="n"/>
      <c r="F21" s="14" t="n"/>
      <c r="G21" s="14" t="n"/>
      <c r="I21" s="31" t="n"/>
      <c r="J21" s="23" t="n"/>
      <c r="K21" s="23" t="n"/>
      <c r="L21" s="28" t="n">
        <v>1.6</v>
      </c>
      <c r="M21" s="29">
        <f>ROUND(L21*J$2+J$3,1)</f>
        <v/>
      </c>
      <c r="N21" s="29">
        <f>ROUND(L21*J$2+J$4,1)</f>
        <v/>
      </c>
      <c r="O21" s="29">
        <f>ROUND(L21*J$2+J$5,1)</f>
        <v/>
      </c>
      <c r="P21" s="29">
        <f>SUM(L21*J$2)+J$6</f>
        <v/>
      </c>
      <c r="Q21" s="29">
        <f>ROUND(L21*J$2+J$7,1)</f>
        <v/>
      </c>
      <c r="R21" s="29">
        <f>ROUND(L21*J$2+J$8,1)</f>
        <v/>
      </c>
      <c r="S21" s="30">
        <f>ROUND(L21*J$2+J$9,1)</f>
        <v/>
      </c>
    </row>
    <row r="22">
      <c r="B22" s="69" t="n"/>
      <c r="C22" s="69" t="n"/>
      <c r="E22" s="15" t="n"/>
      <c r="F22" s="14" t="n"/>
      <c r="G22" s="14" t="n"/>
      <c r="I22" s="31" t="n"/>
      <c r="J22" s="23" t="n"/>
      <c r="K22" s="23" t="n"/>
      <c r="L22" s="28" t="n">
        <v>1.7</v>
      </c>
      <c r="M22" s="29">
        <f>ROUND(L22*J$2+J$3,1)</f>
        <v/>
      </c>
      <c r="N22" s="29">
        <f>ROUND(L22*J$2+J$4,1)</f>
        <v/>
      </c>
      <c r="O22" s="29">
        <f>ROUND(L22*J$2+J$5,1)</f>
        <v/>
      </c>
      <c r="P22" s="29">
        <f>SUM(L22*J$2)+J$6</f>
        <v/>
      </c>
      <c r="Q22" s="29">
        <f>ROUND(L22*J$2+J$7,1)</f>
        <v/>
      </c>
      <c r="R22" s="29">
        <f>ROUND(L22*J$2+J$8,1)</f>
        <v/>
      </c>
      <c r="S22" s="30">
        <f>ROUND(L22*J$2+J$9,1)</f>
        <v/>
      </c>
    </row>
    <row r="23">
      <c r="B23" s="70" t="n"/>
      <c r="C23" s="70" t="n"/>
      <c r="E23" s="15" t="n"/>
      <c r="F23" s="14" t="n"/>
      <c r="G23" s="14" t="n"/>
      <c r="I23" s="31" t="n"/>
      <c r="J23" s="23" t="n"/>
      <c r="K23" s="23" t="n"/>
      <c r="L23" s="28" t="n">
        <v>1.8</v>
      </c>
      <c r="M23" s="29">
        <f>ROUND(L23*J$2+J$3,1)</f>
        <v/>
      </c>
      <c r="N23" s="29">
        <f>ROUND(L23*J$2+J$4,1)</f>
        <v/>
      </c>
      <c r="O23" s="29">
        <f>ROUND(L23*J$2+J$5,1)</f>
        <v/>
      </c>
      <c r="P23" s="29">
        <f>SUM(L23*J$2)+J$6</f>
        <v/>
      </c>
      <c r="Q23" s="29">
        <f>ROUND(L23*J$2+J$7,1)</f>
        <v/>
      </c>
      <c r="R23" s="29">
        <f>ROUND(L23*J$2+J$8,1)</f>
        <v/>
      </c>
      <c r="S23" s="30">
        <f>ROUND(L23*J$2+J$9,1)</f>
        <v/>
      </c>
    </row>
    <row r="24">
      <c r="B24" s="70" t="n"/>
      <c r="C24" s="70" t="n"/>
      <c r="E24" s="15" t="n"/>
      <c r="F24" s="14" t="n"/>
      <c r="G24" s="14" t="n"/>
      <c r="I24" s="31" t="n"/>
      <c r="J24" s="23" t="n"/>
      <c r="K24" s="23" t="n"/>
      <c r="L24" s="28" t="n">
        <v>1.9</v>
      </c>
      <c r="M24" s="29">
        <f>ROUND(L24*J$2+J$3,1)</f>
        <v/>
      </c>
      <c r="N24" s="29">
        <f>ROUND(L24*J$2+J$4,1)</f>
        <v/>
      </c>
      <c r="O24" s="29">
        <f>ROUND(L24*J$2+J$5,1)</f>
        <v/>
      </c>
      <c r="P24" s="29">
        <f>SUM(L24*J$2)+J$6</f>
        <v/>
      </c>
      <c r="Q24" s="29">
        <f>ROUND(L24*J$2+J$7,1)</f>
        <v/>
      </c>
      <c r="R24" s="29">
        <f>ROUND(L24*J$2+J$8,1)</f>
        <v/>
      </c>
      <c r="S24" s="30">
        <f>ROUND(L24*J$2+J$9,1)</f>
        <v/>
      </c>
    </row>
    <row r="25" ht="15" customHeight="1" s="12" thickBot="1">
      <c r="B25" s="70" t="n"/>
      <c r="C25" s="70" t="n"/>
      <c r="E25" s="15" t="n"/>
      <c r="F25" s="14" t="n"/>
      <c r="G25" s="14" t="n"/>
      <c r="I25" s="32" t="n"/>
      <c r="J25" s="33" t="n"/>
      <c r="K25" s="33" t="n"/>
      <c r="L25" s="34" t="n">
        <v>2</v>
      </c>
      <c r="M25" s="35">
        <f>ROUND(L25*J$2+J$3,1)</f>
        <v/>
      </c>
      <c r="N25" s="35">
        <f>ROUND(L25*J$2+J$4,1)</f>
        <v/>
      </c>
      <c r="O25" s="35">
        <f>ROUND(L25*J$2+J$5,1)</f>
        <v/>
      </c>
      <c r="P25" s="35">
        <f>SUM(L25*J$2)+J$6</f>
        <v/>
      </c>
      <c r="Q25" s="35">
        <f>ROUND(L25*J$2+J$7,1)</f>
        <v/>
      </c>
      <c r="R25" s="35">
        <f>ROUND(L25*J$2+J$8,1)</f>
        <v/>
      </c>
      <c r="S25" s="36">
        <f>ROUND(L25*J$2+J$9,1)</f>
        <v/>
      </c>
    </row>
    <row r="26">
      <c r="B26" s="70" t="n"/>
      <c r="C26" s="70" t="n"/>
      <c r="E26" s="15" t="n"/>
      <c r="F26" s="14" t="n"/>
      <c r="G26" s="14" t="n"/>
      <c r="L26" s="15" t="n"/>
      <c r="M26" s="14" t="n"/>
      <c r="N26" s="14" t="n"/>
      <c r="O26" s="14" t="n"/>
      <c r="P26" s="14" t="n"/>
      <c r="Q26" s="14" t="n"/>
      <c r="R26" s="14" t="n"/>
      <c r="S26" s="14" t="n"/>
    </row>
    <row r="27">
      <c r="B27" s="70" t="n"/>
      <c r="C27" s="70" t="n"/>
    </row>
    <row r="28">
      <c r="A28" s="1" t="inlineStr">
        <is>
          <t>lower range</t>
        </is>
      </c>
      <c r="B28" s="1" t="inlineStr">
        <is>
          <t>upper range</t>
        </is>
      </c>
      <c r="C28" s="7" t="inlineStr">
        <is>
          <t>Channel</t>
        </is>
      </c>
      <c r="D28" s="7" t="inlineStr">
        <is>
          <t>A</t>
        </is>
      </c>
      <c r="E28" s="7" t="inlineStr">
        <is>
          <t>B</t>
        </is>
      </c>
      <c r="F28" s="7" t="inlineStr">
        <is>
          <t>C</t>
        </is>
      </c>
      <c r="G28" s="7" t="inlineStr">
        <is>
          <t>D</t>
        </is>
      </c>
      <c r="H28" s="7" t="inlineStr">
        <is>
          <t>E</t>
        </is>
      </c>
      <c r="I28" s="7" t="inlineStr">
        <is>
          <t>Tape Specifiction</t>
        </is>
      </c>
      <c r="J28" s="7" t="inlineStr">
        <is>
          <t>Product Code</t>
        </is>
      </c>
    </row>
    <row r="29">
      <c r="C29" s="8" t="n"/>
      <c r="D29" s="7" t="n"/>
      <c r="E29" s="7" t="inlineStr">
        <is>
          <t>[Person_1]</t>
        </is>
      </c>
      <c r="F29" s="7" t="n"/>
      <c r="G29" s="7" t="n"/>
      <c r="H29" s="7" t="n"/>
      <c r="I29" s="7" t="n"/>
      <c r="J29" s="7" t="n"/>
    </row>
    <row r="30">
      <c r="C30" s="8" t="n"/>
      <c r="D30" s="7" t="n"/>
      <c r="E30" s="7" t="n"/>
      <c r="F30" s="7" t="n"/>
      <c r="G30" s="7" t="n"/>
      <c r="H30" s="7" t="n"/>
      <c r="I30" s="7" t="n"/>
      <c r="J30" s="7" t="n"/>
      <c r="K30" t="inlineStr">
        <is>
          <t xml:space="preserve">Solid </t>
        </is>
      </c>
      <c r="L30" t="inlineStr">
        <is>
          <t>Corrugate</t>
        </is>
      </c>
    </row>
    <row r="31">
      <c r="A31" s="9" t="n">
        <v>1.2</v>
      </c>
      <c r="B31" s="9" t="n">
        <v>1.6</v>
      </c>
      <c r="C31" s="3" t="inlineStr">
        <is>
          <t>1.2 - 1.6</t>
        </is>
      </c>
      <c r="D31" s="3" t="inlineStr">
        <is>
          <t>1.9 - 2.3</t>
        </is>
      </c>
      <c r="E31" s="10" t="n">
        <v>0.7</v>
      </c>
      <c r="F31" s="10" t="n">
        <v>0.5</v>
      </c>
      <c r="G31" s="10" t="n">
        <v>0.3</v>
      </c>
      <c r="H31" s="11" t="n">
        <v>12</v>
      </c>
      <c r="I31" s="10" t="inlineStr">
        <is>
          <t>Normal</t>
        </is>
      </c>
      <c r="J31" s="3" t="inlineStr">
        <is>
          <t>SRB1-ABSNL</t>
        </is>
      </c>
      <c r="K31">
        <f>OR(AND(Example!L$5&gt;=A31,Example!L$5&lt;=B31,Example!L$4=E31),AND(Example!M$4&gt;=A31,Example!K$5&lt;=B31,Example!M$4=E36))</f>
        <v/>
      </c>
    </row>
    <row r="32">
      <c r="A32" s="9" t="n">
        <v>1.2</v>
      </c>
      <c r="B32" s="9" t="n">
        <v>1.6</v>
      </c>
      <c r="C32" s="3" t="inlineStr">
        <is>
          <t>1.2 - 1.6</t>
        </is>
      </c>
      <c r="D32" s="3" t="inlineStr">
        <is>
          <t>1.9 - 2.3</t>
        </is>
      </c>
      <c r="E32" s="10" t="n">
        <v>0.7</v>
      </c>
      <c r="F32" s="10" t="n">
        <v>0.5</v>
      </c>
      <c r="G32" s="10" t="n">
        <v>0.3</v>
      </c>
      <c r="H32" s="11" t="n">
        <v>12</v>
      </c>
      <c r="I32" s="10" t="inlineStr">
        <is>
          <t>Strong</t>
        </is>
      </c>
      <c r="J32" s="3" t="inlineStr">
        <is>
          <t>SBSR1-ABSNL</t>
        </is>
      </c>
      <c r="K32">
        <f>OR(AND(Example!L$5&gt;=A32,Example!L$5&lt;=B32,Example!L$4=E32),AND(Example!M$4&gt;=A32,Example!K$5&lt;=B32,Example!M$4=E36))</f>
        <v/>
      </c>
    </row>
    <row r="33">
      <c r="A33" s="1" t="n">
        <v>1.3</v>
      </c>
      <c r="B33" s="1" t="n">
        <v>1.3</v>
      </c>
      <c r="C33" s="3" t="n">
        <v>1.3</v>
      </c>
      <c r="D33" s="10" t="n">
        <v>2</v>
      </c>
      <c r="E33" s="10" t="n">
        <v>0.7</v>
      </c>
      <c r="F33" s="10" t="n">
        <v>0.7</v>
      </c>
      <c r="G33" s="10" t="n">
        <v>0.6</v>
      </c>
      <c r="H33" s="11" t="n">
        <v>8</v>
      </c>
      <c r="I33" s="10" t="inlineStr">
        <is>
          <t>Normal</t>
        </is>
      </c>
      <c r="J33" s="3" t="inlineStr">
        <is>
          <t>SRBZ</t>
        </is>
      </c>
      <c r="K33">
        <f>OR(AND(Example!L$5&gt;=A33,Example!L$5&lt;=B33,Example!L$4=E33),AND(Example!M$4&gt;=A33,Example!K$5&lt;=B33,Example!M$4=E33))</f>
        <v/>
      </c>
    </row>
    <row r="34">
      <c r="A34" s="1" t="n">
        <v>1.7</v>
      </c>
      <c r="B34" s="1" t="n">
        <v>2.3</v>
      </c>
      <c r="C34" s="3" t="inlineStr">
        <is>
          <t>1.7 - 2.3</t>
        </is>
      </c>
      <c r="D34" s="10" t="inlineStr">
        <is>
          <t>2.4 - 3.0</t>
        </is>
      </c>
      <c r="E34" s="10" t="n">
        <v>0.7</v>
      </c>
      <c r="F34" s="10" t="n">
        <v>0.5</v>
      </c>
      <c r="G34" s="10" t="n">
        <v>0.3</v>
      </c>
      <c r="H34" s="11" t="n">
        <v>12</v>
      </c>
      <c r="I34" s="10" t="inlineStr">
        <is>
          <t>Normal</t>
        </is>
      </c>
      <c r="J34" s="3" t="inlineStr">
        <is>
          <t>SRB1ML2</t>
        </is>
      </c>
      <c r="K34">
        <f>OR(AND(Example!L$5&gt;=A34,Example!L$5&lt;=B34,Example!L$4=E34),AND(Example!M$4&gt;=A34,Example!K$5&lt;=B34,Example!M$4=E34))</f>
        <v/>
      </c>
    </row>
    <row r="35">
      <c r="A35" s="1" t="n">
        <v>1.8</v>
      </c>
      <c r="B35" s="1" t="n">
        <v>2.3</v>
      </c>
      <c r="C35" s="3" t="inlineStr">
        <is>
          <t>1.8 - 2.3</t>
        </is>
      </c>
      <c r="D35" s="10" t="inlineStr">
        <is>
          <t>2.5 - 3.0</t>
        </is>
      </c>
      <c r="E35" s="10" t="n">
        <v>0.7</v>
      </c>
      <c r="F35" s="10" t="n">
        <v>0.7</v>
      </c>
      <c r="G35" s="10" t="n">
        <v>0.4</v>
      </c>
      <c r="H35" s="11" t="n">
        <v>12</v>
      </c>
      <c r="I35" s="10" t="inlineStr">
        <is>
          <t>Normal</t>
        </is>
      </c>
      <c r="J35" s="3" t="inlineStr">
        <is>
          <t>XR-270-007</t>
        </is>
      </c>
      <c r="K35">
        <f>OR(AND(Example!L$5&gt;=A35,Example!L$5&lt;=B35,Example!L$4=E35),AND(Example!M$4&gt;=A35,Example!K$5&lt;=B35,Example!M$4=E35))</f>
        <v/>
      </c>
    </row>
    <row r="36">
      <c r="A36" s="1" t="n">
        <v>1.7</v>
      </c>
      <c r="B36" s="1" t="n">
        <v>2.3</v>
      </c>
      <c r="C36" s="3" t="inlineStr">
        <is>
          <t>1.7 - 2.3</t>
        </is>
      </c>
      <c r="D36" s="10" t="inlineStr">
        <is>
          <t>2.4 - 3.0</t>
        </is>
      </c>
      <c r="E36" s="10" t="n">
        <v>0.8</v>
      </c>
      <c r="F36" s="10" t="n">
        <v>0.3</v>
      </c>
      <c r="G36" s="10" t="n">
        <v>0.3</v>
      </c>
      <c r="H36" s="11" t="n">
        <v>12</v>
      </c>
      <c r="I36" s="10" t="inlineStr">
        <is>
          <t>Normal</t>
        </is>
      </c>
      <c r="J36" s="3" t="inlineStr">
        <is>
          <t>SRBMLZ</t>
        </is>
      </c>
      <c r="K36">
        <f>OR(AND(Example!L$5&gt;=A36,Example!L$5&lt;=B36,Example!L$4=E36),AND(Example!M$4&gt;=A36,Example!K$5&lt;=B36,Example!M$4=E36))</f>
        <v/>
      </c>
    </row>
    <row r="37">
      <c r="A37" s="1" t="n">
        <v>1.8</v>
      </c>
      <c r="B37" s="1" t="n">
        <v>2.3</v>
      </c>
      <c r="C37" s="3" t="inlineStr">
        <is>
          <t>1.8 - 2.3</t>
        </is>
      </c>
      <c r="D37" s="10" t="inlineStr">
        <is>
          <t>2.5 - 3.0</t>
        </is>
      </c>
      <c r="E37" s="10" t="n">
        <v>0.8</v>
      </c>
      <c r="F37" s="10" t="n">
        <v>0.8</v>
      </c>
      <c r="G37" s="10" t="n">
        <v>0.4</v>
      </c>
      <c r="H37" s="11" t="n">
        <v>12</v>
      </c>
      <c r="I37" s="10" t="inlineStr">
        <is>
          <t>Normal</t>
        </is>
      </c>
      <c r="J37" s="3" t="inlineStr">
        <is>
          <t>XR-270-008</t>
        </is>
      </c>
      <c r="K37">
        <f>OR(AND(Example!L$5&gt;=A37,Example!L$5&lt;=B37,Example!L$4=E37),AND(Example!M$4&gt;=A37,Example!K$5&lt;=B37,Example!M$4=E37))</f>
        <v/>
      </c>
    </row>
    <row r="38">
      <c r="A38" s="1" t="n"/>
      <c r="B38" s="1" t="n"/>
      <c r="C38" s="3" t="n"/>
      <c r="D38" s="10" t="n"/>
      <c r="E38" s="10" t="n"/>
      <c r="F38" s="10" t="n"/>
      <c r="G38" s="10" t="n"/>
      <c r="H38" s="11" t="n"/>
      <c r="I38" s="10" t="n"/>
      <c r="J38" s="3" t="n"/>
      <c r="K38">
        <f>OR(AND(Example!L$5&gt;=A38,Example!L$5&lt;=B38,Example!L$4=E38),AND(Example!M$4&gt;=A38,Example!K$5&lt;=B38,Example!M$4=E38))</f>
        <v/>
      </c>
    </row>
    <row r="39">
      <c r="A39" s="1" t="n">
        <v>2.7</v>
      </c>
      <c r="B39" s="1" t="n">
        <v>2.7</v>
      </c>
      <c r="C39" s="10" t="n">
        <v>2.7</v>
      </c>
      <c r="D39" s="10" t="n">
        <v>2.7</v>
      </c>
      <c r="E39" s="10" t="n">
        <v>1</v>
      </c>
      <c r="F39" s="10" t="n">
        <v>1.2</v>
      </c>
      <c r="G39" s="10" t="n">
        <v>0.3</v>
      </c>
      <c r="H39" s="11" t="n">
        <v>7</v>
      </c>
      <c r="I39" s="10" t="inlineStr">
        <is>
          <t>Normal</t>
        </is>
      </c>
      <c r="J39" s="3" t="inlineStr">
        <is>
          <t>SRBA/BABS</t>
        </is>
      </c>
      <c r="K39">
        <f>OR(AND(Example!L$5&gt;=A39,Example!L$5&lt;=B39,Example!L$4=E39),AND(Example!M$4&gt;=A39,Example!K$5&lt;=B39,Example!M$4=E39))</f>
        <v/>
      </c>
      <c r="L39">
        <f>OR(AND(Example!L$16&gt;=A39,Example!L$16&lt;=B39,Example!L$15=E39),AND(Example!M$16&gt;=A39,Example!M$16&lt;=B39,Example!M$15=E43),AND(Example!N$16&gt;=A39,Example!N$16&lt;=B39,Example!N$15=E44),AND(Example!O$16&gt;=A39,Example!O$16&lt;=B39,Example!K5=E45),AND(Example!P$16&gt;=A39,Example!P$16&lt;=B39,Example!P$15=E55),AND(Example!Q$16&gt;=A39,Example!Q$16&lt;=B39,Example!Q$15=E69),AND(Example!R$16&gt;=A39,Example!R$16&lt;=B39,Example!R$15=E71))</f>
        <v/>
      </c>
    </row>
    <row r="40">
      <c r="A40" s="1" t="n">
        <v>2.5</v>
      </c>
      <c r="B40" s="9" t="n">
        <v>3</v>
      </c>
      <c r="C40" s="10" t="inlineStr">
        <is>
          <t>2.5 - 3.0</t>
        </is>
      </c>
      <c r="D40" s="10" t="inlineStr">
        <is>
          <t>2.5 - 3.0</t>
        </is>
      </c>
      <c r="E40" s="10" t="n">
        <v>1</v>
      </c>
      <c r="F40" s="10" t="n">
        <v>1</v>
      </c>
      <c r="G40" s="10" t="n">
        <v>0.4</v>
      </c>
      <c r="H40" s="11" t="n">
        <v>12</v>
      </c>
      <c r="I40" s="10" t="inlineStr">
        <is>
          <t>Normal</t>
        </is>
      </c>
      <c r="J40" s="3" t="inlineStr">
        <is>
          <t>XR-270-010</t>
        </is>
      </c>
      <c r="K40">
        <f>OR(AND(Example!L$5&gt;=A40,Example!L$5&lt;=B40,Example!L$4=E40),AND(Example!M$4&gt;=A40,Example!K$5&lt;=B40,Example!M$4=E40))</f>
        <v/>
      </c>
      <c r="L40">
        <f>OR(AND(Example!L$16&gt;=A40,Example!L$16&lt;=B40,Example!L$15=E40),AND(Example!M$16&gt;=A40,Example!M$16&lt;=B40,Example!M$15=E44),AND(Example!N$16&gt;=A40,Example!N$16&lt;=B40,Example!N$15=E45),AND(Example!O$16&gt;=A40,Example!O$16&lt;=B40,Example!K6=E46),AND(Example!P$16&gt;=A40,Example!P$16&lt;=B40,Example!P$15=E56),AND(Example!Q$16&gt;=A40,Example!Q$16&lt;=B40,Example!Q$15=E70),AND(Example!R$16&gt;=A40,Example!R$16&lt;=B40,Example!R$15=E72))</f>
        <v/>
      </c>
    </row>
    <row r="41">
      <c r="A41" s="1" t="n">
        <v>2.5</v>
      </c>
      <c r="B41" s="9" t="n">
        <v>3</v>
      </c>
      <c r="C41" s="10" t="inlineStr">
        <is>
          <t>2.5 - 3.0</t>
        </is>
      </c>
      <c r="D41" s="10" t="inlineStr">
        <is>
          <t>2.5 - 3.0</t>
        </is>
      </c>
      <c r="E41" s="10" t="n">
        <v>1</v>
      </c>
      <c r="F41" s="10" t="n">
        <v>0.7</v>
      </c>
      <c r="G41" s="10" t="n">
        <v>0.3</v>
      </c>
      <c r="H41" s="11" t="n">
        <v>12</v>
      </c>
      <c r="I41" s="10" t="inlineStr">
        <is>
          <t>Normal</t>
        </is>
      </c>
      <c r="J41" s="3" t="inlineStr">
        <is>
          <t>SRB2-ABSNL</t>
        </is>
      </c>
      <c r="K41">
        <f>OR(AND(Example!L$5&gt;=A41,Example!L$5&lt;=B41,Example!L$4=E41),AND(Example!M$4&gt;=A41,Example!K$5&lt;=B41,Example!M$4=E41))</f>
        <v/>
      </c>
      <c r="L41">
        <f>OR(AND(Example!L$16&gt;=A41,Example!L$16&lt;=B41,Example!L$15=E41),AND(Example!M$16&gt;=A41,Example!M$16&lt;=B41,Example!M$15=E45),AND(Example!N$16&gt;=A41,Example!N$16&lt;=B41,Example!N$15=E46),AND(Example!O$16&gt;=A41,Example!O$16&lt;=B41,Example!K7=E47),AND(Example!P$16&gt;=A41,Example!P$16&lt;=B41,Example!P$15=E57),AND(Example!Q$16&gt;=A41,Example!Q$16&lt;=B41,Example!Q$15=E71),AND(Example!R$16&gt;=A41,Example!R$16&lt;=B41,Example!R$15=E73))</f>
        <v/>
      </c>
    </row>
    <row r="42">
      <c r="A42" s="1" t="n">
        <v>2.5</v>
      </c>
      <c r="B42" s="9" t="n">
        <v>3</v>
      </c>
      <c r="C42" s="10" t="inlineStr">
        <is>
          <t>2.5 - 3.0</t>
        </is>
      </c>
      <c r="D42" s="10" t="inlineStr">
        <is>
          <t>2.5 - 3.0</t>
        </is>
      </c>
      <c r="E42" s="10" t="n">
        <v>1</v>
      </c>
      <c r="F42" s="10" t="n">
        <v>0.7</v>
      </c>
      <c r="G42" s="10" t="n">
        <v>0.3</v>
      </c>
      <c r="H42" s="11" t="n">
        <v>12</v>
      </c>
      <c r="I42" s="10" t="inlineStr">
        <is>
          <t>Strong</t>
        </is>
      </c>
      <c r="J42" s="3" t="inlineStr">
        <is>
          <t>SBSRB2-ABSNL</t>
        </is>
      </c>
      <c r="K42">
        <f>OR(AND(Example!L$5&gt;=A42,Example!L$5&lt;=B42,Example!L$4=E42),AND(Example!M$4&gt;=A42,Example!K$5&lt;=B42,Example!M$4=E42))</f>
        <v/>
      </c>
      <c r="L42">
        <f>OR(AND(Example!L$16&gt;=A42,Example!L$16&lt;=B42,Example!L$15=E42),AND(Example!M$16&gt;=A42,Example!M$16&lt;=B42,Example!M$15=E46),AND(Example!N$16&gt;=A42,Example!N$16&lt;=B42,Example!N$15=E47),AND(Example!O$16&gt;=A42,Example!O$16&lt;=B42,Example!K8=E48),AND(Example!P$16&gt;=A42,Example!P$16&lt;=B42,Example!P$15=E58),AND(Example!Q$16&gt;=A42,Example!Q$16&lt;=B42,Example!Q$15=E72),AND(Example!R$16&gt;=A42,Example!R$16&lt;=B42,Example!R$15=E74))</f>
        <v/>
      </c>
    </row>
    <row r="43">
      <c r="A43" s="1" t="n">
        <v>3.8</v>
      </c>
      <c r="B43" s="9" t="n">
        <v>4.3</v>
      </c>
      <c r="C43" s="10" t="inlineStr">
        <is>
          <t>3.8 - 4.3</t>
        </is>
      </c>
      <c r="D43" s="10" t="inlineStr">
        <is>
          <t>3.8 - 4.3</t>
        </is>
      </c>
      <c r="E43" s="10" t="n">
        <v>1.1</v>
      </c>
      <c r="F43" s="10" t="n">
        <v>1</v>
      </c>
      <c r="G43" s="10" t="n">
        <v>0.7</v>
      </c>
      <c r="H43" s="11" t="n">
        <v>12</v>
      </c>
      <c r="I43" s="10" t="inlineStr">
        <is>
          <t>Normal</t>
        </is>
      </c>
      <c r="J43" s="3" t="inlineStr">
        <is>
          <t>SRB7</t>
        </is>
      </c>
      <c r="K43">
        <f>OR(AND(Example!L$5&gt;=A43,Example!L$5&lt;=B43,Example!L$4=E43),AND(Example!M$4&gt;=A43,Example!K$5&lt;=B43,Example!M$4=E43))</f>
        <v/>
      </c>
      <c r="L43">
        <f>OR(AND(Example!L$16&gt;=A43,Example!L$16&lt;=B43,Example!L$15=E43),AND(Example!M$16&gt;=A43,Example!M$16&lt;=B43,Example!M$15=E47),AND(Example!N$16&gt;=A43,Example!N$16&lt;=B43,Example!N$15=E48),AND(Example!O$16&gt;=A43,Example!O$16&lt;=B43,Example!K9=E49),AND(Example!P$16&gt;=A43,Example!P$16&lt;=B43,Example!P$15=E59),AND(Example!Q$16&gt;=A43,Example!Q$16&lt;=B43,Example!Q$15=E73),AND(Example!R$16&gt;=A43,Example!R$16&lt;=B43,Example!R$15=E75))</f>
        <v/>
      </c>
    </row>
    <row r="44">
      <c r="A44" s="1" t="n">
        <v>2.5</v>
      </c>
      <c r="B44" s="9" t="n">
        <v>3</v>
      </c>
      <c r="C44" s="10" t="inlineStr">
        <is>
          <t>2.5 - 3.0</t>
        </is>
      </c>
      <c r="D44" s="10" t="inlineStr">
        <is>
          <t>2.5 - 3.0</t>
        </is>
      </c>
      <c r="E44" s="10" t="n">
        <v>1.2</v>
      </c>
      <c r="F44" s="10" t="n">
        <v>0.8</v>
      </c>
      <c r="G44" s="10" t="n">
        <v>0.3</v>
      </c>
      <c r="H44" s="11" t="n">
        <v>12</v>
      </c>
      <c r="I44" s="10" t="inlineStr">
        <is>
          <t>Normal</t>
        </is>
      </c>
      <c r="J44" s="3" t="inlineStr">
        <is>
          <t>XR-270-012</t>
        </is>
      </c>
      <c r="K44">
        <f>OR(AND(Example!L$5&gt;=A44,Example!L$5&lt;=B44,Example!L$4=E44),AND(Example!M$4&gt;=A44,Example!K$5&lt;=B44,Example!M$4=E44))</f>
        <v/>
      </c>
      <c r="L44">
        <f>OR(AND(Example!L$16&gt;=A44,Example!L$16&lt;=B44,Example!L$15=E44),AND(Example!M$16&gt;=A44,Example!M$16&lt;=B44,Example!M$15=E48),AND(Example!N$16&gt;=A44,Example!N$16&lt;=B44,Example!N$15=E49),AND(Example!O$16&gt;=A44,Example!O$16&lt;=B44,Example!K10=E50),AND(Example!P$16&gt;=A44,Example!P$16&lt;=B44,Example!P$15=E60),AND(Example!Q$16&gt;=A44,Example!Q$16&lt;=B44,Example!Q$15=E74),AND(Example!R$16&gt;=A44,Example!R$16&lt;=B44,Example!R$15=E76))</f>
        <v/>
      </c>
    </row>
    <row r="45">
      <c r="A45" s="1" t="n">
        <v>3.8</v>
      </c>
      <c r="B45" s="9" t="n">
        <v>4.3</v>
      </c>
      <c r="C45" s="10" t="inlineStr">
        <is>
          <t>3.8 - 4.3</t>
        </is>
      </c>
      <c r="D45" s="10" t="inlineStr">
        <is>
          <t>3.8 - 4.3</t>
        </is>
      </c>
      <c r="E45" s="10" t="n">
        <v>1.5</v>
      </c>
      <c r="F45" s="10" t="n">
        <v>0.9</v>
      </c>
      <c r="G45" s="10" t="n">
        <v>0.3</v>
      </c>
      <c r="H45" s="11" t="n">
        <v>12</v>
      </c>
      <c r="I45" s="10" t="inlineStr">
        <is>
          <t>Normal</t>
        </is>
      </c>
      <c r="J45" s="3" t="inlineStr">
        <is>
          <t>SRB3-ABSNL</t>
        </is>
      </c>
      <c r="K45">
        <f>OR(AND(Example!L$5&gt;=A45,Example!L$5&lt;=B45,Example!L$4=E45),AND(Example!M$4&gt;=A45,Example!K$5&lt;=B45,Example!M$4=E45))</f>
        <v/>
      </c>
      <c r="L45">
        <f>OR(AND(Example!L$16&gt;=A45,Example!L$16&lt;=B45,Example!L$15=E45),AND(Example!M$16&gt;=A45,Example!M$16&lt;=B45,Example!M$15=E49),AND(Example!N$16&gt;=A45,Example!N$16&lt;=B45,Example!N$15=E50),AND(Example!O$16&gt;=A45,Example!O$16&lt;=B45,Example!K11=E51),AND(Example!P$16&gt;=A45,Example!P$16&lt;=B45,Example!P$15=E61),AND(Example!Q$16&gt;=A45,Example!Q$16&lt;=B45,Example!Q$15=E75),AND(Example!R$16&gt;=A45,Example!R$16&lt;=B45,Example!R$15=E77))</f>
        <v/>
      </c>
    </row>
    <row r="46">
      <c r="A46" s="1" t="n">
        <v>3.8</v>
      </c>
      <c r="B46" s="9" t="n">
        <v>4.3</v>
      </c>
      <c r="C46" s="10" t="inlineStr">
        <is>
          <t>3.8 - 4.3</t>
        </is>
      </c>
      <c r="D46" s="10" t="inlineStr">
        <is>
          <t>3.8 - 4.3</t>
        </is>
      </c>
      <c r="E46" s="10" t="n">
        <v>1.5</v>
      </c>
      <c r="F46" s="10" t="n">
        <v>0.9</v>
      </c>
      <c r="G46" s="10" t="n">
        <v>0.3</v>
      </c>
      <c r="H46" s="11" t="n">
        <v>12</v>
      </c>
      <c r="I46" s="10" t="inlineStr">
        <is>
          <t>Strong</t>
        </is>
      </c>
      <c r="J46" s="3" t="inlineStr">
        <is>
          <t>SBSRB3-ABSNL</t>
        </is>
      </c>
      <c r="K46">
        <f>OR(AND(Example!L$5&gt;=A46,Example!L$5&lt;=B46,Example!L$4=E46),AND(Example!M$4&gt;=A46,Example!K$5&lt;=B46,Example!M$4=E46))</f>
        <v/>
      </c>
      <c r="L46">
        <f>OR(AND(Example!L$16&gt;=A46,Example!L$16&lt;=B46,Example!L$15=E46),AND(Example!M$16&gt;=A46,Example!M$16&lt;=B46,Example!M$15=E50),AND(Example!N$16&gt;=A46,Example!N$16&lt;=B46,Example!N$15=E51),AND(Example!O$16&gt;=A46,Example!O$16&lt;=B46,Example!K12=E52),AND(Example!P$16&gt;=A46,Example!P$16&lt;=B46,Example!P$15=E62),AND(Example!Q$16&gt;=A46,Example!Q$16&lt;=B46,Example!Q$15=E76),AND(Example!R$16&gt;=A46,Example!R$16&lt;=B46,Example!R$15=E78))</f>
        <v/>
      </c>
    </row>
    <row r="47">
      <c r="A47" s="1" t="n">
        <v>3.8</v>
      </c>
      <c r="B47" s="9" t="n">
        <v>4.3</v>
      </c>
      <c r="C47" s="10" t="inlineStr">
        <is>
          <t>3.8 - 4.3</t>
        </is>
      </c>
      <c r="D47" s="10" t="inlineStr">
        <is>
          <t>3.8 - 4.3</t>
        </is>
      </c>
      <c r="E47" s="10" t="n">
        <v>1.5</v>
      </c>
      <c r="F47" s="10" t="n">
        <v>1.4</v>
      </c>
      <c r="G47" s="10" t="n">
        <v>0.2</v>
      </c>
      <c r="H47" s="11" t="n">
        <v>12</v>
      </c>
      <c r="I47" s="10" t="inlineStr">
        <is>
          <t>Normal</t>
        </is>
      </c>
      <c r="J47" s="3" t="inlineStr">
        <is>
          <t>SRBC</t>
        </is>
      </c>
      <c r="K47">
        <f>OR(AND(Example!L$5&gt;=A47,Example!L$5&lt;=B47,Example!L$4=E47),AND(Example!M$4&gt;=A47,Example!K$5&lt;=B47,Example!M$4=E47))</f>
        <v/>
      </c>
      <c r="L47">
        <f>OR(AND(Example!L$16&gt;=A47,Example!L$16&lt;=B47,Example!L$15=E47),AND(Example!M$16&gt;=A47,Example!M$16&lt;=B47,Example!M$15=E51),AND(Example!N$16&gt;=A47,Example!N$16&lt;=B47,Example!N$15=E52),AND(Example!O$16&gt;=A47,Example!O$16&lt;=B47,Example!K13=E53),AND(Example!P$16&gt;=A47,Example!P$16&lt;=B47,Example!P$15=E63),AND(Example!Q$16&gt;=A47,Example!Q$16&lt;=B47,Example!Q$15=E77),AND(Example!R$16&gt;=A47,Example!R$16&lt;=B47,Example!R$15=E79))</f>
        <v/>
      </c>
    </row>
    <row r="48">
      <c r="A48" s="1" t="n">
        <v>3.8</v>
      </c>
      <c r="B48" s="9" t="n">
        <v>4.3</v>
      </c>
      <c r="C48" s="10" t="inlineStr">
        <is>
          <t>3.8 - 4.3</t>
        </is>
      </c>
      <c r="D48" s="10" t="inlineStr">
        <is>
          <t>3.8 - 4.3</t>
        </is>
      </c>
      <c r="E48" s="10" t="n">
        <v>1.5</v>
      </c>
      <c r="F48" s="10" t="n">
        <v>1.4</v>
      </c>
      <c r="G48" s="10" t="n">
        <v>0.2</v>
      </c>
      <c r="H48" s="11" t="n">
        <v>12</v>
      </c>
      <c r="I48" s="10" t="inlineStr">
        <is>
          <t>Strong</t>
        </is>
      </c>
      <c r="J48" s="3" t="inlineStr">
        <is>
          <t>SBSRBC</t>
        </is>
      </c>
      <c r="K48">
        <f>OR(AND(Example!L$5&gt;=A48,Example!L$5&lt;=B48,Example!L$4=E48),AND(Example!M$4&gt;=A48,Example!K$5&lt;=B48,Example!M$4=E48))</f>
        <v/>
      </c>
      <c r="L48">
        <f>OR(AND(Example!L$16&gt;=A48,Example!L$16&lt;=B48,Example!L$15=E48),AND(Example!M$16&gt;=A48,Example!M$16&lt;=B48,Example!M$15=E52),AND(Example!N$16&gt;=A48,Example!N$16&lt;=B48,Example!N$15=E53),AND(Example!O$16&gt;=A48,Example!O$16&lt;=B48,Example!K14=E54),AND(Example!P$16&gt;=A48,Example!P$16&lt;=B48,Example!P$15=E64),AND(Example!Q$16&gt;=A48,Example!Q$16&lt;=B48,Example!Q$15=E78),AND(Example!R$16&gt;=A48,Example!R$16&lt;=B48,Example!R$15=E80))</f>
        <v/>
      </c>
    </row>
    <row r="49">
      <c r="A49" s="1" t="n">
        <v>4.9</v>
      </c>
      <c r="B49" s="1" t="n">
        <v>5.3</v>
      </c>
      <c r="C49" s="10" t="inlineStr">
        <is>
          <t>4.9 - 5.3</t>
        </is>
      </c>
      <c r="D49" s="10" t="inlineStr">
        <is>
          <t>4.9 - 5.3</t>
        </is>
      </c>
      <c r="E49" s="10" t="n">
        <v>1.5</v>
      </c>
      <c r="F49" s="10" t="n">
        <v>1.5</v>
      </c>
      <c r="G49" s="10" t="n">
        <v>0.3</v>
      </c>
      <c r="H49" s="11" t="n">
        <v>12</v>
      </c>
      <c r="I49" s="10" t="inlineStr">
        <is>
          <t>Normal</t>
        </is>
      </c>
      <c r="J49" s="3" t="inlineStr">
        <is>
          <t>SRBF</t>
        </is>
      </c>
      <c r="K49">
        <f>OR(AND(Example!L$5&gt;=A49,Example!L$5&lt;=B49,Example!L$4=E49),AND(Example!M$4&gt;=A49,Example!K$5&lt;=B49,Example!M$4=E49))</f>
        <v/>
      </c>
      <c r="L49">
        <f>OR(AND(Example!L$16&gt;=A49,Example!L$16&lt;=B49,Example!L$15=E49),AND(Example!M$16&gt;=A49,Example!M$16&lt;=B49,Example!M$15=E53),AND(Example!N$16&gt;=A49,Example!N$16&lt;=B49,Example!N$15=E54),AND(Example!O$16&gt;=A49,Example!O$16&lt;=B49,Example!K15=E55),AND(Example!P$16&gt;=A49,Example!P$16&lt;=B49,Example!P$15=E65),AND(Example!Q$16&gt;=A49,Example!Q$16&lt;=B49,Example!Q$15=E79),AND(Example!R$16&gt;=A49,Example!R$16&lt;=B49,Example!R$15=E81))</f>
        <v/>
      </c>
    </row>
    <row r="50">
      <c r="A50" s="1" t="n">
        <v>4.9</v>
      </c>
      <c r="B50" s="1" t="n">
        <v>5.3</v>
      </c>
      <c r="C50" s="10" t="inlineStr">
        <is>
          <t>4.9 - 5.3</t>
        </is>
      </c>
      <c r="D50" s="10" t="inlineStr">
        <is>
          <t>4.9 - 5.3</t>
        </is>
      </c>
      <c r="E50" s="10" t="n">
        <v>1.5</v>
      </c>
      <c r="F50" s="10" t="n">
        <v>1.5</v>
      </c>
      <c r="G50" s="10" t="n">
        <v>0.3</v>
      </c>
      <c r="H50" s="11" t="n">
        <v>12</v>
      </c>
      <c r="I50" s="10" t="inlineStr">
        <is>
          <t>Strong</t>
        </is>
      </c>
      <c r="J50" s="3" t="inlineStr">
        <is>
          <t>SBSRBF</t>
        </is>
      </c>
      <c r="K50">
        <f>OR(AND(Example!L$5&gt;=A50,Example!L$5&lt;=B50,Example!L$4=E50),AND(Example!M$4&gt;=A50,Example!K$5&lt;=B50,Example!M$4=E50))</f>
        <v/>
      </c>
      <c r="L50">
        <f>OR(AND(Example!L$16&gt;=A50,Example!L$16&lt;=B50,Example!L$15=E50),AND(Example!M$16&gt;=A50,Example!M$16&lt;=B50,Example!M$15=E54),AND(Example!N$16&gt;=A50,Example!N$16&lt;=B50,Example!N$15=E55),AND(Example!O$16&gt;=A50,Example!O$16&lt;=B50,Example!K16=E56),AND(Example!P$16&gt;=A50,Example!P$16&lt;=B50,Example!P$15=E66),AND(Example!Q$16&gt;=A50,Example!Q$16&lt;=B50,Example!Q$15=E80),AND(Example!R$16&gt;=A50,Example!R$16&lt;=B50,Example!R$15=E82))</f>
        <v/>
      </c>
    </row>
    <row r="51">
      <c r="A51" s="1" t="n">
        <v>4.9</v>
      </c>
      <c r="B51" s="1" t="n">
        <v>5.3</v>
      </c>
      <c r="C51" s="10" t="inlineStr">
        <is>
          <t>4.9 - 5.3</t>
        </is>
      </c>
      <c r="D51" s="10" t="inlineStr">
        <is>
          <t>4.9 - 5.3</t>
        </is>
      </c>
      <c r="E51" s="10" t="n">
        <v>1.5</v>
      </c>
      <c r="F51" s="10" t="n">
        <v>1.5</v>
      </c>
      <c r="G51" s="10" t="n">
        <v>0.7</v>
      </c>
      <c r="H51" s="11" t="n">
        <v>12</v>
      </c>
      <c r="I51" s="10" t="inlineStr">
        <is>
          <t>Normal</t>
        </is>
      </c>
      <c r="J51" s="3" t="inlineStr">
        <is>
          <t>SRBG</t>
        </is>
      </c>
      <c r="K51">
        <f>OR(AND(Example!L$5&gt;=A51,Example!L$5&lt;=B51,Example!L$4=E51),AND(Example!M$4&gt;=A51,Example!K$5&lt;=B51,Example!M$4=E51))</f>
        <v/>
      </c>
      <c r="L51">
        <f>OR(AND(Example!L$16&gt;=A51,Example!L$16&lt;=B51,Example!L$15=E51),AND(Example!M$16&gt;=A51,Example!M$16&lt;=B51,Example!M$15=E55),AND(Example!N$16&gt;=A51,Example!N$16&lt;=B51,Example!N$15=E56),AND(Example!O$16&gt;=A51,Example!O$16&lt;=B51,Example!K17=E57),AND(Example!P$16&gt;=A51,Example!P$16&lt;=B51,Example!P$15=E67),AND(Example!Q$16&gt;=A51,Example!Q$16&lt;=B51,Example!Q$15=E81),AND(Example!R$16&gt;=A51,Example!R$16&lt;=B51,Example!R$15=E83))</f>
        <v/>
      </c>
    </row>
    <row r="52">
      <c r="A52" s="1" t="n">
        <v>4.9</v>
      </c>
      <c r="B52" s="1" t="n">
        <v>5.3</v>
      </c>
      <c r="C52" s="10" t="inlineStr">
        <is>
          <t>4.9 - 5.3</t>
        </is>
      </c>
      <c r="D52" s="10" t="inlineStr">
        <is>
          <t>4.9 - 5.3</t>
        </is>
      </c>
      <c r="E52" s="10" t="n">
        <v>1.5</v>
      </c>
      <c r="F52" s="10" t="n">
        <v>1.5</v>
      </c>
      <c r="G52" s="10" t="n">
        <v>0.7</v>
      </c>
      <c r="H52" s="11" t="n">
        <v>12</v>
      </c>
      <c r="I52" s="10" t="inlineStr">
        <is>
          <t>Strong</t>
        </is>
      </c>
      <c r="J52" s="3" t="inlineStr">
        <is>
          <t>SBSRBG</t>
        </is>
      </c>
      <c r="K52">
        <f>OR(AND(Example!L$5&gt;=A52,Example!L$5&lt;=B52,Example!L$4=E52),AND(Example!M$4&gt;=A52,Example!K$5&lt;=B52,Example!M$4=E52))</f>
        <v/>
      </c>
      <c r="L52">
        <f>OR(AND(Example!L$16&gt;=A52,Example!L$16&lt;=B52,Example!L$15=E52),AND(Example!M$16&gt;=A52,Example!M$16&lt;=B52,Example!M$15=E56),AND(Example!N$16&gt;=A52,Example!N$16&lt;=B52,Example!N$15=E57),AND(Example!O$16&gt;=A52,Example!O$16&lt;=B52,Example!K18=E58),AND(Example!P$16&gt;=A52,Example!P$16&lt;=B52,Example!P$15=E68),AND(Example!Q$16&gt;=A52,Example!Q$16&lt;=B52,Example!Q$15=E82),AND(Example!R$16&gt;=A52,Example!R$16&lt;=B52,Example!R$15=E84))</f>
        <v/>
      </c>
    </row>
    <row r="53">
      <c r="A53" s="1" t="n">
        <v>5.7</v>
      </c>
      <c r="B53" s="1" t="n">
        <v>6.3</v>
      </c>
      <c r="C53" s="10" t="inlineStr">
        <is>
          <t>5.7 - 6.3</t>
        </is>
      </c>
      <c r="D53" s="10" t="inlineStr">
        <is>
          <t>5.7 - 6.3</t>
        </is>
      </c>
      <c r="E53" s="10" t="n">
        <v>1.5</v>
      </c>
      <c r="F53" s="10" t="n">
        <v>1.5</v>
      </c>
      <c r="G53" s="10" t="n">
        <v>0.3</v>
      </c>
      <c r="H53" s="11" t="n">
        <v>12</v>
      </c>
      <c r="I53" s="10" t="inlineStr">
        <is>
          <t>Normal</t>
        </is>
      </c>
      <c r="J53" s="3" t="inlineStr">
        <is>
          <t>[Person_2]</t>
        </is>
      </c>
      <c r="K53">
        <f>OR(AND(Example!L$5&gt;=A53,Example!L$5&lt;=B53,Example!L$4=E53),AND(Example!M$4&gt;=A53,Example!K$5&lt;=B53,Example!M$4=E53))</f>
        <v/>
      </c>
      <c r="L53">
        <f>OR(AND(Example!L$16&gt;=A53,Example!L$16&lt;=B53,Example!L$15=E53),AND(Example!M$16&gt;=A53,Example!M$16&lt;=B53,Example!M$15=E57),AND(Example!N$16&gt;=A53,Example!N$16&lt;=B53,Example!N$15=E58),AND(Example!O$16&gt;=A53,Example!O$16&lt;=B53,Example!K19=E59),AND(Example!P$16&gt;=A53,Example!P$16&lt;=B53,Example!P$15=E69),AND(Example!Q$16&gt;=A53,Example!Q$16&lt;=B53,Example!Q$15=E83),AND(Example!R$16&gt;=A53,Example!R$16&lt;=B53,Example!R$15=E85))</f>
        <v/>
      </c>
    </row>
    <row r="54">
      <c r="A54" s="1" t="n">
        <v>5.7</v>
      </c>
      <c r="B54" s="1" t="n">
        <v>6.3</v>
      </c>
      <c r="C54" s="10" t="inlineStr">
        <is>
          <t>5.7 - 6.3</t>
        </is>
      </c>
      <c r="D54" s="10" t="inlineStr">
        <is>
          <t>5.7 - 6.3</t>
        </is>
      </c>
      <c r="E54" s="10" t="n">
        <v>1.5</v>
      </c>
      <c r="F54" s="10" t="n">
        <v>1.5</v>
      </c>
      <c r="G54" s="10" t="n">
        <v>0.3</v>
      </c>
      <c r="H54" s="11" t="n">
        <v>12</v>
      </c>
      <c r="I54" s="10" t="inlineStr">
        <is>
          <t>Strong</t>
        </is>
      </c>
      <c r="J54" s="3" t="inlineStr">
        <is>
          <t>SBSRBN</t>
        </is>
      </c>
      <c r="K54">
        <f>OR(AND(Example!L$5&gt;=A54,Example!L$5&lt;=B54,Example!L$4=E54),AND(Example!M$4&gt;=A54,Example!K$5&lt;=B54,Example!M$4=E54))</f>
        <v/>
      </c>
      <c r="L54">
        <f>OR(AND(Example!L$16&gt;=A54,Example!L$16&lt;=B54,Example!L$15=E54),AND(Example!M$16&gt;=A54,Example!M$16&lt;=B54,Example!M$15=E58),AND(Example!N$16&gt;=A54,Example!N$16&lt;=B54,Example!N$15=E59),AND(Example!O$16&gt;=A54,Example!O$16&lt;=B54,Example!K20=E60),AND(Example!P$16&gt;=A54,Example!P$16&lt;=B54,Example!P$15=E70),AND(Example!Q$16&gt;=A54,Example!Q$16&lt;=B54,Example!Q$15=E84),AND(Example!R$16&gt;=A54,Example!R$16&lt;=B54,Example!R$15=E86))</f>
        <v/>
      </c>
    </row>
    <row r="55">
      <c r="A55" s="1" t="n">
        <v>3.8</v>
      </c>
      <c r="B55" s="1" t="n">
        <v>4.3</v>
      </c>
      <c r="C55" s="10" t="inlineStr">
        <is>
          <t>3.8 - 4.3</t>
        </is>
      </c>
      <c r="D55" s="10" t="inlineStr">
        <is>
          <t>3.8 - 4.3</t>
        </is>
      </c>
      <c r="E55" s="10" t="n">
        <v>2</v>
      </c>
      <c r="F55" s="10" t="n">
        <v>1</v>
      </c>
      <c r="G55" s="10" t="n">
        <v>0.4</v>
      </c>
      <c r="H55" s="11" t="n">
        <v>12</v>
      </c>
      <c r="I55" s="10" t="inlineStr">
        <is>
          <t>Normal</t>
        </is>
      </c>
      <c r="J55" s="3" t="inlineStr">
        <is>
          <t>SRBD</t>
        </is>
      </c>
      <c r="K55">
        <f>OR(AND(Example!L$5&gt;=A55,Example!L$5&lt;=B55,Example!L$4=E55),AND(Example!M$4&gt;=A55,Example!K$5&lt;=B55,Example!M$4=E55))</f>
        <v/>
      </c>
      <c r="L55">
        <f>OR(AND(Example!L$16&gt;=A55,Example!L$16&lt;=B55,Example!L$15=E55),AND(Example!M$16&gt;=A55,Example!M$16&lt;=B55,Example!M$15=E59),AND(Example!N$16&gt;=A55,Example!N$16&lt;=B55,Example!N$15=E60),AND(Example!O$16&gt;=A55,Example!O$16&lt;=B55,Example!K21=E61),AND(Example!P$16&gt;=A55,Example!P$16&lt;=B55,Example!P$15=E71),AND(Example!Q$16&gt;=A55,Example!Q$16&lt;=B55,Example!Q$15=E85),AND(Example!R$16&gt;=A55,Example!R$16&lt;=B55,Example!R$15=E87))</f>
        <v/>
      </c>
    </row>
    <row r="56">
      <c r="A56" s="1" t="n">
        <v>3.8</v>
      </c>
      <c r="B56" s="1" t="n">
        <v>4.3</v>
      </c>
      <c r="C56" s="10" t="inlineStr">
        <is>
          <t>3.8 - 4.3</t>
        </is>
      </c>
      <c r="D56" s="10" t="inlineStr">
        <is>
          <t>3.8 - 4.3</t>
        </is>
      </c>
      <c r="E56" s="10" t="n">
        <v>2</v>
      </c>
      <c r="F56" s="10" t="n">
        <v>1.2</v>
      </c>
      <c r="G56" s="10" t="n">
        <v>0.3</v>
      </c>
      <c r="H56" s="11" t="n">
        <v>12</v>
      </c>
      <c r="I56" s="10" t="inlineStr">
        <is>
          <t>Normal</t>
        </is>
      </c>
      <c r="J56" s="3" t="inlineStr">
        <is>
          <t>SRBK</t>
        </is>
      </c>
      <c r="K56">
        <f>OR(AND(Example!L$5&gt;=A56,Example!L$5&lt;=B56,Example!L$4=E56),AND(Example!M$4&gt;=A56,Example!K$5&lt;=B56,Example!M$4=E56))</f>
        <v/>
      </c>
      <c r="L56">
        <f>OR(AND(Example!L$16&gt;=A56,Example!L$16&lt;=B56,Example!L$15=E56),AND(Example!M$16&gt;=A56,Example!M$16&lt;=B56,Example!M$15=E60),AND(Example!N$16&gt;=A56,Example!N$16&lt;=B56,Example!N$15=E61),AND(Example!O$16&gt;=A56,Example!O$16&lt;=B56,Example!K22=E62),AND(Example!P$16&gt;=A56,Example!P$16&lt;=B56,Example!P$15=E72),AND(Example!Q$16&gt;=A56,Example!Q$16&lt;=B56,Example!Q$15=E86),AND(Example!R$16&gt;=A56,Example!R$16&lt;=B56,Example!R$15=E88))</f>
        <v/>
      </c>
    </row>
    <row r="57">
      <c r="A57" s="1" t="n">
        <v>3.8</v>
      </c>
      <c r="B57" s="1" t="n">
        <v>4.3</v>
      </c>
      <c r="C57" s="10" t="inlineStr">
        <is>
          <t>3.8 - 4.3</t>
        </is>
      </c>
      <c r="D57" s="10" t="inlineStr">
        <is>
          <t>3.8 - 4.3</t>
        </is>
      </c>
      <c r="E57" s="10" t="n">
        <v>2</v>
      </c>
      <c r="F57" s="10" t="n">
        <v>1.2</v>
      </c>
      <c r="G57" s="10" t="n">
        <v>0.3</v>
      </c>
      <c r="H57" s="11" t="n">
        <v>12</v>
      </c>
      <c r="I57" s="10" t="inlineStr">
        <is>
          <t>Strong</t>
        </is>
      </c>
      <c r="J57" s="3" t="inlineStr">
        <is>
          <t>SBSRBK</t>
        </is>
      </c>
      <c r="K57">
        <f>OR(AND(Example!L$5&gt;=A57,Example!L$5&lt;=B57,Example!L$4=E57),AND(Example!M$4&gt;=A57,Example!K$5&lt;=B57,Example!M$4=E57))</f>
        <v/>
      </c>
      <c r="L57">
        <f>OR(AND(Example!L$16&gt;=A57,Example!L$16&lt;=B57,Example!L$15=E57),AND(Example!M$16&gt;=A57,Example!M$16&lt;=B57,Example!M$15=E61),AND(Example!N$16&gt;=A57,Example!N$16&lt;=B57,Example!N$15=E62),AND(Example!O$16&gt;=A57,Example!O$16&lt;=B57,Example!K23=E63),AND(Example!P$16&gt;=A57,Example!P$16&lt;=B57,Example!P$15=E73),AND(Example!Q$16&gt;=A57,Example!Q$16&lt;=B57,Example!Q$15=E87),AND(Example!R$16&gt;=A57,Example!R$16&lt;=B57,Example!R$15=E89))</f>
        <v/>
      </c>
    </row>
    <row r="58">
      <c r="A58" s="1" t="n">
        <v>4.2</v>
      </c>
      <c r="B58" s="1" t="n">
        <v>4.8</v>
      </c>
      <c r="C58" s="10" t="inlineStr">
        <is>
          <t>4.2 - 4.8</t>
        </is>
      </c>
      <c r="D58" s="10" t="inlineStr">
        <is>
          <t>4.2 - 4.8</t>
        </is>
      </c>
      <c r="E58" s="10" t="n">
        <v>2</v>
      </c>
      <c r="F58" s="10" t="n">
        <v>1.1</v>
      </c>
      <c r="G58" s="10" t="n">
        <v>0.3</v>
      </c>
      <c r="H58" s="11" t="n">
        <v>12</v>
      </c>
      <c r="I58" s="10" t="inlineStr">
        <is>
          <t>Normal</t>
        </is>
      </c>
      <c r="J58" s="3" t="inlineStr">
        <is>
          <t>SRB4-ABSNL</t>
        </is>
      </c>
      <c r="K58">
        <f>OR(AND(Example!L$5&gt;=A58,Example!L$5&lt;=B58,Example!L$4=E58),AND(Example!M$4&gt;=A58,Example!K$5&lt;=B58,Example!M$4=E58))</f>
        <v/>
      </c>
      <c r="L58">
        <f>OR(AND(Example!L$16&gt;=A58,Example!L$16&lt;=B58,Example!L$15=E58),AND(Example!M$16&gt;=A58,Example!M$16&lt;=B58,Example!M$15=E62),AND(Example!N$16&gt;=A58,Example!N$16&lt;=B58,Example!N$15=E63),AND(Example!O$16&gt;=A58,Example!O$16&lt;=B58,Example!K24=E64),AND(Example!P$16&gt;=A58,Example!P$16&lt;=B58,Example!P$15=E74),AND(Example!Q$16&gt;=A58,Example!Q$16&lt;=B58,Example!Q$15=E88),AND(Example!R$16&gt;=A58,Example!R$16&lt;=B58,Example!R$15=E90))</f>
        <v/>
      </c>
    </row>
    <row r="59">
      <c r="A59" s="1" t="n">
        <v>4.2</v>
      </c>
      <c r="B59" s="1" t="n">
        <v>4.8</v>
      </c>
      <c r="C59" s="10" t="inlineStr">
        <is>
          <t>4.2 - 4.8</t>
        </is>
      </c>
      <c r="D59" s="10" t="inlineStr">
        <is>
          <t>4.2 - 4.8</t>
        </is>
      </c>
      <c r="E59" s="10" t="n">
        <v>2</v>
      </c>
      <c r="F59" s="10" t="n">
        <v>1.1</v>
      </c>
      <c r="G59" s="10" t="n">
        <v>0.3</v>
      </c>
      <c r="H59" s="11" t="n">
        <v>12</v>
      </c>
      <c r="I59" s="10" t="inlineStr">
        <is>
          <t>Strong</t>
        </is>
      </c>
      <c r="J59" s="3" t="inlineStr">
        <is>
          <t>SBSRB4-ABSNL</t>
        </is>
      </c>
      <c r="K59">
        <f>OR(AND(Example!L$5&gt;=A59,Example!L$5&lt;=B59,Example!L$4=E59),AND(Example!M$4&gt;=A59,Example!K$5&lt;=B59,Example!M$4=E59))</f>
        <v/>
      </c>
      <c r="L59">
        <f>OR(AND(Example!L$16&gt;=A59,Example!L$16&lt;=B59,Example!L$15=E59),AND(Example!M$16&gt;=A59,Example!M$16&lt;=B59,Example!M$15=E63),AND(Example!N$16&gt;=A59,Example!N$16&lt;=B59,Example!N$15=E64),AND(Example!O$16&gt;=A59,Example!O$16&lt;=B59,Example!K25=E65),AND(Example!P$16&gt;=A59,Example!P$16&lt;=B59,Example!P$15=E75),AND(Example!Q$16&gt;=A59,Example!Q$16&lt;=B59,Example!Q$15=E89),AND(Example!R$16&gt;=A59,Example!R$16&lt;=B59,Example!R$15=E91))</f>
        <v/>
      </c>
    </row>
    <row r="60">
      <c r="A60" s="1" t="n">
        <v>4.7</v>
      </c>
      <c r="B60" s="1" t="n">
        <v>5.3</v>
      </c>
      <c r="C60" s="10" t="inlineStr">
        <is>
          <t>4.7 - 5.3</t>
        </is>
      </c>
      <c r="D60" s="10" t="inlineStr">
        <is>
          <t>4.7 - 5.3</t>
        </is>
      </c>
      <c r="E60" s="10" t="n">
        <v>2</v>
      </c>
      <c r="F60" s="10" t="n">
        <v>2</v>
      </c>
      <c r="G60" s="10" t="n">
        <v>0.3</v>
      </c>
      <c r="H60" s="11" t="n">
        <v>12</v>
      </c>
      <c r="I60" s="10" t="inlineStr">
        <is>
          <t>Normal</t>
        </is>
      </c>
      <c r="J60" s="3" t="inlineStr">
        <is>
          <t>SRBH</t>
        </is>
      </c>
      <c r="K60">
        <f>OR(AND(Example!L$5&gt;=A60,Example!L$5&lt;=B60,Example!L$4=E60),AND(Example!M$4&gt;=A60,Example!K$5&lt;=B60,Example!M$4=E60))</f>
        <v/>
      </c>
      <c r="L60">
        <f>OR(AND(Example!L$16&gt;=A60,Example!L$16&lt;=B60,Example!L$15=E60),AND(Example!M$16&gt;=A60,Example!M$16&lt;=B60,Example!M$15=E64),AND(Example!N$16&gt;=A60,Example!N$16&lt;=B60,Example!N$15=E65),AND(Example!O$16&gt;=A60,Example!O$16&lt;=B60,Example!K26=E66),AND(Example!P$16&gt;=A60,Example!P$16&lt;=B60,Example!P$15=E76),AND(Example!Q$16&gt;=A60,Example!Q$16&lt;=B60,Example!Q$15=E90),AND(Example!R$16&gt;=A60,Example!R$16&lt;=B60,Example!R$15=E92))</f>
        <v/>
      </c>
    </row>
    <row r="61">
      <c r="A61" s="1" t="n">
        <v>4.7</v>
      </c>
      <c r="B61" s="1" t="n">
        <v>5.3</v>
      </c>
      <c r="C61" s="10" t="inlineStr">
        <is>
          <t>4.7 - 5.3</t>
        </is>
      </c>
      <c r="D61" s="10" t="inlineStr">
        <is>
          <t>4.7 - 5.3</t>
        </is>
      </c>
      <c r="E61" s="10" t="n">
        <v>2</v>
      </c>
      <c r="F61" s="10" t="n">
        <v>2</v>
      </c>
      <c r="G61" s="10" t="n">
        <v>0.3</v>
      </c>
      <c r="H61" s="11" t="n">
        <v>12</v>
      </c>
      <c r="I61" s="10" t="inlineStr">
        <is>
          <t>Strong</t>
        </is>
      </c>
      <c r="J61" s="3" t="inlineStr">
        <is>
          <t>SBSRBH</t>
        </is>
      </c>
      <c r="K61">
        <f>OR(AND(Example!L$5&gt;=A61,Example!L$5&lt;=B61,Example!L$4=E61),AND(Example!M$4&gt;=A61,Example!K$5&lt;=B61,Example!M$4=E61))</f>
        <v/>
      </c>
      <c r="L61">
        <f>OR(AND(Example!L$16&gt;=A61,Example!L$16&lt;=B61,Example!L$15=E61),AND(Example!M$16&gt;=A61,Example!M$16&lt;=B61,Example!M$15=E65),AND(Example!N$16&gt;=A61,Example!N$16&lt;=B61,Example!N$15=E66),AND(Example!O$16&gt;=A61,Example!O$16&lt;=B61,Example!K27=E67),AND(Example!P$16&gt;=A61,Example!P$16&lt;=B61,Example!P$15=E77),AND(Example!Q$16&gt;=A61,Example!Q$16&lt;=B61,Example!Q$15=E91),AND(Example!R$16&gt;=A61,Example!R$16&lt;=B61,Example!R$15=E93))</f>
        <v/>
      </c>
    </row>
    <row r="62">
      <c r="A62" s="1" t="n">
        <v>4.7</v>
      </c>
      <c r="B62" s="1" t="n">
        <v>5.3</v>
      </c>
      <c r="C62" s="10" t="inlineStr">
        <is>
          <t>4.7 - 5.3</t>
        </is>
      </c>
      <c r="D62" s="10" t="inlineStr">
        <is>
          <t>4.7 - 5.3</t>
        </is>
      </c>
      <c r="E62" s="10" t="n">
        <v>2</v>
      </c>
      <c r="F62" s="10" t="n">
        <v>1</v>
      </c>
      <c r="G62" s="10" t="n">
        <v>0.4</v>
      </c>
      <c r="H62" s="11" t="n">
        <v>12</v>
      </c>
      <c r="I62" s="10" t="inlineStr">
        <is>
          <t>Normal</t>
        </is>
      </c>
      <c r="J62" s="3" t="inlineStr">
        <is>
          <t>SBRJ</t>
        </is>
      </c>
      <c r="K62">
        <f>OR(AND(Example!L$5&gt;=A62,Example!L$5&lt;=B62,Example!L$4=E62),AND(Example!M$4&gt;=A62,Example!K$5&lt;=B62,Example!M$4=E62))</f>
        <v/>
      </c>
      <c r="L62">
        <f>OR(AND(Example!L$16&gt;=A62,Example!L$16&lt;=B62,Example!L$15=E62),AND(Example!M$16&gt;=A62,Example!M$16&lt;=B62,Example!M$15=E66),AND(Example!N$16&gt;=A62,Example!N$16&lt;=B62,Example!N$15=E67),AND(Example!O$16&gt;=A62,Example!O$16&lt;=B62,Example!K28=E68),AND(Example!P$16&gt;=A62,Example!P$16&lt;=B62,Example!P$15=E78),AND(Example!Q$16&gt;=A62,Example!Q$16&lt;=B62,Example!Q$15=E92),AND(Example!R$16&gt;=A62,Example!R$16&lt;=B62,Example!R$15=E94))</f>
        <v/>
      </c>
    </row>
    <row r="63">
      <c r="A63" s="1" t="n">
        <v>4.7</v>
      </c>
      <c r="B63" s="1" t="n">
        <v>5.3</v>
      </c>
      <c r="C63" s="10" t="inlineStr">
        <is>
          <t>4.7 - 5.3</t>
        </is>
      </c>
      <c r="D63" s="10" t="inlineStr">
        <is>
          <t>4.7 - 5.3</t>
        </is>
      </c>
      <c r="E63" s="10" t="n">
        <v>2</v>
      </c>
      <c r="F63" s="10" t="n">
        <v>1.3</v>
      </c>
      <c r="G63" s="10" t="n">
        <v>0.7</v>
      </c>
      <c r="H63" s="11" t="n">
        <v>12</v>
      </c>
      <c r="I63" s="10" t="inlineStr">
        <is>
          <t>Normal</t>
        </is>
      </c>
      <c r="J63" s="3" t="inlineStr">
        <is>
          <t>SRBL</t>
        </is>
      </c>
      <c r="K63">
        <f>OR(AND(Example!L$5&gt;=A63,Example!L$5&lt;=B63,Example!L$4=E63),AND(Example!M$4&gt;=A63,Example!K$5&lt;=B63,Example!M$4=E63))</f>
        <v/>
      </c>
      <c r="L63">
        <f>OR(AND(Example!L$16&gt;=A63,Example!L$16&lt;=B63,Example!L$15=E63),AND(Example!M$16&gt;=A63,Example!M$16&lt;=B63,Example!M$15=E67),AND(Example!N$16&gt;=A63,Example!N$16&lt;=B63,Example!N$15=E68),AND(Example!O$16&gt;=A63,Example!O$16&lt;=B63,Example!K29=E69),AND(Example!P$16&gt;=A63,Example!P$16&lt;=B63,Example!P$15=E79),AND(Example!Q$16&gt;=A63,Example!Q$16&lt;=B63,Example!Q$15=E93),AND(Example!R$16&gt;=A63,Example!R$16&lt;=B63,Example!R$15=E95))</f>
        <v/>
      </c>
    </row>
    <row r="64">
      <c r="A64" s="1" t="n">
        <v>4.9</v>
      </c>
      <c r="B64" s="1" t="n">
        <v>5.3</v>
      </c>
      <c r="C64" s="10" t="inlineStr">
        <is>
          <t>4.9 - 5.3</t>
        </is>
      </c>
      <c r="D64" s="10" t="inlineStr">
        <is>
          <t>4.9 - 5.3</t>
        </is>
      </c>
      <c r="E64" s="10" t="n">
        <v>2</v>
      </c>
      <c r="F64" s="10" t="n">
        <v>2</v>
      </c>
      <c r="G64" s="10" t="n">
        <v>0.7</v>
      </c>
      <c r="H64" s="11" t="n">
        <v>12</v>
      </c>
      <c r="I64" s="10" t="inlineStr">
        <is>
          <t>Normal</t>
        </is>
      </c>
      <c r="J64" s="3" t="inlineStr">
        <is>
          <t>SRBM</t>
        </is>
      </c>
      <c r="K64">
        <f>OR(AND(Example!L$5&gt;=A64,Example!L$5&lt;=B64,Example!L$4=E64),AND(Example!M$4&gt;=A64,Example!K$5&lt;=B64,Example!M$4=E64))</f>
        <v/>
      </c>
      <c r="L64">
        <f>OR(AND(Example!L$16&gt;=A64,Example!L$16&lt;=B64,Example!L$15=E64),AND(Example!M$16&gt;=A64,Example!M$16&lt;=B64,Example!M$15=E68),AND(Example!N$16&gt;=A64,Example!N$16&lt;=B64,Example!N$15=E69),AND(Example!O$16&gt;=A64,Example!O$16&lt;=B64,Example!K30=E70),AND(Example!P$16&gt;=A64,Example!P$16&lt;=B64,Example!P$15=E80),AND(Example!Q$16&gt;=A64,Example!Q$16&lt;=B64,Example!Q$15=E94),AND(Example!R$16&gt;=A64,Example!R$16&lt;=B64,Example!R$15=E96))</f>
        <v/>
      </c>
    </row>
    <row r="65">
      <c r="A65" s="1" t="n">
        <v>4.9</v>
      </c>
      <c r="B65" s="1" t="n">
        <v>5.3</v>
      </c>
      <c r="C65" s="10" t="inlineStr">
        <is>
          <t>4.9 - 5.3</t>
        </is>
      </c>
      <c r="D65" s="10" t="inlineStr">
        <is>
          <t>4.9 - 5.3</t>
        </is>
      </c>
      <c r="E65" s="10" t="n">
        <v>2</v>
      </c>
      <c r="F65" s="10" t="n">
        <v>1.3</v>
      </c>
      <c r="G65" s="10" t="n">
        <v>0.3</v>
      </c>
      <c r="H65" s="11" t="n">
        <v>12</v>
      </c>
      <c r="I65" s="10" t="inlineStr">
        <is>
          <t>Normal</t>
        </is>
      </c>
      <c r="J65" s="3" t="inlineStr">
        <is>
          <t>SRB5-ABSNL</t>
        </is>
      </c>
      <c r="K65">
        <f>OR(AND(Example!L$5&gt;=A65,Example!L$5&lt;=B65,Example!L$4=E65),AND(Example!M$4&gt;=A65,Example!K$5&lt;=B65,Example!M$4=E65))</f>
        <v/>
      </c>
      <c r="L65">
        <f>OR(AND(Example!L$16&gt;=A65,Example!L$16&lt;=B65,Example!L$15=E65),AND(Example!M$16&gt;=A65,Example!M$16&lt;=B65,Example!M$15=E69),AND(Example!N$16&gt;=A65,Example!N$16&lt;=B65,Example!N$15=E70),AND(Example!O$16&gt;=A65,Example!O$16&lt;=B65,Example!K31=E71),AND(Example!P$16&gt;=A65,Example!P$16&lt;=B65,Example!P$15=E81),AND(Example!Q$16&gt;=A65,Example!Q$16&lt;=B65,Example!Q$15=E95),AND(Example!R$16&gt;=A65,Example!R$16&lt;=B65,Example!R$15=E97))</f>
        <v/>
      </c>
    </row>
    <row r="66">
      <c r="A66" s="1" t="n">
        <v>4.9</v>
      </c>
      <c r="B66" s="1" t="n">
        <v>5.3</v>
      </c>
      <c r="C66" s="10" t="inlineStr">
        <is>
          <t>4.9 - 5.3</t>
        </is>
      </c>
      <c r="D66" s="10" t="inlineStr">
        <is>
          <t>4.9 - 5.3</t>
        </is>
      </c>
      <c r="E66" s="10" t="n">
        <v>2</v>
      </c>
      <c r="F66" s="10" t="n">
        <v>1.3</v>
      </c>
      <c r="G66" s="10" t="n">
        <v>0.3</v>
      </c>
      <c r="H66" s="11" t="n">
        <v>12</v>
      </c>
      <c r="I66" s="10" t="inlineStr">
        <is>
          <t>Strong</t>
        </is>
      </c>
      <c r="J66" s="3" t="inlineStr">
        <is>
          <t>SBSRB5-ABSNL</t>
        </is>
      </c>
      <c r="K66">
        <f>OR(AND(Example!L$5&gt;=A66,Example!L$5&lt;=B66,Example!L$4=E66),AND(Example!M$4&gt;=A66,Example!K$5&lt;=B66,Example!M$4=E66))</f>
        <v/>
      </c>
      <c r="L66">
        <f>OR(AND(Example!L$16&gt;=A66,Example!L$16&lt;=B66,Example!L$15=E66),AND(Example!M$16&gt;=A66,Example!M$16&lt;=B66,Example!M$15=E70),AND(Example!N$16&gt;=A66,Example!N$16&lt;=B66,Example!N$15=E71),AND(Example!O$16&gt;=A66,Example!O$16&lt;=B66,Example!K32=E72),AND(Example!P$16&gt;=A66,Example!P$16&lt;=B66,Example!P$15=E82),AND(Example!Q$16&gt;=A66,Example!Q$16&lt;=B66,Example!Q$15=E96),AND(Example!R$16&gt;=A66,Example!R$16&lt;=B66,Example!R$15=E98))</f>
        <v/>
      </c>
    </row>
    <row r="67">
      <c r="A67" s="1" t="n">
        <v>5.7</v>
      </c>
      <c r="B67" s="1" t="n">
        <v>6.3</v>
      </c>
      <c r="C67" s="10" t="inlineStr">
        <is>
          <t>5.7 - 6.3</t>
        </is>
      </c>
      <c r="D67" s="10" t="inlineStr">
        <is>
          <t>5.7 - 6.3</t>
        </is>
      </c>
      <c r="E67" s="10" t="n">
        <v>2</v>
      </c>
      <c r="F67" s="10" t="n">
        <v>2</v>
      </c>
      <c r="G67" s="10" t="n">
        <v>0.3</v>
      </c>
      <c r="H67" s="11" t="n">
        <v>12</v>
      </c>
      <c r="I67" s="10" t="inlineStr">
        <is>
          <t>Normal</t>
        </is>
      </c>
      <c r="J67" s="3" t="inlineStr">
        <is>
          <t>SRBP</t>
        </is>
      </c>
      <c r="K67">
        <f>OR(AND(Example!L$5&gt;=A67,Example!L$5&lt;=B67,Example!L$4=E67),AND(Example!M$4&gt;=A67,Example!K$5&lt;=B67,Example!M$4=E67))</f>
        <v/>
      </c>
      <c r="L67">
        <f>OR(AND(Example!L$16&gt;=A67,Example!L$16&lt;=B67,Example!L$15=E67),AND(Example!M$16&gt;=A67,Example!M$16&lt;=B67,Example!M$15=E71),AND(Example!N$16&gt;=A67,Example!N$16&lt;=B67,Example!N$15=E72),AND(Example!O$16&gt;=A67,Example!O$16&lt;=B67,Example!K33=E73),AND(Example!P$16&gt;=A67,Example!P$16&lt;=B67,Example!P$15=E83),AND(Example!Q$16&gt;=A67,Example!Q$16&lt;=B67,Example!Q$15=E97),AND(Example!R$16&gt;=A67,Example!R$16&lt;=B67,Example!R$15=E99))</f>
        <v/>
      </c>
    </row>
    <row r="68">
      <c r="A68" s="1" t="n">
        <v>5.7</v>
      </c>
      <c r="B68" s="1" t="n">
        <v>6.3</v>
      </c>
      <c r="C68" s="10" t="inlineStr">
        <is>
          <t>5.7 - 6.3</t>
        </is>
      </c>
      <c r="D68" s="10" t="inlineStr">
        <is>
          <t>5.7 - 6.3</t>
        </is>
      </c>
      <c r="E68" s="10" t="n">
        <v>2</v>
      </c>
      <c r="F68" s="10" t="n">
        <v>2</v>
      </c>
      <c r="G68" s="10" t="n">
        <v>0.3</v>
      </c>
      <c r="H68" s="11" t="n">
        <v>12</v>
      </c>
      <c r="I68" s="10" t="inlineStr">
        <is>
          <t>Strong</t>
        </is>
      </c>
      <c r="J68" s="3" t="inlineStr">
        <is>
          <t>SBSRBP</t>
        </is>
      </c>
      <c r="K68">
        <f>OR(AND(Example!L$5&gt;=A68,Example!L$5&lt;=B68,Example!L$4=E68),AND(Example!M$4&gt;=A68,Example!K$5&lt;=B68,Example!M$4=E68))</f>
        <v/>
      </c>
      <c r="L68">
        <f>OR(AND(Example!L$16&gt;=A68,Example!L$16&lt;=B68,Example!L$15=E68),AND(Example!M$16&gt;=A68,Example!M$16&lt;=B68,Example!M$15=E72),AND(Example!N$16&gt;=A68,Example!N$16&lt;=B68,Example!N$15=E73),AND(Example!O$16&gt;=A68,Example!O$16&lt;=B68,Example!K34=E74),AND(Example!P$16&gt;=A68,Example!P$16&lt;=B68,Example!P$15=E84),AND(Example!Q$16&gt;=A68,Example!Q$16&lt;=B68,Example!Q$15=E98),AND(Example!R$16&gt;=A68,Example!R$16&lt;=B68,Example!R$15=E100))</f>
        <v/>
      </c>
    </row>
    <row r="69">
      <c r="A69" s="1" t="n">
        <v>5.7</v>
      </c>
      <c r="B69" s="1" t="n">
        <v>6.3</v>
      </c>
      <c r="C69" s="10" t="inlineStr">
        <is>
          <t>5.7 - 6.3</t>
        </is>
      </c>
      <c r="D69" s="10" t="inlineStr">
        <is>
          <t>5.7 - 6.3</t>
        </is>
      </c>
      <c r="E69" s="10" t="n">
        <v>2.5</v>
      </c>
      <c r="F69" s="10" t="n">
        <v>2.5</v>
      </c>
      <c r="G69" s="10" t="n">
        <v>0.3</v>
      </c>
      <c r="H69" s="11" t="n">
        <v>12</v>
      </c>
      <c r="I69" s="10" t="inlineStr">
        <is>
          <t>Normal</t>
        </is>
      </c>
      <c r="J69" s="3" t="inlineStr">
        <is>
          <t>[Person_3]</t>
        </is>
      </c>
      <c r="K69">
        <f>OR(AND(Example!L$5&gt;=A69,Example!L$5&lt;=B69,Example!L$4=E69),AND(Example!M$4&gt;=A69,Example!K$5&lt;=B69,Example!M$4=E69))</f>
        <v/>
      </c>
      <c r="L69">
        <f>OR(AND(Example!L$16&gt;=A69,Example!L$16&lt;=B69,Example!L$15=E69),AND(Example!M$16&gt;=A69,Example!M$16&lt;=B69,Example!M$15=E73),AND(Example!N$16&gt;=A69,Example!N$16&lt;=B69,Example!N$15=E74),AND(Example!O$16&gt;=A69,Example!O$16&lt;=B69,Example!K35=E75),AND(Example!P$16&gt;=A69,Example!P$16&lt;=B69,Example!P$15=E85),AND(Example!Q$16&gt;=A69,Example!Q$16&lt;=B69,Example!Q$15=E99),AND(Example!R$16&gt;=A69,Example!R$16&lt;=B69,Example!R$15=E101))</f>
        <v/>
      </c>
    </row>
    <row r="70">
      <c r="A70" s="1" t="n">
        <v>5.7</v>
      </c>
      <c r="B70" s="1" t="n">
        <v>6.3</v>
      </c>
      <c r="C70" s="10" t="inlineStr">
        <is>
          <t>5.7 - 6.3</t>
        </is>
      </c>
      <c r="D70" s="10" t="inlineStr">
        <is>
          <t>5.7 - 6.3</t>
        </is>
      </c>
      <c r="E70" s="10" t="n">
        <v>2.5</v>
      </c>
      <c r="F70" s="10" t="n">
        <v>2.5</v>
      </c>
      <c r="G70" s="10" t="n">
        <v>0.3</v>
      </c>
      <c r="H70" s="11" t="n">
        <v>12</v>
      </c>
      <c r="I70" s="10" t="inlineStr">
        <is>
          <t>Strong</t>
        </is>
      </c>
      <c r="J70" s="3" t="inlineStr">
        <is>
          <t>SBSRBQ</t>
        </is>
      </c>
      <c r="K70">
        <f>OR(AND(Example!L$5&gt;=A70,Example!L$5&lt;=B70,Example!L$4=E70),AND(Example!M$4&gt;=A70,Example!K$5&lt;=B70,Example!M$4=E70))</f>
        <v/>
      </c>
      <c r="L70">
        <f>OR(AND(Example!L$16&gt;=A70,Example!L$16&lt;=B70,Example!L$15=E70),AND(Example!M$16&gt;=A70,Example!M$16&lt;=B70,Example!M$15=E74),AND(Example!N$16&gt;=A70,Example!N$16&lt;=B70,Example!N$15=E75),AND(Example!O$16&gt;=A70,Example!O$16&lt;=B70,Example!K36=E76),AND(Example!P$16&gt;=A70,Example!P$16&lt;=B70,Example!P$15=E86),AND(Example!Q$16&gt;=A70,Example!Q$16&lt;=B70,Example!Q$15=E100),AND(Example!R$16&gt;=A70,Example!R$16&lt;=B70,Example!R$15=E102))</f>
        <v/>
      </c>
    </row>
    <row r="71">
      <c r="A71" s="1" t="n">
        <v>5.7</v>
      </c>
      <c r="B71" s="1" t="n">
        <v>6.3</v>
      </c>
      <c r="C71" s="10" t="inlineStr">
        <is>
          <t>5.7 - 6.3</t>
        </is>
      </c>
      <c r="D71" s="10" t="inlineStr">
        <is>
          <t>5.7 - 6.3</t>
        </is>
      </c>
      <c r="E71" s="10" t="n">
        <v>3</v>
      </c>
      <c r="F71" s="10" t="n">
        <v>1.6</v>
      </c>
      <c r="G71" s="10" t="n">
        <v>0.7</v>
      </c>
      <c r="H71" s="11" t="n">
        <v>12</v>
      </c>
      <c r="I71" s="10" t="inlineStr">
        <is>
          <t>Normal</t>
        </is>
      </c>
      <c r="J71" s="3" t="inlineStr">
        <is>
          <t>SRBR</t>
        </is>
      </c>
      <c r="K71">
        <f>OR(AND(Example!L$5&gt;=A71,Example!L$5&lt;=B71,Example!L$4=E71),AND(Example!M$4&gt;=A71,Example!K$5&lt;=B71,Example!M$4=E71))</f>
        <v/>
      </c>
      <c r="L71">
        <f>OR(AND(Example!L$16&gt;=A71,Example!L$16&lt;=B71,Example!L$15=E71),AND(Example!M$16&gt;=A71,Example!M$16&lt;=B71,Example!M$15=E75),AND(Example!N$16&gt;=A71,Example!N$16&lt;=B71,Example!N$15=E76),AND(Example!O$16&gt;=A71,Example!O$16&lt;=B71,Example!K37=E77),AND(Example!P$16&gt;=A71,Example!P$16&lt;=B71,Example!P$15=E87),AND(Example!Q$16&gt;=A71,Example!Q$16&lt;=B71,Example!Q$15=E101),AND(Example!R$16&gt;=A71,Example!R$16&lt;=B71,Example!R$15=E103))</f>
        <v/>
      </c>
    </row>
    <row r="72">
      <c r="A72" s="1" t="n">
        <v>5.7</v>
      </c>
      <c r="B72" s="1" t="n">
        <v>6.3</v>
      </c>
      <c r="C72" s="10" t="inlineStr">
        <is>
          <t>5.7 - 6.3</t>
        </is>
      </c>
      <c r="D72" s="10" t="inlineStr">
        <is>
          <t>5.7 - 6.3</t>
        </is>
      </c>
      <c r="E72" s="10" t="n">
        <v>3</v>
      </c>
      <c r="F72" s="10" t="n">
        <v>3</v>
      </c>
      <c r="G72" s="10" t="n">
        <v>0.3</v>
      </c>
      <c r="H72" s="11" t="n">
        <v>12</v>
      </c>
      <c r="I72" s="10" t="inlineStr">
        <is>
          <t>Normal</t>
        </is>
      </c>
      <c r="J72" s="3" t="inlineStr">
        <is>
          <t>SRBS</t>
        </is>
      </c>
      <c r="K72">
        <f>OR(AND(Example!L$5&gt;=A72,Example!L$5&lt;=B72,Example!L$4=E72),AND(Example!M$4&gt;=A72,Example!K$5&lt;=B72,Example!M$4=E72))</f>
        <v/>
      </c>
      <c r="L72">
        <f>OR(AND(Example!L$16&gt;=A72,Example!L$16&lt;=B72,Example!L$15=E72),AND(Example!M$16&gt;=A72,Example!M$16&lt;=B72,Example!M$15=E76),AND(Example!N$16&gt;=A72,Example!N$16&lt;=B72,Example!N$15=E77),AND(Example!O$16&gt;=A72,Example!O$16&lt;=B72,Example!K38=E78),AND(Example!P$16&gt;=A72,Example!P$16&lt;=B72,Example!P$15=E88),AND(Example!Q$16&gt;=A72,Example!Q$16&lt;=B72,Example!Q$15=E102),AND(Example!R$16&gt;=A72,Example!R$16&lt;=B72,Example!R$15=E104))</f>
        <v/>
      </c>
    </row>
    <row r="73">
      <c r="A73" s="1" t="n">
        <v>5.7</v>
      </c>
      <c r="B73" s="1" t="n">
        <v>6.3</v>
      </c>
      <c r="C73" s="10" t="inlineStr">
        <is>
          <t>5.7 - 6.3</t>
        </is>
      </c>
      <c r="D73" s="10" t="inlineStr">
        <is>
          <t>5.7 - 6.3</t>
        </is>
      </c>
      <c r="E73" s="10" t="n">
        <v>3</v>
      </c>
      <c r="F73" s="10" t="n">
        <v>3</v>
      </c>
      <c r="G73" s="10" t="n">
        <v>0.7</v>
      </c>
      <c r="H73" s="11" t="n">
        <v>12</v>
      </c>
      <c r="I73" s="10" t="inlineStr">
        <is>
          <t>Normal</t>
        </is>
      </c>
      <c r="J73" s="3" t="inlineStr">
        <is>
          <t>SRBT</t>
        </is>
      </c>
      <c r="K73">
        <f>OR(AND(Example!L$5&gt;=A73,Example!L$5&lt;=B73,Example!L$4=E73),AND(Example!M$4&gt;=A73,Example!K$5&lt;=B73,Example!M$4=E73))</f>
        <v/>
      </c>
      <c r="L73">
        <f>OR(AND(Example!L$16&gt;=A73,Example!L$16&lt;=B73,Example!L$15=E73),AND(Example!M$16&gt;=A73,Example!M$16&lt;=B73,Example!M$15=E77),AND(Example!N$16&gt;=A73,Example!N$16&lt;=B73,Example!N$15=E78),AND(Example!O$16&gt;=A73,Example!O$16&lt;=B73,Example!K39=E79),AND(Example!P$16&gt;=A73,Example!P$16&lt;=B73,Example!P$15=E89),AND(Example!Q$16&gt;=A73,Example!Q$16&lt;=B73,Example!Q$15=E103),AND(Example!R$16&gt;=A73,Example!R$16&lt;=B73,Example!R$15=E105))</f>
        <v/>
      </c>
    </row>
    <row r="74">
      <c r="A74" s="1" t="n">
        <v>5.7</v>
      </c>
      <c r="B74" s="1" t="n">
        <v>6.3</v>
      </c>
      <c r="C74" s="10" t="inlineStr">
        <is>
          <t>5.7 - 6.3</t>
        </is>
      </c>
      <c r="D74" s="10" t="inlineStr">
        <is>
          <t>5.7 - 6.3</t>
        </is>
      </c>
      <c r="E74" s="10" t="n">
        <v>3</v>
      </c>
      <c r="F74" s="10" t="n">
        <v>1.8</v>
      </c>
      <c r="G74" s="10" t="n">
        <v>0.3</v>
      </c>
      <c r="H74" s="11" t="n">
        <v>12</v>
      </c>
      <c r="I74" s="10" t="inlineStr">
        <is>
          <t>Normal</t>
        </is>
      </c>
      <c r="J74" s="3" t="inlineStr">
        <is>
          <t>SRB6-ABSNL</t>
        </is>
      </c>
      <c r="K74">
        <f>OR(AND(Example!L$5&gt;=A74,Example!L$5&lt;=B74,Example!L$4=E74),AND(Example!M$4&gt;=A74,Example!K$5&lt;=B74,Example!M$4=E74))</f>
        <v/>
      </c>
      <c r="L74">
        <f>OR(AND(Example!L$16&gt;=A74,Example!L$16&lt;=B74,Example!L$15=E74),AND(Example!M$16&gt;=A74,Example!M$16&lt;=B74,Example!M$15=E78),AND(Example!N$16&gt;=A74,Example!N$16&lt;=B74,Example!N$15=E79),AND(Example!O$16&gt;=A74,Example!O$16&lt;=B74,Example!K40=E80),AND(Example!P$16&gt;=A74,Example!P$16&lt;=B74,Example!P$15=E90),AND(Example!Q$16&gt;=A74,Example!Q$16&lt;=B74,Example!Q$15=E104),AND(Example!R$16&gt;=A74,Example!R$16&lt;=B74,Example!R$15=E106))</f>
        <v/>
      </c>
    </row>
    <row r="75">
      <c r="A75" s="1" t="n">
        <v>5.7</v>
      </c>
      <c r="B75" s="1" t="n">
        <v>6.3</v>
      </c>
      <c r="C75" s="10" t="inlineStr">
        <is>
          <t>5.7 - 6.3</t>
        </is>
      </c>
      <c r="D75" s="10" t="inlineStr">
        <is>
          <t>5.7 - 6.3</t>
        </is>
      </c>
      <c r="E75" s="10" t="n">
        <v>3</v>
      </c>
      <c r="F75" s="10" t="n">
        <v>1.8</v>
      </c>
      <c r="G75" s="10" t="n">
        <v>0.3</v>
      </c>
      <c r="H75" s="11" t="n">
        <v>12</v>
      </c>
      <c r="I75" s="10" t="inlineStr">
        <is>
          <t>Strong</t>
        </is>
      </c>
      <c r="J75" s="3" t="inlineStr">
        <is>
          <t>SBSRB6-ABSNL</t>
        </is>
      </c>
      <c r="K75">
        <f>OR(AND(Example!L$5&gt;=A75,Example!L$5&lt;=B75,Example!L$4=E75),AND(Example!M$4&gt;=A75,Example!K$5&lt;=B75,Example!M$4=E75))</f>
        <v/>
      </c>
      <c r="L75">
        <f>OR(AND(Example!L$16&gt;=A75,Example!L$16&lt;=B75,Example!L$15=E75),AND(Example!M$16&gt;=A75,Example!M$16&lt;=B75,Example!M$15=E79),AND(Example!N$16&gt;=A75,Example!N$16&lt;=B75,Example!N$15=E80),AND(Example!O$16&gt;=A75,Example!O$16&lt;=B75,Example!K41=E81),AND(Example!P$16&gt;=A75,Example!P$16&lt;=B75,Example!P$15=E91),AND(Example!Q$16&gt;=A75,Example!Q$16&lt;=B75,Example!Q$15=E105),AND(Example!R$16&gt;=A75,Example!R$16&lt;=B75,Example!R$15=E107))</f>
        <v/>
      </c>
    </row>
  </sheetData>
  <dataValidations count="3">
    <dataValidation sqref="V3" showDropDown="0" showInputMessage="1" showErrorMessage="1" allowBlank="1" prompt="Select from Dropdown" type="list">
      <formula1>$E$6:$E$19</formula1>
    </dataValidation>
    <dataValidation sqref="V4" showDropDown="0" showInputMessage="1" showErrorMessage="1" allowBlank="1" type="list">
      <formula1>$F$3:$G$3</formula1>
    </dataValidation>
    <dataValidation sqref="V7" showDropDown="0" showInputMessage="1" showErrorMessage="1" allowBlank="1" prompt="Select from dropdown" type="list">
      <formula1>$L$7:$L$25</formula1>
    </dataValidation>
  </dataValidations>
  <pageMargins left="0.7" right="0.7" top="0.75" bottom="0.75" header="0.3" footer="0.3"/>
  <pageSetup orientation="portrait" paperSize="9" horizontalDpi="4294967293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2020-05-16T15:26:34Z</dcterms:created>
  <dcterms:modified xsi:type="dcterms:W3CDTF">2025-09-29T16:05:03Z</dcterms:modified>
</cp:coreProperties>
</file>