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Sheet1" sheetId="1" state="visible" r:id="rId1"/>
  </sheets>
  <definedNames/>
  <calcPr calcId="191029" fullCalcOnLoad="1" iterateCount="1" calcOnSave="0" concurrentCalc="0"/>
</workbook>
</file>

<file path=xl/styles.xml><?xml version="1.0" encoding="utf-8"?>
<styleSheet xmlns="http://schemas.openxmlformats.org/spreadsheetml/2006/main">
  <numFmts count="1">
    <numFmt numFmtId="164" formatCode="m/d/yy\ h:mm;@"/>
  </numFmts>
  <fonts count="4">
    <font>
      <name val="Calibri"/>
      <family val="2"/>
      <color theme="1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</fonts>
  <fills count="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1" fillId="2" borderId="0"/>
    <xf numFmtId="0" fontId="2" fillId="3" borderId="0"/>
    <xf numFmtId="0" fontId="3" fillId="4" borderId="3"/>
  </cellStyleXfs>
  <cellXfs count="15">
    <xf numFmtId="0" fontId="0" fillId="0" borderId="0" pivotButton="0" quotePrefix="0" xfId="0"/>
    <xf numFmtId="0" fontId="0" fillId="0" borderId="1" pivotButton="0" quotePrefix="0" xfId="0"/>
    <xf numFmtId="0" fontId="0" fillId="0" borderId="2" pivotButton="0" quotePrefix="0" xfId="0"/>
    <xf numFmtId="14" fontId="0" fillId="0" borderId="0" pivotButton="0" quotePrefix="0" xfId="0"/>
    <xf numFmtId="14" fontId="1" fillId="2" borderId="0" pivotButton="0" quotePrefix="0" xfId="1"/>
    <xf numFmtId="0" fontId="1" fillId="2" borderId="0" pivotButton="0" quotePrefix="0" xfId="1"/>
    <xf numFmtId="164" fontId="3" fillId="4" borderId="3" pivotButton="0" quotePrefix="0" xfId="3"/>
    <xf numFmtId="0" fontId="3" fillId="4" borderId="3" pivotButton="0" quotePrefix="0" xfId="3"/>
    <xf numFmtId="1" fontId="3" fillId="4" borderId="3" pivotButton="0" quotePrefix="0" xfId="3"/>
    <xf numFmtId="22" fontId="3" fillId="4" borderId="3" pivotButton="0" quotePrefix="0" xfId="3"/>
    <xf numFmtId="22" fontId="2" fillId="3" borderId="3" pivotButton="0" quotePrefix="0" xfId="2"/>
    <xf numFmtId="0" fontId="2" fillId="3" borderId="3" pivotButton="0" quotePrefix="0" xfId="2"/>
    <xf numFmtId="14" fontId="2" fillId="3" borderId="0" pivotButton="0" quotePrefix="0" xfId="2"/>
    <xf numFmtId="0" fontId="2" fillId="3" borderId="0" pivotButton="0" quotePrefix="0" xfId="2"/>
    <xf numFmtId="14" fontId="3" fillId="4" borderId="3" pivotButton="0" quotePrefix="0" xfId="3"/>
  </cellXfs>
  <cellStyles count="4">
    <cellStyle name="Normal" xfId="0" builtinId="0"/>
    <cellStyle name="Good" xfId="1" builtinId="26"/>
    <cellStyle name="Neutral" xfId="2" builtinId="28"/>
    <cellStyle name="Input" xfId="3" builtin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2"/>
  <sheetViews>
    <sheetView tabSelected="1" workbookViewId="0">
      <selection activeCell="Q16" sqref="Q16"/>
    </sheetView>
  </sheetViews>
  <sheetFormatPr baseColWidth="8" defaultRowHeight="15"/>
  <cols>
    <col width="26.85546875" customWidth="1" min="10" max="10"/>
    <col width="15.5703125" bestFit="1" customWidth="1" min="12" max="12"/>
    <col width="12.140625" bestFit="1" customWidth="1" min="15" max="15"/>
    <col width="21.28515625" customWidth="1" min="17" max="17"/>
    <col width="23.85546875" customWidth="1" min="20" max="20"/>
    <col width="18" customWidth="1" min="21" max="21"/>
  </cols>
  <sheetData>
    <row r="1"/>
    <row r="2"/>
    <row r="3"/>
    <row r="4"/>
    <row r="5">
      <c r="Q5" s="1" t="inlineStr">
        <is>
          <t>Desired</t>
        </is>
      </c>
      <c r="T5" s="1" t="inlineStr">
        <is>
          <t>Current State</t>
        </is>
      </c>
      <c r="U5" s="1" t="n"/>
    </row>
    <row r="6">
      <c r="N6" s="1" t="inlineStr">
        <is>
          <t>Factor table</t>
        </is>
      </c>
      <c r="O6" s="1" t="n"/>
      <c r="Q6" s="1" t="inlineStr">
        <is>
          <t>Results Table</t>
        </is>
      </c>
      <c r="R6" s="1" t="n"/>
      <c r="T6" s="1" t="inlineStr">
        <is>
          <t>Results Table</t>
        </is>
      </c>
      <c r="U6" s="1" t="n"/>
    </row>
    <row r="7">
      <c r="J7" s="1" t="inlineStr">
        <is>
          <t>Date</t>
        </is>
      </c>
      <c r="K7" s="1" t="inlineStr">
        <is>
          <t>Grade</t>
        </is>
      </c>
      <c r="L7" s="1" t="inlineStr">
        <is>
          <t>Runtime (hours)</t>
        </is>
      </c>
      <c r="N7" s="1" t="inlineStr">
        <is>
          <t>Grade</t>
        </is>
      </c>
      <c r="O7" s="1" t="inlineStr">
        <is>
          <t>Usage Factor</t>
        </is>
      </c>
      <c r="Q7" s="2" t="inlineStr">
        <is>
          <t>Date</t>
        </is>
      </c>
      <c r="R7" s="2" t="inlineStr">
        <is>
          <t>Usage</t>
        </is>
      </c>
      <c r="T7" s="1" t="inlineStr">
        <is>
          <t>Date</t>
        </is>
      </c>
      <c r="U7" s="1" t="inlineStr">
        <is>
          <t>Usage</t>
        </is>
      </c>
    </row>
    <row r="8">
      <c r="J8" s="6" t="n">
        <v>45124</v>
      </c>
      <c r="K8" s="7" t="inlineStr">
        <is>
          <t>A</t>
        </is>
      </c>
      <c r="L8" s="8" t="n">
        <v>60</v>
      </c>
      <c r="N8" t="inlineStr">
        <is>
          <t>A</t>
        </is>
      </c>
      <c r="O8" t="n">
        <v>7</v>
      </c>
      <c r="Q8" s="14" t="n">
        <v>45124</v>
      </c>
      <c r="R8" s="7">
        <f>24*7</f>
        <v/>
      </c>
      <c r="T8" s="3" t="n">
        <v>45124</v>
      </c>
      <c r="U8">
        <f>60*7</f>
        <v/>
      </c>
    </row>
    <row r="9">
      <c r="J9" s="6" t="n">
        <v>45126.5</v>
      </c>
      <c r="K9" s="7" t="inlineStr">
        <is>
          <t>B</t>
        </is>
      </c>
      <c r="L9" s="8" t="n">
        <v>12</v>
      </c>
      <c r="N9" t="inlineStr">
        <is>
          <t>B</t>
        </is>
      </c>
      <c r="O9" t="n">
        <v>4</v>
      </c>
      <c r="Q9" s="14">
        <f>Q8+1</f>
        <v/>
      </c>
      <c r="R9" s="7">
        <f>24*7</f>
        <v/>
      </c>
      <c r="T9" s="3">
        <f>T8+1</f>
        <v/>
      </c>
      <c r="U9" t="n">
        <v>0</v>
      </c>
    </row>
    <row r="10">
      <c r="J10" s="9" t="n">
        <v>45127</v>
      </c>
      <c r="K10" s="7" t="inlineStr">
        <is>
          <t>A</t>
        </is>
      </c>
      <c r="L10" s="7" t="n">
        <v>24</v>
      </c>
      <c r="N10" t="inlineStr">
        <is>
          <t>C</t>
        </is>
      </c>
      <c r="O10" t="n">
        <v>3</v>
      </c>
      <c r="Q10" s="14">
        <f>Q9+1</f>
        <v/>
      </c>
      <c r="R10" s="7">
        <f>(12*7)+(12*4)</f>
        <v/>
      </c>
      <c r="T10" s="3">
        <f>T9+1</f>
        <v/>
      </c>
      <c r="U10">
        <f>12*4</f>
        <v/>
      </c>
    </row>
    <row r="11">
      <c r="J11" s="10" t="n">
        <v>45128.95833333334</v>
      </c>
      <c r="K11" s="11" t="inlineStr">
        <is>
          <t>C</t>
        </is>
      </c>
      <c r="L11" s="11" t="n">
        <v>3</v>
      </c>
      <c r="Q11" s="14">
        <f>Q10+1</f>
        <v/>
      </c>
      <c r="R11" s="7">
        <f>24*7</f>
        <v/>
      </c>
      <c r="T11" s="3">
        <f>T10+1</f>
        <v/>
      </c>
      <c r="U11">
        <f>24*7</f>
        <v/>
      </c>
    </row>
    <row r="12">
      <c r="Q12" s="12" t="n">
        <v>45128</v>
      </c>
      <c r="R12" s="13">
        <f>1*3</f>
        <v/>
      </c>
      <c r="S12" t="inlineStr">
        <is>
          <t>(start = 23:00)</t>
        </is>
      </c>
      <c r="T12" s="3" t="n"/>
    </row>
    <row r="13">
      <c r="Q13" s="12" t="n">
        <v>45129</v>
      </c>
      <c r="R13" s="13">
        <f>2*3</f>
        <v/>
      </c>
      <c r="S13" t="inlineStr">
        <is>
          <t>(finish = 02:00)</t>
        </is>
      </c>
    </row>
    <row r="14"/>
    <row r="15"/>
    <row r="16">
      <c r="Q16" s="4">
        <f t="array" ref="Q16:R21">_xlfn.LET(_xlpm.t,_xlfn.DROP(_xlfn.REDUCE("",J8:J11,_xlfn.LAMBDA(_xlpm.i,_xlpm.x,_xlfn.LET(_xlpm.b,_xlpm.x,_xlpm.e,_xlpm.x+OFFSET(_xlpm.x,,2)/24,_xlpm.d,_xlfn.SEQUENCE(1+_xlfn.DAYS(_xlpm.e,_xlpm.b),,INT(_xlpm.x)),_xlfn.VSTACK(_xlpm.i,_xlfn.HSTACK(_xlpm.d,24*_xlfn.XLOOKUP(OFFSET(_xlpm.x,,1),N8:N10,O8:O10,1)*
_xlfn.MAP(_xlpm.d,_xlfn.LAMBDA(_xlpm.c,MIN(_xlpm.e,_xlpm.c+1)-MAX(_xlpm.b,_xlpm.c)))))))),1),_xlpm.f,_xlfn._xlws.FILTER(_xlpm.t,INDEX(_xlpm.t,,2)),_xlpm.u,_xlfn.UNIQUE(INDEX(_xlpm.f,,1)),_xlfn.HSTACK(_xlpm.u,_xlfn.MAP(_xlpm.u,_xlfn.LAMBDA(_xlpm.z,SUM(INDEX(_xlpm.f,,2)*(_xlpm.z=INDEX(_xlpm.f,,1)))))))</f>
        <v/>
      </c>
      <c r="R16" s="5">
        <f/>
        <v/>
      </c>
    </row>
    <row r="17">
      <c r="Q17" s="4">
        <f/>
        <v/>
      </c>
      <c r="R17" s="5">
        <f/>
        <v/>
      </c>
    </row>
    <row r="18">
      <c r="Q18" s="4">
        <f/>
        <v/>
      </c>
      <c r="R18" s="5">
        <f/>
        <v/>
      </c>
    </row>
    <row r="19">
      <c r="Q19" s="4">
        <f/>
        <v/>
      </c>
      <c r="R19" s="5">
        <f/>
        <v/>
      </c>
    </row>
    <row r="20">
      <c r="Q20" s="4">
        <f/>
        <v/>
      </c>
      <c r="R20" s="5">
        <f/>
        <v/>
      </c>
    </row>
    <row r="21">
      <c r="Q21" s="4">
        <f/>
        <v/>
      </c>
      <c r="R21" s="5">
        <f/>
        <v/>
      </c>
    </row>
    <row r="22">
      <c r="Q22" s="4" t="n"/>
      <c r="R22" s="5" t="n"/>
    </row>
    <row r="23">
      <c r="Q23" s="4" t="n"/>
      <c r="R23" s="5" t="n"/>
    </row>
    <row r="24">
      <c r="Q24" s="4" t="n"/>
      <c r="R24" s="5" t="n"/>
    </row>
    <row r="25">
      <c r="Q25" s="4" t="n"/>
      <c r="R25" s="5" t="n"/>
    </row>
    <row r="26">
      <c r="Q26" s="4" t="n"/>
      <c r="R26" s="5" t="n"/>
    </row>
    <row r="27">
      <c r="Q27" s="4" t="n"/>
      <c r="R27" s="5" t="n"/>
    </row>
    <row r="28">
      <c r="Q28" s="4" t="n"/>
      <c r="R28" s="5" t="n"/>
    </row>
    <row r="29">
      <c r="Q29" s="4" t="n"/>
      <c r="R29" s="5" t="n"/>
    </row>
    <row r="30">
      <c r="Q30" s="4" t="n"/>
      <c r="R30" s="5" t="n"/>
    </row>
    <row r="31">
      <c r="Q31" s="4" t="n"/>
      <c r="R31" s="5" t="n"/>
    </row>
    <row r="32">
      <c r="Q32" s="4" t="n"/>
      <c r="R32" s="5" t="n"/>
    </row>
    <row r="33">
      <c r="Q33" s="4" t="n"/>
      <c r="R33" s="5" t="n"/>
    </row>
    <row r="34">
      <c r="Q34" s="4" t="n"/>
      <c r="R34" s="5" t="n"/>
    </row>
    <row r="35">
      <c r="Q35" s="4" t="n"/>
      <c r="R35" s="5" t="n"/>
    </row>
    <row r="36">
      <c r="Q36" s="4" t="n"/>
      <c r="R36" s="5" t="n"/>
    </row>
    <row r="37">
      <c r="Q37" s="4" t="n"/>
      <c r="R37" s="5" t="n"/>
    </row>
    <row r="38">
      <c r="Q38" s="4" t="n"/>
      <c r="R38" s="5" t="n"/>
    </row>
    <row r="39">
      <c r="Q39" s="4" t="n"/>
      <c r="R39" s="5" t="n"/>
    </row>
    <row r="40">
      <c r="Q40" s="4" t="n"/>
      <c r="R40" s="5" t="n"/>
    </row>
    <row r="41">
      <c r="Q41" s="4" t="n"/>
      <c r="R41" s="5" t="n"/>
    </row>
    <row r="42">
      <c r="Q42" s="4" t="n"/>
      <c r="R42" s="5" t="n"/>
    </row>
    <row r="43">
      <c r="Q43" s="4" t="n"/>
      <c r="R43" s="5" t="n"/>
    </row>
    <row r="44">
      <c r="Q44" s="4" t="n"/>
      <c r="R44" s="5" t="n"/>
    </row>
    <row r="45">
      <c r="Q45" s="4" t="n"/>
      <c r="R45" s="5" t="n"/>
    </row>
    <row r="46">
      <c r="Q46" s="4" t="n"/>
      <c r="R46" s="5" t="n"/>
    </row>
    <row r="47">
      <c r="Q47" s="4" t="n"/>
      <c r="R47" s="5" t="n"/>
    </row>
    <row r="48">
      <c r="Q48" s="4" t="n"/>
      <c r="R48" s="5" t="n"/>
    </row>
    <row r="49">
      <c r="Q49" s="4" t="n"/>
      <c r="R49" s="5" t="n"/>
    </row>
    <row r="50">
      <c r="Q50" s="4" t="n"/>
      <c r="R50" s="5" t="n"/>
    </row>
    <row r="51">
      <c r="Q51" s="4" t="n"/>
      <c r="R51" s="5" t="n"/>
    </row>
    <row r="52">
      <c r="Q52" s="4" t="n"/>
      <c r="R52" s="5" t="n"/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Shaw, Parker</dc:creator>
  <dcterms:created xsi:type="dcterms:W3CDTF">2023-07-24T17:19:43Z</dcterms:created>
  <dcterms:modified xsi:type="dcterms:W3CDTF">2025-09-29T17:45:19Z</dcterms:modified>
  <cp:lastModifiedBy>Hans</cp:lastModifiedBy>
</cp:coreProperties>
</file>