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Plan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6">
    <font>
      <name val="新細明體"/>
      <family val="2"/>
      <color theme="1"/>
      <sz val="10"/>
      <scheme val="minor"/>
    </font>
    <font>
      <name val="新細明體"/>
      <family val="2"/>
      <color theme="1"/>
      <sz val="10"/>
      <scheme val="minor"/>
    </font>
    <font>
      <name val="新細明體"/>
      <family val="2"/>
      <b val="1"/>
      <color theme="1"/>
      <sz val="10"/>
      <scheme val="minor"/>
    </font>
    <font>
      <name val="新細明體"/>
      <family val="2"/>
      <b val="1"/>
      <color rgb="FFC00000"/>
      <sz val="10"/>
      <scheme val="minor"/>
    </font>
    <font>
      <name val="新細明體"/>
      <family val="2"/>
      <color theme="10"/>
      <sz val="10"/>
      <u val="single"/>
      <scheme val="minor"/>
    </font>
    <font>
      <name val="新細明體"/>
      <charset val="136"/>
      <family val="3"/>
      <sz val="9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1" fillId="0" borderId="0"/>
    <xf numFmtId="164" fontId="1" fillId="0" borderId="0"/>
    <xf numFmtId="164" fontId="1" fillId="0" borderId="0"/>
    <xf numFmtId="0" fontId="4" fillId="0" borderId="0"/>
  </cellStyleXfs>
  <cellXfs count="16">
    <xf numFmtId="0" fontId="0" fillId="0" borderId="0" pivotButton="0" quotePrefix="0" xfId="0"/>
    <xf numFmtId="164" fontId="0" fillId="0" borderId="0" pivotButton="0" quotePrefix="0" xfId="1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164" fontId="0" fillId="0" borderId="0" pivotButton="0" quotePrefix="0" xfId="1"/>
    <xf numFmtId="164" fontId="3" fillId="0" borderId="0" pivotButton="0" quotePrefix="0" xfId="0"/>
    <xf numFmtId="0" fontId="2" fillId="0" borderId="0" pivotButton="0" quotePrefix="0" xfId="0"/>
    <xf numFmtId="4" fontId="0" fillId="0" borderId="0" pivotButton="0" quotePrefix="0" xfId="0"/>
    <xf numFmtId="164" fontId="2" fillId="0" borderId="0" pivotButton="0" quotePrefix="0" xfId="1"/>
    <xf numFmtId="0" fontId="4" fillId="0" borderId="0" pivotButton="0" quotePrefix="0" xfId="3"/>
    <xf numFmtId="0" fontId="0" fillId="2" borderId="0" pivotButton="0" quotePrefix="1" xfId="0"/>
    <xf numFmtId="0" fontId="0" fillId="2" borderId="0" pivotButton="0" quotePrefix="0" xfId="0"/>
    <xf numFmtId="164" fontId="0" fillId="0" borderId="0" pivotButton="0" quotePrefix="0" xfId="1"/>
    <xf numFmtId="164" fontId="2" fillId="0" borderId="0" pivotButton="0" quotePrefix="0" xfId="1"/>
    <xf numFmtId="164" fontId="0" fillId="0" borderId="0" pivotButton="0" quotePrefix="0" xfId="0"/>
    <xf numFmtId="164" fontId="3" fillId="0" borderId="0" pivotButton="0" quotePrefix="0" xfId="0"/>
  </cellXfs>
  <cellStyles count="4">
    <cellStyle name="一般" xfId="0" builtinId="0"/>
    <cellStyle name="貨幣" xfId="1" builtinId="4"/>
    <cellStyle name="Moeda 2" xfId="2"/>
    <cellStyle name="超連結" xfId="3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tabSelected="1" workbookViewId="0">
      <pane ySplit="1" topLeftCell="A2" activePane="bottomLeft" state="frozen"/>
      <selection pane="bottomLeft" activeCell="G2" sqref="G2:G10"/>
    </sheetView>
  </sheetViews>
  <sheetFormatPr baseColWidth="8" defaultRowHeight="14.25"/>
  <cols>
    <col width="13.5" customWidth="1" min="1" max="1"/>
    <col width="15" bestFit="1" customWidth="1" style="12" min="2" max="2"/>
    <col width="16" bestFit="1" customWidth="1" min="3" max="3"/>
    <col width="15" bestFit="1" customWidth="1" min="4" max="4"/>
    <col width="13.33203125" bestFit="1" customWidth="1" min="5" max="5"/>
    <col width="15.1640625" customWidth="1" min="6" max="6"/>
    <col width="17.6640625" customWidth="1" min="7" max="7"/>
    <col width="10.5" bestFit="1" customWidth="1" min="8" max="8"/>
    <col width="9.83203125" bestFit="1" customWidth="1" min="10" max="10"/>
  </cols>
  <sheetData>
    <row r="1">
      <c r="A1" s="6" t="inlineStr">
        <is>
          <t>Date</t>
        </is>
      </c>
      <c r="B1" s="13" t="inlineStr">
        <is>
          <t>Value 1</t>
        </is>
      </c>
      <c r="C1" s="3" t="inlineStr">
        <is>
          <t>Value 2</t>
        </is>
      </c>
      <c r="D1" s="3" t="n"/>
      <c r="E1" s="3" t="inlineStr">
        <is>
          <t>Obs:</t>
        </is>
      </c>
    </row>
    <row r="2">
      <c r="A2" t="inlineStr">
        <is>
          <t>01/08/2024</t>
        </is>
      </c>
      <c r="B2" s="12" t="n">
        <v>-161757.38</v>
      </c>
      <c r="C2" s="12" t="n">
        <v>161757.38</v>
      </c>
      <c r="D2" s="14" t="n">
        <v>0</v>
      </c>
      <c r="F2">
        <f>TEXT(DAY(A2),"00")</f>
        <v/>
      </c>
      <c r="G2" s="9">
        <f t="array" ref="G2">IFERROR(HYPERLINK("#'" &amp; LEFT(A2,2) &amp; "'!"&amp;CHAR(CODE("A")+MOD(SUM(IF(INDIRECT("'"&amp;LEFT(A2,2)&amp;"'!A1:Z1000")="Total",ROW($A$1:$Z$1000)*10^6+COLUMN(A1:Z1000))),10^6)-1)  &amp;  INT(SUM(IF(INDIRECT("'"&amp;LEFT(A2,2)&amp;"'!A1:Z1000")="Total",ROW($A$1:$Z$1000)*10^6+COLUMN(A1:Z1000)))/10^6), CONCATENATE("Pgtos dia ",LEFT(A2,2))),"")</f>
        <v/>
      </c>
    </row>
    <row r="3">
      <c r="A3" t="inlineStr">
        <is>
          <t>02/08/2024</t>
        </is>
      </c>
      <c r="B3" s="12" t="n">
        <v>-114660.51</v>
      </c>
      <c r="C3" s="12" t="n">
        <v>114660.51</v>
      </c>
      <c r="D3" s="14" t="n">
        <v>0</v>
      </c>
      <c r="F3">
        <f>TEXT(DAY(A3),"00")</f>
        <v/>
      </c>
      <c r="G3" s="9">
        <f t="array" ref="G3">IFERROR(HYPERLINK("#'" &amp; LEFT(A3,2) &amp; "'!"&amp;CHAR(CODE("A")+MOD(SUM(IF(INDIRECT("'"&amp;LEFT(A3,2)&amp;"'!A1:Z1000")="Total",ROW($A$1:$Z$1000)*10^6+COLUMN(A2:Z1001))),10^6)-1)  &amp;  INT(SUM(IF(INDIRECT("'"&amp;LEFT(A3,2)&amp;"'!A1:Z1000")="Total",ROW($A$1:$Z$1000)*10^6+COLUMN(A2:Z1001)))/10^6), CONCATENATE("Pgtos dia ",LEFT(A3,2))),"")</f>
        <v/>
      </c>
    </row>
    <row r="4">
      <c r="A4" t="inlineStr">
        <is>
          <t>05/08/2024</t>
        </is>
      </c>
      <c r="B4" s="12" t="n">
        <v>-360862.72</v>
      </c>
      <c r="C4" s="12" t="n">
        <v>359470.72</v>
      </c>
      <c r="D4" s="14" t="n">
        <v>-1392.000000000058</v>
      </c>
      <c r="F4">
        <f>TEXT(DAY(A4),"00")</f>
        <v/>
      </c>
      <c r="G4" s="9">
        <f t="array" ref="G4">IFERROR(HYPERLINK("#'" &amp; LEFT(A4,2) &amp; "'!"&amp;CHAR(CODE("A")+MOD(SUM(IF(INDIRECT("'"&amp;LEFT(A4,2)&amp;"'!A1:Z1000")="Total",ROW($A$1:$Z$1000)*10^6+COLUMN(A3:Z1002))),10^6)-1)  &amp;  INT(SUM(IF(INDIRECT("'"&amp;LEFT(A4,2)&amp;"'!A1:Z1000")="Total",ROW($A$1:$Z$1000)*10^6+COLUMN(A3:Z1002)))/10^6), CONCATENATE("Pgtos dia ",LEFT(A4,2))),"")</f>
        <v/>
      </c>
    </row>
    <row r="5">
      <c r="A5" t="inlineStr">
        <is>
          <t>06/08/2024</t>
        </is>
      </c>
      <c r="B5" s="12" t="n">
        <v>-34529</v>
      </c>
      <c r="C5" s="12" t="n">
        <v>34529</v>
      </c>
      <c r="D5" s="14" t="n">
        <v>0</v>
      </c>
      <c r="F5">
        <f>TEXT(DAY(A5),"00")</f>
        <v/>
      </c>
      <c r="G5" s="9">
        <f t="array" ref="G5">IFERROR(HYPERLINK("#'" &amp; LEFT(A5,2) &amp; "'!"&amp;CHAR(CODE("A")+MOD(SUM(IF(INDIRECT("'"&amp;LEFT(A5,2)&amp;"'!A1:Z1000")="Total",ROW($A$1:$Z$1000)*10^6+COLUMN(A4:Z1003))),10^6)-1)  &amp;  INT(SUM(IF(INDIRECT("'"&amp;LEFT(A5,2)&amp;"'!A1:Z1000")="Total",ROW($A$1:$Z$1000)*10^6+COLUMN(A4:Z1003)))/10^6), CONCATENATE("Pgtos dia ",LEFT(A5,2))),"")</f>
        <v/>
      </c>
    </row>
    <row r="6">
      <c r="A6" t="inlineStr">
        <is>
          <t>07/08/2024</t>
        </is>
      </c>
      <c r="B6" s="12" t="n">
        <v>-666121</v>
      </c>
      <c r="C6" s="12" t="n">
        <v>666121.0000000001</v>
      </c>
      <c r="D6" s="14" t="n">
        <v>0</v>
      </c>
      <c r="F6">
        <f>TEXT(DAY(A6),"00")</f>
        <v/>
      </c>
      <c r="G6" s="9">
        <f t="array" ref="G6">IFERROR(HYPERLINK("#'" &amp; LEFT(A6,2) &amp; "'!"&amp;CHAR(CODE("A")+MOD(SUM(IF(INDIRECT("'"&amp;LEFT(A6,2)&amp;"'!A1:Z1000")="Total",ROW($A$1:$Z$1000)*10^6+COLUMN(A5:Z1004))),10^6)-1)  &amp;  INT(SUM(IF(INDIRECT("'"&amp;LEFT(A6,2)&amp;"'!A1:Z1000")="Total",ROW($A$1:$Z$1000)*10^6+COLUMN(A5:Z1004)))/10^6), CONCATENATE("Pgtos dia ",LEFT(A6,2))),"")</f>
        <v/>
      </c>
    </row>
    <row r="7">
      <c r="A7" t="inlineStr">
        <is>
          <t>08/08/2024</t>
        </is>
      </c>
      <c r="B7" s="12" t="n">
        <v>-387346.42</v>
      </c>
      <c r="C7" s="12" t="n">
        <v>387346.42</v>
      </c>
      <c r="D7" s="14" t="n">
        <v>0</v>
      </c>
      <c r="F7">
        <f>TEXT(DAY(A7),"00")</f>
        <v/>
      </c>
      <c r="G7" s="9">
        <f t="array" ref="G7">IFERROR(HYPERLINK("#'" &amp; LEFT(A7,2) &amp; "'!"&amp;CHAR(CODE("A")+MOD(SUM(IF(INDIRECT("'"&amp;LEFT(A7,2)&amp;"'!A1:Z1000")="Total",ROW($A$1:$Z$1000)*10^6+COLUMN(A6:Z1005))),10^6)-1)  &amp;  INT(SUM(IF(INDIRECT("'"&amp;LEFT(A7,2)&amp;"'!A1:Z1000")="Total",ROW($A$1:$Z$1000)*10^6+COLUMN(A6:Z1005)))/10^6), CONCATENATE("Pgtos dia ",LEFT(A7,2))),"")</f>
        <v/>
      </c>
    </row>
    <row r="8">
      <c r="A8" t="inlineStr">
        <is>
          <t>09/08/2024</t>
        </is>
      </c>
      <c r="B8" s="12" t="n">
        <v>-149895.95</v>
      </c>
      <c r="C8" s="12" t="n">
        <v>149526.35</v>
      </c>
      <c r="D8" s="14" t="n">
        <v>-369.6000000000058</v>
      </c>
      <c r="F8">
        <f>TEXT(DAY(A8),"00")</f>
        <v/>
      </c>
      <c r="G8" s="9">
        <f t="array" ref="G8">IFERROR(HYPERLINK("#'" &amp; LEFT(A8,2) &amp; "'!"&amp;CHAR(CODE("A")+MOD(SUM(IF(INDIRECT("'"&amp;LEFT(A8,2)&amp;"'!A1:Z1000")="Total",ROW($A$1:$Z$1000)*10^6+COLUMN(A7:Z1006))),10^6)-1)  &amp;  INT(SUM(IF(INDIRECT("'"&amp;LEFT(A8,2)&amp;"'!A1:Z1000")="Total",ROW($A$1:$Z$1000)*10^6+COLUMN(A7:Z1006)))/10^6), CONCATENATE("Pgtos dia ",LEFT(A8,2))),"")</f>
        <v/>
      </c>
    </row>
    <row r="9">
      <c r="A9" t="inlineStr">
        <is>
          <t>12/08/2024</t>
        </is>
      </c>
      <c r="B9" s="12" t="n">
        <v>-877737.9800000001</v>
      </c>
      <c r="C9" s="12" t="n">
        <v>877735.9100000003</v>
      </c>
      <c r="D9" s="14" t="n">
        <v>-2.069999999832362</v>
      </c>
      <c r="F9">
        <f>TEXT(DAY(A9),"00")</f>
        <v/>
      </c>
      <c r="G9" s="9">
        <f t="array" ref="G9">IFERROR(HYPERLINK("#'" &amp; LEFT(A9,2) &amp; "'!"&amp;CHAR(CODE("A")+MOD(SUM(IF(INDIRECT("'"&amp;LEFT(A9,2)&amp;"'!A1:Z1000")="Total",ROW($A$1:$Z$1000)*10^6+COLUMN(A8:Z1007))),10^6)-1)  &amp;  INT(SUM(IF(INDIRECT("'"&amp;LEFT(A9,2)&amp;"'!A1:Z1000")="Total",ROW($A$1:$Z$1000)*10^6+COLUMN(A8:Z1007)))/10^6), CONCATENATE("Pgtos dia ",LEFT(A9,2))),"")</f>
        <v/>
      </c>
    </row>
    <row r="10">
      <c r="A10" t="inlineStr">
        <is>
          <t>13/08/2024</t>
        </is>
      </c>
      <c r="B10" s="12" t="n">
        <v>-73300.59</v>
      </c>
      <c r="C10" s="12" t="n">
        <v>73300.59000000001</v>
      </c>
      <c r="D10" s="14" t="n">
        <v>0</v>
      </c>
      <c r="F10">
        <f>TEXT(DAY(A10),"00")</f>
        <v/>
      </c>
      <c r="G10" s="9">
        <f t="array" ref="G10">IFERROR(HYPERLINK("#'" &amp; LEFT(A10,2) &amp; "'!"&amp;CHAR(CODE("A")+MOD(SUM(IF(INDIRECT("'"&amp;LEFT(A10,2)&amp;"'!A1:Z1000")="Total",ROW($A$1:$Z$1000)*10^6+COLUMN(A9:Z1008))),10^6)-1)  &amp;  INT(SUM(IF(INDIRECT("'"&amp;LEFT(A10,2)&amp;"'!A1:Z1000")="Total",ROW($A$1:$Z$1000)*10^6+COLUMN(A9:Z1008)))/10^6), CONCATENATE("Pgtos dia ",LEFT(A10,2))),"")</f>
        <v/>
      </c>
    </row>
    <row r="11">
      <c r="C11" s="12" t="n"/>
      <c r="D11" s="14" t="n"/>
    </row>
    <row r="12">
      <c r="C12" s="12" t="n"/>
      <c r="D12" s="14" t="n"/>
    </row>
    <row r="13">
      <c r="C13" s="12" t="n"/>
      <c r="D13" s="14" t="n"/>
    </row>
    <row r="14">
      <c r="C14" s="12" t="n"/>
      <c r="D14" s="14" t="n"/>
    </row>
    <row r="15">
      <c r="C15" s="12" t="n"/>
      <c r="D15" s="14" t="n"/>
    </row>
    <row r="16">
      <c r="C16" s="12" t="n"/>
      <c r="D16" s="14" t="n"/>
    </row>
    <row r="17">
      <c r="C17" s="12" t="n"/>
      <c r="D17" s="14" t="n"/>
    </row>
    <row r="18">
      <c r="C18" s="12" t="n"/>
      <c r="D18" s="14" t="n"/>
    </row>
    <row r="19">
      <c r="C19" s="12" t="n"/>
      <c r="D19" s="14" t="n"/>
    </row>
    <row r="20">
      <c r="C20" s="12" t="n"/>
      <c r="D20" s="14" t="n"/>
    </row>
    <row r="21">
      <c r="C21" s="12" t="n"/>
      <c r="D21" s="14" t="n"/>
    </row>
    <row r="22">
      <c r="C22" s="12" t="n"/>
      <c r="D22" s="14" t="n"/>
    </row>
    <row r="23">
      <c r="C23" s="12" t="n"/>
      <c r="D23" s="14" t="n"/>
    </row>
    <row r="24">
      <c r="C24" s="12" t="n"/>
      <c r="D24" s="14" t="n"/>
    </row>
    <row r="25">
      <c r="C25" s="12" t="n"/>
      <c r="D25" s="14" t="n"/>
    </row>
    <row r="26">
      <c r="C26" s="12" t="n"/>
      <c r="D26" s="14" t="n"/>
    </row>
    <row r="27">
      <c r="C27" s="12" t="n"/>
      <c r="D27" s="14" t="n"/>
    </row>
    <row r="28">
      <c r="D28" s="14" t="n"/>
    </row>
    <row r="29">
      <c r="D29" s="14" t="n"/>
    </row>
    <row r="30">
      <c r="D30" s="14" t="n"/>
    </row>
    <row r="31">
      <c r="D31" s="14" t="n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>
      <c r="A67" s="14" t="n"/>
    </row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>
      <c r="C108" s="15">
        <f>D11-#REF!</f>
        <v/>
      </c>
    </row>
    <row r="109">
      <c r="A109" s="6" t="inlineStr">
        <is>
          <t>O erro está em 1 dos 2 ao lado</t>
        </is>
      </c>
    </row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>
      <c r="A144" s="13" t="inlineStr">
        <is>
          <t>Incluir E-CPF Alessandro na planilha (Aguardando se encaminharam NF ou se faremos como Mov.Bancário)</t>
        </is>
      </c>
    </row>
    <row r="145"/>
    <row r="146"/>
    <row r="147">
      <c r="A147" t="inlineStr">
        <is>
          <t>[Person_1]</t>
        </is>
      </c>
    </row>
    <row r="148"/>
    <row r="149"/>
    <row r="150">
      <c r="A150" s="12" t="inlineStr">
        <is>
          <t>RH verificando dif. De 0,27 ¢</t>
        </is>
      </c>
    </row>
    <row r="151"/>
    <row r="152"/>
    <row r="153"/>
    <row r="154"/>
    <row r="155"/>
    <row r="156"/>
    <row r="157"/>
    <row r="158"/>
    <row r="159">
      <c r="A159" s="7" t="n"/>
    </row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>
      <c r="A219" s="7" t="n"/>
    </row>
  </sheetData>
  <pageMargins left="0.511811024" right="0.511811024" top="0.787401575" bottom="0.787401575" header="0.31496062" footer="0.31496062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Danilo Flaiban</dc:creator>
  <dcterms:created xsi:type="dcterms:W3CDTF">2024-05-10T17:39:09Z</dcterms:created>
  <dcterms:modified xsi:type="dcterms:W3CDTF">2025-09-29T21:19:36Z</dcterms:modified>
  <cp:lastModifiedBy>brave.liu</cp:lastModifiedBy>
</cp:coreProperties>
</file>