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bookViews>
    <workbookView visibility="visible" minimized="0" showHorizontalScroll="1" showVerticalScroll="1" showSheetTabs="1" xWindow="0" yWindow="0" windowWidth="20490" windowHeight="7530" tabRatio="773" firstSheet="0" activeTab="0" autoFilterDateGrouping="1"/>
  </bookViews>
  <sheets>
    <sheet name="Master" sheetId="1" state="visible" r:id="rId1"/>
  </sheets>
  <definedNames>
    <definedName name="round1">'Saturday 8th'!$A$8:$X$117</definedName>
    <definedName name="round2">'Sunday 9th'!$A$8:$X$38</definedName>
    <definedName name="round3">'Saturday 15th'!$A$8:$AE$150</definedName>
    <definedName name="round4">'Sunday 16th'!$A$8:$AE$150</definedName>
    <definedName name="round5">'Saturday 22nd'!$A$8:$AE$150</definedName>
    <definedName name="round6">'Sunday 23rd'!$A$8:$AE$150</definedName>
    <definedName name="round7">'Saturday 29th'!$A$8:$AE$150</definedName>
    <definedName name="round8">'Sunday 30th'!$A$8:$AE$150</definedName>
    <definedName name="SheetList">Helper!$B$1:$B$8</definedName>
    <definedName name="_xlnm.Print_Area" localSheetId="0">'Master'!$A$1:$Y$117</definedName>
  </definedNames>
  <calcPr calcId="144525" fullCalcOnLoad="1"/>
</workbook>
</file>

<file path=xl/styles.xml><?xml version="1.0" encoding="utf-8"?>
<styleSheet xmlns="http://schemas.openxmlformats.org/spreadsheetml/2006/main">
  <numFmts count="0"/>
  <fonts count="16">
    <font>
      <name val="Calibri"/>
      <family val="2"/>
      <color rgb="FF000000"/>
      <sz val="11"/>
    </font>
    <font>
      <name val="Calibri"/>
      <family val="2"/>
      <color theme="1"/>
      <sz val="11"/>
    </font>
    <font>
      <name val="Arial"/>
      <family val="2"/>
      <color rgb="FF000000"/>
      <sz val="9"/>
    </font>
    <font>
      <name val="Arial"/>
      <family val="2"/>
      <color rgb="FF000000"/>
      <sz val="14"/>
    </font>
    <font>
      <name val="Arial"/>
      <family val="2"/>
      <color rgb="FF000000"/>
      <sz val="16"/>
    </font>
    <font>
      <name val="Arial"/>
      <family val="2"/>
      <color theme="1"/>
      <sz val="9"/>
    </font>
    <font>
      <name val="Arial"/>
      <family val="2"/>
      <b val="1"/>
      <color theme="0"/>
      <sz val="8"/>
    </font>
    <font>
      <name val="Calibri"/>
      <family val="2"/>
      <b val="1"/>
      <color theme="0"/>
      <sz val="11"/>
    </font>
    <font>
      <name val="Calibri"/>
      <family val="2"/>
      <color theme="1"/>
      <sz val="11"/>
    </font>
    <font>
      <name val="Arial"/>
      <family val="2"/>
      <b val="1"/>
      <color rgb="FF000000"/>
      <sz val="9"/>
    </font>
    <font>
      <name val="Arial"/>
      <family val="2"/>
      <b val="1"/>
      <color rgb="FF000000"/>
      <sz val="14"/>
    </font>
    <font>
      <name val="Calibri"/>
      <family val="2"/>
      <color rgb="FF000000"/>
      <sz val="14"/>
    </font>
    <font>
      <name val="Calibri"/>
      <family val="2"/>
      <sz val="11"/>
    </font>
    <font>
      <name val="Calibri"/>
      <family val="2"/>
      <color rgb="FF9C0006"/>
      <sz val="11"/>
    </font>
    <font>
      <name val="Calibri"/>
      <family val="2"/>
      <color theme="0"/>
      <sz val="11"/>
    </font>
    <font>
      <name val="Courier New"/>
      <family val="3"/>
      <color rgb="FF333333"/>
      <sz val="9"/>
    </font>
  </fonts>
  <fills count="10">
    <fill>
      <patternFill/>
    </fill>
    <fill>
      <patternFill patternType="gray125"/>
    </fill>
    <fill>
      <patternFill patternType="solid">
        <fgColor rgb="FFC0C0C0"/>
      </patternFill>
    </fill>
    <fill>
      <patternFill patternType="solid">
        <fgColor theme="4" tint="0.7999816888943144"/>
        <bgColor theme="4" tint="0.7999816888943144"/>
      </patternFill>
    </fill>
    <fill>
      <patternFill patternType="solid">
        <fgColor theme="4"/>
        <bgColor theme="4"/>
      </patternFill>
    </fill>
    <fill>
      <patternFill patternType="solid">
        <fgColor rgb="FFFFC7CE"/>
      </patternFill>
    </fill>
    <fill>
      <patternFill patternType="solid">
        <fgColor theme="5"/>
      </patternFill>
    </fill>
    <fill>
      <patternFill patternType="solid">
        <fgColor theme="5" tint="0.5999938962981048"/>
        <bgColor indexed="65"/>
      </patternFill>
    </fill>
    <fill>
      <patternFill patternType="solid">
        <fgColor theme="7"/>
      </patternFill>
    </fill>
    <fill>
      <patternFill patternType="solid">
        <fgColor theme="7" tint="0.5999938962981048"/>
        <bgColor indexed="65"/>
      </patternFill>
    </fill>
  </fills>
  <borders count="16">
    <border>
      <left/>
      <right/>
      <top/>
      <bottom/>
      <diagonal/>
    </border>
    <border>
      <left style="thin">
        <color rgb="FF000000"/>
      </left>
      <right/>
      <top style="thin">
        <color rgb="FF000000"/>
      </top>
      <bottom style="thin">
        <color rgb="FF000000"/>
      </bottom>
      <diagonal/>
    </border>
    <border>
      <left style="thin">
        <color rgb="FF000000"/>
      </left>
      <right/>
      <top style="thin">
        <color rgb="FF000000"/>
      </top>
      <bottom/>
      <diagonal/>
    </border>
    <border>
      <left style="thin">
        <color rgb="FF000000"/>
      </left>
      <right/>
      <top style="thin">
        <color theme="4" tint="0.3999755851924192"/>
      </top>
      <bottom/>
      <diagonal/>
    </border>
    <border>
      <left/>
      <right/>
      <top style="thin">
        <color theme="4" tint="0.3999755851924192"/>
      </top>
      <bottom/>
      <diagonal/>
    </border>
    <border>
      <left/>
      <right/>
      <top style="thin">
        <color rgb="FF000000"/>
      </top>
      <bottom style="thin">
        <color rgb="FF000000"/>
      </bottom>
      <diagonal/>
    </border>
    <border>
      <left/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/>
      <top style="thin">
        <color theme="4" tint="0.3999755851924192"/>
      </top>
      <bottom style="thin">
        <color theme="4" tint="0.3999755851924192"/>
      </bottom>
      <diagonal/>
    </border>
    <border>
      <left/>
      <right/>
      <top style="thin">
        <color theme="4" tint="0.3999755851924192"/>
      </top>
      <bottom style="thin">
        <color theme="4" tint="0.3999755851924192"/>
      </bottom>
      <diagonal/>
    </border>
    <border>
      <left style="thin">
        <color theme="4" tint="0.3999755851924192"/>
      </left>
      <right style="thin">
        <color theme="4" tint="0.3999755851924192"/>
      </right>
      <top style="thin">
        <color theme="4" tint="0.3999755851924192"/>
      </top>
      <bottom/>
      <diagonal/>
    </border>
    <border>
      <left style="thin">
        <color theme="4" tint="0.3999755851924192"/>
      </left>
      <right/>
      <top style="thin">
        <color rgb="FF000000"/>
      </top>
      <bottom/>
      <diagonal/>
    </border>
    <border>
      <left/>
      <right/>
      <top style="thin">
        <color rgb="FF000000"/>
      </top>
      <bottom/>
      <diagonal/>
    </border>
    <border>
      <left style="thin">
        <color theme="4" tint="0.3999755851924192"/>
      </left>
      <right/>
      <top style="thin">
        <color theme="4" tint="0.3999755851924192"/>
      </top>
      <bottom/>
      <diagonal/>
    </border>
    <border>
      <left style="thin">
        <color theme="4" tint="0.3999755851924192"/>
      </left>
      <right/>
      <top style="thin">
        <color theme="4" tint="0.3999755851924192"/>
      </top>
      <bottom style="thin">
        <color theme="4" tint="0.3999755851924192"/>
      </bottom>
      <diagonal/>
    </border>
    <border>
      <left style="thin">
        <color theme="4" tint="0.3999755851924192"/>
      </left>
      <right style="thin">
        <color theme="4" tint="0.3999755851924192"/>
      </right>
      <top style="thin">
        <color theme="4" tint="0.3999755851924192"/>
      </top>
      <bottom style="thin">
        <color theme="4" tint="0.3999755851924192"/>
      </bottom>
      <diagonal/>
    </border>
    <border>
      <left style="medium">
        <color rgb="FF000000"/>
      </left>
      <right style="medium">
        <color rgb="FF000000"/>
      </right>
      <top style="medium">
        <color rgb="FF000000"/>
      </top>
      <bottom style="medium">
        <color rgb="FF000000"/>
      </bottom>
      <diagonal/>
    </border>
  </borders>
  <cellStyleXfs count="6">
    <xf numFmtId="0" fontId="0" fillId="0" borderId="0"/>
    <xf numFmtId="0" fontId="13" fillId="5" borderId="0"/>
    <xf numFmtId="0" fontId="14" fillId="6" borderId="0"/>
    <xf numFmtId="0" fontId="8" fillId="7" borderId="0"/>
    <xf numFmtId="0" fontId="14" fillId="8" borderId="0"/>
    <xf numFmtId="0" fontId="8" fillId="9" borderId="0"/>
  </cellStyleXfs>
  <cellXfs count="68">
    <xf numFmtId="0" fontId="0" fillId="0" borderId="0" pivotButton="0" quotePrefix="0" xfId="0"/>
    <xf numFmtId="0" fontId="2" fillId="2" borderId="1" applyAlignment="1" pivotButton="0" quotePrefix="0" xfId="0">
      <alignment horizontal="left" wrapText="1" shrinkToFit="1"/>
    </xf>
    <xf numFmtId="0" fontId="0" fillId="0" borderId="0" applyAlignment="1" pivotButton="0" quotePrefix="0" xfId="0">
      <alignment horizontal="center" vertical="center"/>
    </xf>
    <xf numFmtId="0" fontId="0" fillId="0" borderId="0" applyAlignment="1" pivotButton="0" quotePrefix="0" xfId="0">
      <alignment horizontal="center" vertical="center"/>
    </xf>
    <xf numFmtId="0" fontId="7" fillId="4" borderId="3" applyAlignment="1" pivotButton="0" quotePrefix="0" xfId="0">
      <alignment horizontal="center" vertical="center"/>
    </xf>
    <xf numFmtId="0" fontId="7" fillId="4" borderId="4" applyAlignment="1" pivotButton="0" quotePrefix="0" xfId="0">
      <alignment horizontal="center" vertical="center"/>
    </xf>
    <xf numFmtId="49" fontId="5" fillId="3" borderId="2" applyAlignment="1" pivotButton="0" quotePrefix="0" xfId="0">
      <alignment horizontal="left"/>
    </xf>
    <xf numFmtId="0" fontId="8" fillId="3" borderId="3" applyAlignment="1" pivotButton="0" quotePrefix="0" xfId="0">
      <alignment horizontal="center" vertical="center"/>
    </xf>
    <xf numFmtId="49" fontId="5" fillId="0" borderId="2" applyAlignment="1" pivotButton="0" quotePrefix="0" xfId="0">
      <alignment horizontal="left"/>
    </xf>
    <xf numFmtId="0" fontId="3" fillId="0" borderId="0" applyAlignment="1" pivotButton="0" quotePrefix="0" xfId="0">
      <alignment vertical="top" wrapText="1" shrinkToFit="1"/>
    </xf>
    <xf numFmtId="0" fontId="4" fillId="0" borderId="0" applyAlignment="1" pivotButton="0" quotePrefix="0" xfId="0">
      <alignment vertical="top"/>
    </xf>
    <xf numFmtId="0" fontId="2" fillId="2" borderId="1" applyAlignment="1" pivotButton="0" quotePrefix="0" xfId="0">
      <alignment wrapText="1" shrinkToFit="1"/>
    </xf>
    <xf numFmtId="0" fontId="2" fillId="2" borderId="5" applyAlignment="1" pivotButton="0" quotePrefix="0" xfId="0">
      <alignment wrapText="1" shrinkToFit="1"/>
    </xf>
    <xf numFmtId="0" fontId="2" fillId="2" borderId="6" applyAlignment="1" pivotButton="0" quotePrefix="0" xfId="0">
      <alignment wrapText="1" shrinkToFit="1"/>
    </xf>
    <xf numFmtId="0" fontId="9" fillId="0" borderId="1" applyAlignment="1" pivotButton="0" quotePrefix="0" xfId="0">
      <alignment wrapText="1" shrinkToFit="1"/>
    </xf>
    <xf numFmtId="0" fontId="9" fillId="0" borderId="5" applyAlignment="1" pivotButton="0" quotePrefix="0" xfId="0">
      <alignment wrapText="1" shrinkToFit="1"/>
    </xf>
    <xf numFmtId="0" fontId="9" fillId="0" borderId="6" applyAlignment="1" pivotButton="0" quotePrefix="0" xfId="0">
      <alignment wrapText="1" shrinkToFit="1"/>
    </xf>
    <xf numFmtId="0" fontId="3" fillId="0" borderId="0" applyAlignment="1" pivotButton="0" quotePrefix="0" xfId="0">
      <alignment vertical="top" shrinkToFit="1"/>
    </xf>
    <xf numFmtId="0" fontId="0" fillId="0" borderId="0" pivotButton="0" quotePrefix="0" xfId="0"/>
    <xf numFmtId="0" fontId="0" fillId="0" borderId="0" pivotButton="0" quotePrefix="0" xfId="0"/>
    <xf numFmtId="0" fontId="3" fillId="2" borderId="1" applyAlignment="1" pivotButton="0" quotePrefix="0" xfId="0">
      <alignment shrinkToFit="1"/>
    </xf>
    <xf numFmtId="0" fontId="3" fillId="2" borderId="5" applyAlignment="1" pivotButton="0" quotePrefix="0" xfId="0">
      <alignment shrinkToFit="1"/>
    </xf>
    <xf numFmtId="0" fontId="3" fillId="2" borderId="6" applyAlignment="1" pivotButton="0" quotePrefix="0" xfId="0">
      <alignment shrinkToFit="1"/>
    </xf>
    <xf numFmtId="0" fontId="10" fillId="0" borderId="5" applyAlignment="1" pivotButton="0" quotePrefix="0" xfId="0">
      <alignment shrinkToFit="1"/>
    </xf>
    <xf numFmtId="0" fontId="10" fillId="0" borderId="6" applyAlignment="1" pivotButton="0" quotePrefix="0" xfId="0">
      <alignment shrinkToFit="1"/>
    </xf>
    <xf numFmtId="0" fontId="11" fillId="0" borderId="0" pivotButton="0" quotePrefix="0" xfId="0"/>
    <xf numFmtId="0" fontId="0" fillId="0" borderId="0" applyAlignment="1" pivotButton="0" quotePrefix="0" xfId="0">
      <alignment wrapText="1"/>
    </xf>
    <xf numFmtId="0" fontId="4" fillId="0" borderId="0" applyAlignment="1" pivotButton="0" quotePrefix="0" xfId="0">
      <alignment vertical="top" wrapText="1"/>
    </xf>
    <xf numFmtId="0" fontId="2" fillId="2" borderId="1" applyAlignment="1" pivotButton="0" quotePrefix="0" xfId="0">
      <alignment vertical="center" wrapText="1" shrinkToFit="1"/>
    </xf>
    <xf numFmtId="0" fontId="2" fillId="2" borderId="5" applyAlignment="1" pivotButton="0" quotePrefix="0" xfId="0">
      <alignment vertical="center" wrapText="1" shrinkToFit="1"/>
    </xf>
    <xf numFmtId="0" fontId="2" fillId="2" borderId="6" applyAlignment="1" pivotButton="0" quotePrefix="0" xfId="0">
      <alignment vertical="center" wrapText="1" shrinkToFit="1"/>
    </xf>
    <xf numFmtId="0" fontId="9" fillId="0" borderId="1" applyAlignment="1" pivotButton="0" quotePrefix="0" xfId="0">
      <alignment vertical="center" wrapText="1" shrinkToFit="1"/>
    </xf>
    <xf numFmtId="0" fontId="9" fillId="0" borderId="5" applyAlignment="1" pivotButton="0" quotePrefix="0" xfId="0">
      <alignment vertical="center" wrapText="1" shrinkToFit="1"/>
    </xf>
    <xf numFmtId="0" fontId="9" fillId="0" borderId="6" applyAlignment="1" pivotButton="0" quotePrefix="0" xfId="0">
      <alignment vertical="center" wrapText="1" shrinkToFit="1"/>
    </xf>
    <xf numFmtId="0" fontId="0" fillId="0" borderId="0" applyAlignment="1" pivotButton="0" quotePrefix="0" xfId="0">
      <alignment horizontal="center"/>
    </xf>
    <xf numFmtId="0" fontId="8" fillId="3" borderId="7" applyAlignment="1" pivotButton="0" quotePrefix="0" xfId="0">
      <alignment horizontal="center" vertical="center"/>
    </xf>
    <xf numFmtId="0" fontId="7" fillId="4" borderId="9" applyAlignment="1" pivotButton="0" quotePrefix="0" xfId="0">
      <alignment horizontal="center" vertical="center"/>
    </xf>
    <xf numFmtId="0" fontId="8" fillId="3" borderId="4" applyAlignment="1" pivotButton="0" quotePrefix="0" xfId="0">
      <alignment horizontal="center" vertical="center"/>
    </xf>
    <xf numFmtId="0" fontId="12" fillId="3" borderId="9" applyAlignment="1" pivotButton="0" quotePrefix="0" xfId="0">
      <alignment horizontal="center"/>
    </xf>
    <xf numFmtId="0" fontId="12" fillId="0" borderId="9" applyAlignment="1" pivotButton="0" quotePrefix="0" xfId="0">
      <alignment horizontal="center"/>
    </xf>
    <xf numFmtId="0" fontId="8" fillId="0" borderId="10" applyAlignment="1" pivotButton="0" quotePrefix="0" xfId="0">
      <alignment wrapText="1"/>
    </xf>
    <xf numFmtId="0" fontId="8" fillId="0" borderId="11" applyAlignment="1" pivotButton="0" quotePrefix="0" xfId="0">
      <alignment wrapText="1"/>
    </xf>
    <xf numFmtId="0" fontId="8" fillId="3" borderId="12" applyAlignment="1" pivotButton="0" quotePrefix="0" xfId="0">
      <alignment wrapText="1"/>
    </xf>
    <xf numFmtId="0" fontId="8" fillId="3" borderId="4" applyAlignment="1" pivotButton="0" quotePrefix="0" xfId="0">
      <alignment wrapText="1"/>
    </xf>
    <xf numFmtId="0" fontId="8" fillId="0" borderId="12" applyAlignment="1" pivotButton="0" quotePrefix="0" xfId="0">
      <alignment wrapText="1"/>
    </xf>
    <xf numFmtId="0" fontId="8" fillId="0" borderId="4" applyAlignment="1" pivotButton="0" quotePrefix="0" xfId="0">
      <alignment wrapText="1"/>
    </xf>
    <xf numFmtId="0" fontId="8" fillId="3" borderId="13" applyAlignment="1" pivotButton="0" quotePrefix="0" xfId="0">
      <alignment wrapText="1"/>
    </xf>
    <xf numFmtId="0" fontId="8" fillId="3" borderId="8" applyAlignment="1" pivotButton="0" quotePrefix="0" xfId="0">
      <alignment wrapText="1"/>
    </xf>
    <xf numFmtId="0" fontId="8" fillId="3" borderId="8" applyAlignment="1" pivotButton="0" quotePrefix="0" xfId="0">
      <alignment horizontal="center" vertical="center"/>
    </xf>
    <xf numFmtId="0" fontId="12" fillId="3" borderId="14" applyAlignment="1" pivotButton="0" quotePrefix="0" xfId="0">
      <alignment horizontal="center"/>
    </xf>
    <xf numFmtId="0" fontId="6" fillId="4" borderId="2" applyAlignment="1" pivotButton="0" quotePrefix="0" xfId="0">
      <alignment horizontal="left" wrapText="1" shrinkToFit="1"/>
    </xf>
    <xf numFmtId="0" fontId="8" fillId="0" borderId="3" applyAlignment="1" pivotButton="0" quotePrefix="0" xfId="0">
      <alignment horizontal="center" vertical="center"/>
    </xf>
    <xf numFmtId="0" fontId="8" fillId="0" borderId="4" applyAlignment="1" pivotButton="0" quotePrefix="0" xfId="0">
      <alignment horizontal="center" vertical="center"/>
    </xf>
    <xf numFmtId="0" fontId="0" fillId="0" borderId="0" applyAlignment="1" pivotButton="0" quotePrefix="0" xfId="0">
      <alignment horizontal="left" vertical="center"/>
    </xf>
    <xf numFmtId="0" fontId="13" fillId="5" borderId="0" applyAlignment="1" pivotButton="0" quotePrefix="0" xfId="1">
      <alignment horizontal="center" vertical="center"/>
    </xf>
    <xf numFmtId="0" fontId="3" fillId="0" borderId="0" applyAlignment="1" pivotButton="0" quotePrefix="0" xfId="0">
      <alignment horizontal="center" vertical="top" wrapText="1" shrinkToFit="1"/>
    </xf>
    <xf numFmtId="0" fontId="4" fillId="0" borderId="0" applyAlignment="1" pivotButton="0" quotePrefix="0" xfId="0">
      <alignment horizontal="center" vertical="top"/>
    </xf>
    <xf numFmtId="0" fontId="9" fillId="0" borderId="5" applyAlignment="1" pivotButton="0" quotePrefix="0" xfId="0">
      <alignment horizontal="center" wrapText="1" shrinkToFit="1"/>
    </xf>
    <xf numFmtId="0" fontId="10" fillId="0" borderId="1" applyAlignment="1" pivotButton="0" quotePrefix="0" xfId="0">
      <alignment horizontal="center" wrapText="1" shrinkToFit="1"/>
    </xf>
    <xf numFmtId="0" fontId="10" fillId="0" borderId="5" applyAlignment="1" pivotButton="0" quotePrefix="0" xfId="0">
      <alignment horizontal="center" wrapText="1" shrinkToFit="1"/>
    </xf>
    <xf numFmtId="0" fontId="9" fillId="0" borderId="1" applyAlignment="1" pivotButton="0" quotePrefix="0" xfId="0">
      <alignment horizontal="center" wrapText="1" shrinkToFit="1"/>
    </xf>
    <xf numFmtId="0" fontId="4" fillId="0" borderId="0" applyAlignment="1" pivotButton="0" quotePrefix="0" xfId="0">
      <alignment horizontal="left" vertical="top" wrapText="1"/>
    </xf>
    <xf numFmtId="0" fontId="15" fillId="0" borderId="15" applyAlignment="1" pivotButton="0" quotePrefix="0" xfId="0">
      <alignment horizontal="left" vertical="center" readingOrder="1"/>
    </xf>
    <xf numFmtId="0" fontId="14" fillId="6" borderId="0" applyAlignment="1" pivotButton="0" quotePrefix="0" xfId="2">
      <alignment horizontal="center" vertical="center"/>
    </xf>
    <xf numFmtId="0" fontId="14" fillId="8" borderId="0" applyAlignment="1" pivotButton="0" quotePrefix="0" xfId="4">
      <alignment horizontal="center" vertical="center"/>
    </xf>
    <xf numFmtId="0" fontId="1" fillId="7" borderId="0" applyAlignment="1" pivotButton="0" quotePrefix="0" xfId="3">
      <alignment horizontal="center" vertical="center"/>
    </xf>
    <xf numFmtId="0" fontId="1" fillId="9" borderId="0" applyAlignment="1" pivotButton="0" quotePrefix="0" xfId="5">
      <alignment horizontal="center" vertical="center"/>
    </xf>
    <xf numFmtId="0" fontId="0" fillId="0" borderId="5" pivotButton="0" quotePrefix="0" xfId="0"/>
  </cellXfs>
  <cellStyles count="6">
    <cellStyle name="Normal" xfId="0" builtinId="0"/>
    <cellStyle name="Bad" xfId="1" builtinId="27"/>
    <cellStyle name="Accent2" xfId="2" builtinId="33"/>
    <cellStyle name="40% - Accent2" xfId="3" builtinId="35"/>
    <cellStyle name="Accent4" xfId="4" builtinId="41"/>
    <cellStyle name="40% - Accent4" xfId="5" builtinId="43"/>
  </cellStyles>
  <dxfs count="1">
    <dxf>
      <font>
        <color rgb="FF9C0006"/>
      </font>
      <fill>
        <patternFill>
          <bgColor rgb="FFFFC7CE"/>
        </patternFill>
      </fill>
    </dxf>
  </dxfs>
  <tableStyles count="0" defaultTableStyle="TableStyleMedium2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BF129"/>
  <sheetViews>
    <sheetView showGridLines="0" tabSelected="1" workbookViewId="0">
      <selection activeCell="D9" sqref="D9:D129"/>
    </sheetView>
  </sheetViews>
  <sheetFormatPr baseColWidth="8" defaultColWidth="9.125" defaultRowHeight="15"/>
  <cols>
    <col width="17.25" customWidth="1" style="19" min="1" max="1"/>
    <col width="9" bestFit="1" customWidth="1" style="19" min="2" max="2"/>
    <col width="7.75" customWidth="1" style="3" min="3" max="4"/>
    <col hidden="1" width="7.75" customWidth="1" style="3" min="5" max="11"/>
    <col hidden="1" width="6.25" customWidth="1" style="3" min="12" max="12"/>
    <col hidden="1" width="8.75" customWidth="1" style="3" min="13" max="21"/>
    <col hidden="1" width="6.125" customWidth="1" style="3" min="22" max="22"/>
    <col hidden="1" width="6.5" customWidth="1" style="3" min="23" max="23"/>
    <col width="7.125" customWidth="1" style="3" min="24" max="24"/>
    <col width="14.125" bestFit="1" customWidth="1" style="34" min="25" max="25"/>
    <col width="5.125" customWidth="1" style="3" min="26" max="26"/>
    <col width="3.625" customWidth="1" style="3" min="27" max="58"/>
    <col width="5.125" customWidth="1" style="3" min="59" max="68"/>
    <col width="9.125" customWidth="1" style="3" min="69" max="69"/>
    <col width="5.125" customWidth="1" style="3" min="70" max="91"/>
    <col width="9.125" customWidth="1" style="3" min="92" max="92"/>
    <col width="5.125" customWidth="1" style="3" min="93" max="114"/>
    <col width="9.125" customWidth="1" style="3" min="115" max="115"/>
    <col width="5.125" customWidth="1" style="3" min="116" max="137"/>
    <col width="9.125" customWidth="1" style="3" min="138" max="16384"/>
  </cols>
  <sheetData>
    <row r="1" ht="18.75" customHeight="1" s="19" thickBot="1">
      <c r="A1" s="55" t="inlineStr">
        <is>
          <t>[Person_1]</t>
        </is>
      </c>
    </row>
    <row r="2" ht="15.75" customHeight="1" s="19" thickBot="1">
      <c r="AE2" s="62">
        <f t="array" ref="AE2">MIN(IF(CHOOSE(ROW(INDIRECT("1:"&amp;MATCH(4,AI9:AP9,0))),AA9,AB9,AC9,AD9,AE9,AF9,AG9,AH9)&gt;0,CHOOSE(ROW(INDIRECT("1:"&amp;MATCH(4,AI9:AP9,0))),AA9,AB9,AC9,AD9,AE9,AF9,AG9,AH9)))</f>
        <v/>
      </c>
      <c r="AM2" s="3">
        <f>MIN(AA9:INDEX(AA9:AH9,MATCH(4,AI9:AP9,0)))</f>
        <v/>
      </c>
    </row>
    <row r="3" ht="21" customHeight="1" s="19" thickBot="1">
      <c r="A3" s="56" t="inlineStr">
        <is>
          <t>Competition Hole-by-hole Scores</t>
        </is>
      </c>
      <c r="AE3" s="62">
        <f t="array" ref="AE3">MIN(IF(CHOOSE(ROW(INDIRECT("1:"&amp;MATCH(4,AI10:AP10,0))),AA10,AB10,AC10,AD10,AE10,AF10,AG10,AH10)&gt;0,CHOOSE(ROW(INDIRECT("1:"&amp;MATCH(4,AI10:AP10,0))),AA10,AB10,AC10,AD10,AE10,AF10,AG10,AH10)))</f>
        <v/>
      </c>
      <c r="AG3" s="54">
        <f>MATCH(4,AI9:AO9,0)</f>
        <v/>
      </c>
      <c r="AM3" s="3">
        <f>MATCH(4,AI9:AP9,0)</f>
        <v/>
      </c>
    </row>
    <row r="4" ht="15.75" customHeight="1" s="19" thickBot="1">
      <c r="AE4" s="62">
        <f>MIN(IF(CHOOSE(ROW(INDIRECT("1:"&amp;MATCH(4,AI11:AP11,0))),AA11,AB11,AC11,AD11,AE11,AF11,AG11,AH11)&gt;0,CHOOSE(ROW(INDIRECT("1:"&amp;MATCH(4,AI11:AP11,0))),AA11,AB11,AC11,AD11,AE11,AF11,AG11,AH11)))</f>
        <v/>
      </c>
    </row>
    <row r="5">
      <c r="A5" s="1" t="inlineStr">
        <is>
          <t>Competition:</t>
        </is>
      </c>
      <c r="B5" s="57" t="inlineStr">
        <is>
          <t>Turkey Shoot Ecclectic</t>
        </is>
      </c>
      <c r="C5" s="67" t="n"/>
      <c r="D5" s="67" t="n"/>
      <c r="E5" s="67" t="n"/>
      <c r="F5" s="67" t="n"/>
      <c r="G5" s="67" t="n"/>
      <c r="H5" s="15" t="n"/>
      <c r="I5" s="15" t="n"/>
      <c r="J5" s="15" t="n"/>
      <c r="K5" s="15" t="n"/>
      <c r="L5" s="15" t="n"/>
      <c r="M5" s="15" t="n"/>
      <c r="N5" s="15" t="n"/>
      <c r="O5" s="15" t="n"/>
      <c r="P5" s="15" t="n"/>
      <c r="Q5" s="15" t="n"/>
      <c r="R5" s="15" t="n"/>
      <c r="S5" s="15" t="n"/>
      <c r="T5" s="15" t="n"/>
      <c r="U5" s="15" t="n"/>
      <c r="V5" s="15" t="n"/>
      <c r="W5" s="15" t="n"/>
      <c r="X5" s="16" t="n"/>
    </row>
    <row r="6" ht="18" customHeight="1" s="19">
      <c r="A6" s="1" t="inlineStr">
        <is>
          <t>Date:</t>
        </is>
      </c>
      <c r="B6" s="57" t="n"/>
      <c r="C6" s="67" t="n"/>
      <c r="D6" s="67" t="n"/>
      <c r="E6" s="67" t="n"/>
      <c r="F6" s="67" t="n"/>
      <c r="G6" s="67" t="n"/>
      <c r="H6" s="15" t="n"/>
      <c r="I6" s="15" t="n"/>
      <c r="J6" s="15" t="n"/>
      <c r="K6" s="15" t="n"/>
      <c r="L6" s="15" t="n"/>
      <c r="M6" s="16" t="n"/>
      <c r="N6" s="28" t="n"/>
      <c r="O6" s="29" t="n"/>
      <c r="P6" s="29" t="n"/>
      <c r="Q6" s="29" t="n"/>
      <c r="R6" s="29" t="n"/>
      <c r="S6" s="30" t="n"/>
      <c r="T6" s="31" t="n"/>
      <c r="U6" s="32" t="n"/>
      <c r="V6" s="32" t="n"/>
      <c r="W6" s="32" t="n"/>
      <c r="X6" s="33" t="n"/>
    </row>
    <row r="7" ht="15.75" customHeight="1" s="19">
      <c r="AA7" s="63" t="inlineStr">
        <is>
          <t>Hole 1 Scores in each Round</t>
        </is>
      </c>
      <c r="AI7" s="64" t="inlineStr">
        <is>
          <t>Cumulative number of valid scores</t>
        </is>
      </c>
      <c r="AQ7" s="63" t="inlineStr">
        <is>
          <t>Hole 2 Scores in each Round</t>
        </is>
      </c>
      <c r="AY7" s="64" t="inlineStr">
        <is>
          <t>Cumulative number of valid scores</t>
        </is>
      </c>
    </row>
    <row r="8" ht="18.75" customHeight="1" s="19">
      <c r="A8" s="50" t="inlineStr">
        <is>
          <t>Player</t>
        </is>
      </c>
      <c r="B8" s="50" t="inlineStr">
        <is>
          <t>ID</t>
        </is>
      </c>
      <c r="C8" s="4" t="inlineStr">
        <is>
          <t>Hole 1</t>
        </is>
      </c>
      <c r="D8" s="4" t="inlineStr">
        <is>
          <t>Hole 2</t>
        </is>
      </c>
      <c r="E8" s="4" t="inlineStr">
        <is>
          <t>Hole 3</t>
        </is>
      </c>
      <c r="F8" s="4" t="inlineStr">
        <is>
          <t>Hole 4</t>
        </is>
      </c>
      <c r="G8" s="4" t="inlineStr">
        <is>
          <t>Hole 5</t>
        </is>
      </c>
      <c r="H8" s="4" t="inlineStr">
        <is>
          <t>Hole 6</t>
        </is>
      </c>
      <c r="I8" s="4" t="inlineStr">
        <is>
          <t>Hole 7</t>
        </is>
      </c>
      <c r="J8" s="4" t="inlineStr">
        <is>
          <t>Hole 8</t>
        </is>
      </c>
      <c r="K8" s="4" t="inlineStr">
        <is>
          <t>Hole 9</t>
        </is>
      </c>
      <c r="L8" s="5" t="inlineStr">
        <is>
          <t>Out</t>
        </is>
      </c>
      <c r="M8" s="5" t="inlineStr">
        <is>
          <t>Hole 10</t>
        </is>
      </c>
      <c r="N8" s="5" t="inlineStr">
        <is>
          <t>Hole 11</t>
        </is>
      </c>
      <c r="O8" s="5" t="inlineStr">
        <is>
          <t>Hole 12</t>
        </is>
      </c>
      <c r="P8" s="5" t="inlineStr">
        <is>
          <t>Hole 13</t>
        </is>
      </c>
      <c r="Q8" s="5" t="inlineStr">
        <is>
          <t>Hole 14</t>
        </is>
      </c>
      <c r="R8" s="5" t="inlineStr">
        <is>
          <t>Hole 15</t>
        </is>
      </c>
      <c r="S8" s="5" t="inlineStr">
        <is>
          <t>Hole 16</t>
        </is>
      </c>
      <c r="T8" s="5" t="inlineStr">
        <is>
          <t>Hole 17</t>
        </is>
      </c>
      <c r="U8" s="5" t="inlineStr">
        <is>
          <t>Hole 18</t>
        </is>
      </c>
      <c r="V8" s="4" t="inlineStr">
        <is>
          <t>In</t>
        </is>
      </c>
      <c r="W8" s="5" t="inlineStr">
        <is>
          <t>Hcap</t>
        </is>
      </c>
      <c r="X8" s="5" t="inlineStr">
        <is>
          <t>Gross</t>
        </is>
      </c>
      <c r="Y8" s="36" t="inlineStr">
        <is>
          <t>Rounds Played</t>
        </is>
      </c>
      <c r="AA8" s="65" t="inlineStr">
        <is>
          <t>R1</t>
        </is>
      </c>
      <c r="AB8" s="65" t="inlineStr">
        <is>
          <t>R2</t>
        </is>
      </c>
      <c r="AC8" s="65" t="inlineStr">
        <is>
          <t>R3</t>
        </is>
      </c>
      <c r="AD8" s="65" t="inlineStr">
        <is>
          <t>R4</t>
        </is>
      </c>
      <c r="AE8" s="65" t="inlineStr">
        <is>
          <t>R5</t>
        </is>
      </c>
      <c r="AF8" s="65" t="inlineStr">
        <is>
          <t>R6</t>
        </is>
      </c>
      <c r="AG8" s="65" t="inlineStr">
        <is>
          <t>R7</t>
        </is>
      </c>
      <c r="AH8" s="65" t="inlineStr">
        <is>
          <t>R8</t>
        </is>
      </c>
      <c r="AI8" s="66" t="inlineStr">
        <is>
          <t>R1</t>
        </is>
      </c>
      <c r="AJ8" s="66" t="inlineStr">
        <is>
          <t>R2</t>
        </is>
      </c>
      <c r="AK8" s="66" t="inlineStr">
        <is>
          <t>R3</t>
        </is>
      </c>
      <c r="AL8" s="66" t="inlineStr">
        <is>
          <t>R4</t>
        </is>
      </c>
      <c r="AM8" s="66" t="inlineStr">
        <is>
          <t>R5</t>
        </is>
      </c>
      <c r="AN8" s="66" t="inlineStr">
        <is>
          <t>R6</t>
        </is>
      </c>
      <c r="AO8" s="66" t="inlineStr">
        <is>
          <t>R7</t>
        </is>
      </c>
      <c r="AP8" s="66" t="inlineStr">
        <is>
          <t>R8</t>
        </is>
      </c>
      <c r="AQ8" s="65" t="inlineStr">
        <is>
          <t>R1</t>
        </is>
      </c>
      <c r="AR8" s="65" t="inlineStr">
        <is>
          <t>R2</t>
        </is>
      </c>
      <c r="AS8" s="65" t="inlineStr">
        <is>
          <t>R3</t>
        </is>
      </c>
      <c r="AT8" s="65" t="inlineStr">
        <is>
          <t>R4</t>
        </is>
      </c>
      <c r="AU8" s="65" t="inlineStr">
        <is>
          <t>R5</t>
        </is>
      </c>
      <c r="AV8" s="65" t="inlineStr">
        <is>
          <t>R6</t>
        </is>
      </c>
      <c r="AW8" s="65" t="inlineStr">
        <is>
          <t>R7</t>
        </is>
      </c>
      <c r="AX8" s="65" t="inlineStr">
        <is>
          <t>R8</t>
        </is>
      </c>
      <c r="AY8" s="66" t="inlineStr">
        <is>
          <t>R1</t>
        </is>
      </c>
      <c r="AZ8" s="66" t="inlineStr">
        <is>
          <t>R2</t>
        </is>
      </c>
      <c r="BA8" s="66" t="inlineStr">
        <is>
          <t>R3</t>
        </is>
      </c>
      <c r="BB8" s="66" t="inlineStr">
        <is>
          <t>R4</t>
        </is>
      </c>
      <c r="BC8" s="66" t="inlineStr">
        <is>
          <t>R5</t>
        </is>
      </c>
      <c r="BD8" s="66" t="inlineStr">
        <is>
          <t>R6</t>
        </is>
      </c>
      <c r="BE8" s="66" t="inlineStr">
        <is>
          <t>R7</t>
        </is>
      </c>
      <c r="BF8" s="66" t="inlineStr">
        <is>
          <t>R8</t>
        </is>
      </c>
    </row>
    <row r="9" ht="16.5" customHeight="1" s="19">
      <c r="A9" s="6" t="inlineStr">
        <is>
          <t>ASTON, Mr PAUL</t>
        </is>
      </c>
      <c r="B9" s="6" t="inlineStr">
        <is>
          <t>M:002930</t>
        </is>
      </c>
      <c r="C9" s="7">
        <f>IFERROR(MIN(AA9:INDEX(AA9:AH9,MATCH(4,AI9:AP9,0))),"")</f>
        <v/>
      </c>
      <c r="D9" s="7">
        <f>IFERROR(MIN(AQ9:INDEX(AQ9:AX9,MATCH(4,AY9:BF9,0))),"")</f>
        <v/>
      </c>
      <c r="E9" s="7" t="n"/>
      <c r="F9" s="7" t="n"/>
      <c r="G9" s="7" t="n"/>
      <c r="H9" s="7" t="n"/>
      <c r="I9" s="7" t="n"/>
      <c r="J9" s="7" t="n"/>
      <c r="K9" s="7" t="n"/>
      <c r="L9" s="7" t="n"/>
      <c r="M9" s="7" t="n"/>
      <c r="N9" s="7" t="n"/>
      <c r="O9" s="7" t="n"/>
      <c r="P9" s="7" t="n"/>
      <c r="Q9" s="7" t="n"/>
      <c r="R9" s="7" t="n"/>
      <c r="S9" s="7" t="n"/>
      <c r="T9" s="7" t="n"/>
      <c r="U9" s="7" t="n"/>
      <c r="V9" s="7" t="n"/>
      <c r="W9" s="7" t="n"/>
      <c r="X9" s="37" t="n"/>
      <c r="Y9" s="38">
        <f>8-SUMPRODUCT(--(MOD((COLUMN(Z9:EH9)-2)/23,1)=0),--(ISNUMBER(SEARCH(" dnp "," "&amp;Z9:EH9&amp;" "))))</f>
        <v/>
      </c>
      <c r="AA9" s="3">
        <f>IFERROR(1/(1/VLOOKUP($A9,INDIRECT("'"&amp;VLOOKUP(AA$8,Helper!$A$1:$B$8,2,FALSE)&amp;"'!A9:U200"),3,FALSE)),"")</f>
        <v/>
      </c>
      <c r="AB9" s="3">
        <f>IFERROR(1/(1/VLOOKUP($A9,INDIRECT("'"&amp;VLOOKUP(AB$8,Helper!$A$1:$B$8,2,FALSE)&amp;"'!A9:U200"),3,FALSE)),"")</f>
        <v/>
      </c>
      <c r="AC9" s="3">
        <f>IFERROR(1/(1/VLOOKUP($A9,INDIRECT("'"&amp;VLOOKUP(AC$8,Helper!$A$1:$B$8,2,FALSE)&amp;"'!A9:U200"),3,FALSE)),"")</f>
        <v/>
      </c>
      <c r="AD9" s="3">
        <f>IFERROR(1/(1/VLOOKUP($A9,INDIRECT("'"&amp;VLOOKUP(AD$8,Helper!$A$1:$B$8,2,FALSE)&amp;"'!A9:U200"),3,FALSE)),"")</f>
        <v/>
      </c>
      <c r="AE9" s="3">
        <f>IFERROR(1/(1/VLOOKUP($A9,INDIRECT("'"&amp;VLOOKUP(AE$8,Helper!$A$1:$B$8,2,FALSE)&amp;"'!A9:U200"),3,FALSE)),"")</f>
        <v/>
      </c>
      <c r="AF9" s="3">
        <f>IFERROR(1/(1/VLOOKUP($A9,INDIRECT("'"&amp;VLOOKUP(AF$8,Helper!$A$1:$B$8,2,FALSE)&amp;"'!A9:U200"),3,FALSE)),"")</f>
        <v/>
      </c>
      <c r="AG9" s="3">
        <f>IFERROR(1/(1/VLOOKUP($A9,INDIRECT("'"&amp;VLOOKUP(AG$8,Helper!$A$1:$B$8,2,FALSE)&amp;"'!A9:U200"),3,FALSE)),"")</f>
        <v/>
      </c>
      <c r="AH9" s="3">
        <f>IFERROR(1/(1/VLOOKUP($A9,INDIRECT("'"&amp;VLOOKUP(AH$8,Helper!$A$1:$B$8,2,FALSE)&amp;"'!A9:U200"),3,FALSE)),"")</f>
        <v/>
      </c>
      <c r="AI9" s="3">
        <f>MIN(COUNTIF($AA9:AA9,"&gt;0"),4)</f>
        <v/>
      </c>
      <c r="AJ9" s="3">
        <f>MIN(COUNTIF($AA9:AB9,"&gt;0"),4)</f>
        <v/>
      </c>
      <c r="AK9" s="3">
        <f>MIN(COUNTIF($AA9:AC9,"&gt;0"),4)</f>
        <v/>
      </c>
      <c r="AL9" s="3">
        <f>MIN(COUNTIF($AA9:AD9,"&gt;0"),4)</f>
        <v/>
      </c>
      <c r="AM9" s="3">
        <f>MIN(COUNTIF($AA9:AE9,"&gt;0"),4)</f>
        <v/>
      </c>
      <c r="AN9" s="3">
        <f>MIN(COUNTIF($AA9:AF9,"&gt;0"),4)</f>
        <v/>
      </c>
      <c r="AO9" s="3">
        <f>MIN(COUNTIF($AA9:AG9,"&gt;0"),4)</f>
        <v/>
      </c>
      <c r="AP9" s="3">
        <f>COUNTIF($AA9:AH9,"&gt;0")</f>
        <v/>
      </c>
      <c r="AQ9" s="3">
        <f>IFERROR(1/(1/VLOOKUP($A9,INDIRECT("'"&amp;VLOOKUP(AQ$8,Helper!$A$1:$B$8,2,FALSE)&amp;"'!A9:U200"),4,FALSE)),"")</f>
        <v/>
      </c>
      <c r="AR9" s="3">
        <f>IFERROR(1/(1/VLOOKUP($A9,INDIRECT("'"&amp;VLOOKUP(AR$8,Helper!$A$1:$B$8,2,FALSE)&amp;"'!A9:U200"),4,FALSE)),"")</f>
        <v/>
      </c>
      <c r="AS9" s="3">
        <f>IFERROR(1/(1/VLOOKUP($A9,INDIRECT("'"&amp;VLOOKUP(AS$8,Helper!$A$1:$B$8,2,FALSE)&amp;"'!A9:U200"),4,FALSE)),"")</f>
        <v/>
      </c>
      <c r="AT9" s="3">
        <f>IFERROR(1/(1/VLOOKUP($A9,INDIRECT("'"&amp;VLOOKUP(AT$8,Helper!$A$1:$B$8,2,FALSE)&amp;"'!A9:U200"),4,FALSE)),"")</f>
        <v/>
      </c>
      <c r="AU9" s="3">
        <f>IFERROR(1/(1/VLOOKUP($A9,INDIRECT("'"&amp;VLOOKUP(AU$8,Helper!$A$1:$B$8,2,FALSE)&amp;"'!A9:U200"),4,FALSE)),"")</f>
        <v/>
      </c>
      <c r="AV9" s="3">
        <f>IFERROR(1/(1/VLOOKUP($A9,INDIRECT("'"&amp;VLOOKUP(AV$8,Helper!$A$1:$B$8,2,FALSE)&amp;"'!A9:U200"),4,FALSE)),"")</f>
        <v/>
      </c>
      <c r="AW9" s="3">
        <f>IFERROR(1/(1/VLOOKUP($A9,INDIRECT("'"&amp;VLOOKUP(AW$8,Helper!$A$1:$B$8,2,FALSE)&amp;"'!A9:U200"),4,FALSE)),"")</f>
        <v/>
      </c>
      <c r="AX9" s="3">
        <f>IFERROR(1/(1/VLOOKUP($A9,INDIRECT("'"&amp;VLOOKUP(AX$8,Helper!$A$1:$B$8,2,FALSE)&amp;"'!A9:U200"),4,FALSE)),"")</f>
        <v/>
      </c>
      <c r="AY9" s="3">
        <f>MIN(COUNTIF($AQ9:AQ9,"&gt;0"),4)</f>
        <v/>
      </c>
      <c r="AZ9" s="3">
        <f>MIN(COUNTIF($AQ9:AR9,"&gt;0"),4)</f>
        <v/>
      </c>
      <c r="BA9" s="3">
        <f>MIN(COUNTIF($AQ9:AS9,"&gt;0"),4)</f>
        <v/>
      </c>
      <c r="BB9" s="3">
        <f>MIN(COUNTIF($AQ9:AT9,"&gt;0"),4)</f>
        <v/>
      </c>
      <c r="BC9" s="3">
        <f>MIN(COUNTIF($AQ9:AU9,"&gt;0"),4)</f>
        <v/>
      </c>
      <c r="BD9" s="3">
        <f>MIN(COUNTIF($AQ9:AV9,"&gt;0"),4)</f>
        <v/>
      </c>
      <c r="BE9" s="3">
        <f>MIN(COUNTIF($AQ9:AW9,"&gt;0"),4)</f>
        <v/>
      </c>
      <c r="BF9" s="3">
        <f>MIN(COUNTIF($AQ9:AX9,"&gt;0"),4)</f>
        <v/>
      </c>
    </row>
    <row r="10" ht="17.25" customHeight="1" s="19">
      <c r="A10" s="8" t="inlineStr">
        <is>
          <t>Barron, Mr [Person_2]</t>
        </is>
      </c>
      <c r="B10" s="8" t="inlineStr">
        <is>
          <t>M:000056</t>
        </is>
      </c>
      <c r="C10" s="7">
        <f>IFERROR(MIN(AA10:INDEX(AA10:AH10,MATCH(4,AI10:AP10,0))),"")</f>
        <v/>
      </c>
      <c r="D10" s="7">
        <f>IFERROR(MIN(AQ10:INDEX(AQ10:AX10,MATCH(4,AY10:BF10,0))),"")</f>
        <v/>
      </c>
      <c r="E10" s="51" t="n"/>
      <c r="F10" s="51" t="n"/>
      <c r="G10" s="51" t="n"/>
      <c r="H10" s="51" t="n"/>
      <c r="I10" s="51" t="n"/>
      <c r="J10" s="51" t="n"/>
      <c r="K10" s="51" t="n"/>
      <c r="L10" s="51" t="n"/>
      <c r="M10" s="51" t="n"/>
      <c r="N10" s="51" t="n"/>
      <c r="O10" s="51" t="n"/>
      <c r="P10" s="51" t="n"/>
      <c r="Q10" s="51" t="n"/>
      <c r="R10" s="51" t="n"/>
      <c r="S10" s="51" t="n"/>
      <c r="T10" s="51" t="n"/>
      <c r="U10" s="51" t="n"/>
      <c r="V10" s="51" t="n"/>
      <c r="W10" s="51" t="n"/>
      <c r="X10" s="52" t="n"/>
      <c r="Y10" s="39">
        <f>8-SUMPRODUCT(--(MOD((COLUMN(Z10:EH10)-2)/23,1)=0),--(ISNUMBER(SEARCH(" dnp "," "&amp;Z10:EH10&amp;" "))))</f>
        <v/>
      </c>
      <c r="AA10" s="3">
        <f>IFERROR(1/(1/VLOOKUP($A10,INDIRECT("'"&amp;VLOOKUP(AA$8,Helper!$A$1:$B$8,2,FALSE)&amp;"'!A9:U200"),3,FALSE)),"")</f>
        <v/>
      </c>
      <c r="AB10" s="3">
        <f>IFERROR(1/(1/VLOOKUP($A10,INDIRECT("'"&amp;VLOOKUP(AB$8,Helper!$A$1:$B$8,2,FALSE)&amp;"'!A9:U200"),3,FALSE)),"")</f>
        <v/>
      </c>
      <c r="AC10" s="3">
        <f>IFERROR(1/(1/VLOOKUP($A10,INDIRECT("'"&amp;VLOOKUP(AC$8,Helper!$A$1:$B$8,2,FALSE)&amp;"'!A9:U200"),3,FALSE)),"")</f>
        <v/>
      </c>
      <c r="AD10" s="3">
        <f>IFERROR(1/(1/VLOOKUP($A10,INDIRECT("'"&amp;VLOOKUP(AD$8,Helper!$A$1:$B$8,2,FALSE)&amp;"'!A9:U200"),3,FALSE)),"")</f>
        <v/>
      </c>
      <c r="AE10" s="3">
        <f>IFERROR(1/(1/VLOOKUP($A10,INDIRECT("'"&amp;VLOOKUP(AE$8,Helper!$A$1:$B$8,2,FALSE)&amp;"'!A9:U200"),3,FALSE)),"")</f>
        <v/>
      </c>
      <c r="AF10" s="3">
        <f>IFERROR(1/(1/VLOOKUP($A10,INDIRECT("'"&amp;VLOOKUP(AF$8,Helper!$A$1:$B$8,2,FALSE)&amp;"'!A9:U200"),3,FALSE)),"")</f>
        <v/>
      </c>
      <c r="AG10" s="3">
        <f>IFERROR(1/(1/VLOOKUP($A10,INDIRECT("'"&amp;VLOOKUP(AG$8,Helper!$A$1:$B$8,2,FALSE)&amp;"'!A9:U200"),3,FALSE)),"")</f>
        <v/>
      </c>
      <c r="AH10" s="3">
        <f>IFERROR(1/(1/VLOOKUP($A10,INDIRECT("'"&amp;VLOOKUP(AH$8,Helper!$A$1:$B$8,2,FALSE)&amp;"'!A9:U200"),3,FALSE)),"")</f>
        <v/>
      </c>
      <c r="AI10" s="3">
        <f>MIN(COUNTIF($AA10:AA10,"&gt;0"),4)</f>
        <v/>
      </c>
      <c r="AJ10" s="3">
        <f>MIN(COUNTIF($AA10:AB10,"&gt;0"),4)</f>
        <v/>
      </c>
      <c r="AK10" s="3">
        <f>MIN(COUNTIF($AA10:AC10,"&gt;0"),4)</f>
        <v/>
      </c>
      <c r="AL10" s="3">
        <f>MIN(COUNTIF($AA10:AD10,"&gt;0"),4)</f>
        <v/>
      </c>
      <c r="AM10" s="3">
        <f>MIN(COUNTIF($AA10:AE10,"&gt;0"),4)</f>
        <v/>
      </c>
      <c r="AN10" s="3">
        <f>MIN(COUNTIF($AA10:AF10,"&gt;0"),4)</f>
        <v/>
      </c>
      <c r="AO10" s="3">
        <f>MIN(COUNTIF($AA10:AG10,"&gt;0"),4)</f>
        <v/>
      </c>
      <c r="AP10" s="3">
        <f>COUNTIF($AA10:AH10,"&gt;0")</f>
        <v/>
      </c>
      <c r="AQ10" s="3">
        <f>IFERROR(1/(1/VLOOKUP($A10,INDIRECT("'"&amp;VLOOKUP(AQ$8,Helper!$A$1:$B$8,2,FALSE)&amp;"'!A9:U200"),4,FALSE)),"")</f>
        <v/>
      </c>
      <c r="AR10" s="3">
        <f>IFERROR(1/(1/VLOOKUP($A10,INDIRECT("'"&amp;VLOOKUP(AR$8,Helper!$A$1:$B$8,2,FALSE)&amp;"'!A9:U200"),4,FALSE)),"")</f>
        <v/>
      </c>
      <c r="AS10" s="3">
        <f>IFERROR(1/(1/VLOOKUP($A10,INDIRECT("'"&amp;VLOOKUP(AS$8,Helper!$A$1:$B$8,2,FALSE)&amp;"'!A9:U200"),4,FALSE)),"")</f>
        <v/>
      </c>
      <c r="AT10" s="3">
        <f>IFERROR(1/(1/VLOOKUP($A10,INDIRECT("'"&amp;VLOOKUP(AT$8,Helper!$A$1:$B$8,2,FALSE)&amp;"'!A9:U200"),4,FALSE)),"")</f>
        <v/>
      </c>
      <c r="AU10" s="3">
        <f>IFERROR(1/(1/VLOOKUP($A10,INDIRECT("'"&amp;VLOOKUP(AU$8,Helper!$A$1:$B$8,2,FALSE)&amp;"'!A9:U200"),4,FALSE)),"")</f>
        <v/>
      </c>
      <c r="AV10" s="3">
        <f>IFERROR(1/(1/VLOOKUP($A10,INDIRECT("'"&amp;VLOOKUP(AV$8,Helper!$A$1:$B$8,2,FALSE)&amp;"'!A9:U200"),4,FALSE)),"")</f>
        <v/>
      </c>
      <c r="AW10" s="3">
        <f>IFERROR(1/(1/VLOOKUP($A10,INDIRECT("'"&amp;VLOOKUP(AW$8,Helper!$A$1:$B$8,2,FALSE)&amp;"'!A9:U200"),4,FALSE)),"")</f>
        <v/>
      </c>
      <c r="AX10" s="3">
        <f>IFERROR(1/(1/VLOOKUP($A10,INDIRECT("'"&amp;VLOOKUP(AX$8,Helper!$A$1:$B$8,2,FALSE)&amp;"'!A9:U200"),4,FALSE)),"")</f>
        <v/>
      </c>
      <c r="AY10" s="3">
        <f>MIN(COUNTIF($AQ10:AQ10,"&gt;0"),4)</f>
        <v/>
      </c>
      <c r="AZ10" s="3">
        <f>MIN(COUNTIF($AQ10:AR10,"&gt;0"),4)</f>
        <v/>
      </c>
      <c r="BA10" s="3">
        <f>MIN(COUNTIF($AQ10:AS10,"&gt;0"),4)</f>
        <v/>
      </c>
      <c r="BB10" s="3">
        <f>MIN(COUNTIF($AQ10:AT10,"&gt;0"),4)</f>
        <v/>
      </c>
      <c r="BC10" s="3">
        <f>MIN(COUNTIF($AQ10:AU10,"&gt;0"),4)</f>
        <v/>
      </c>
      <c r="BD10" s="3">
        <f>MIN(COUNTIF($AQ10:AV10,"&gt;0"),4)</f>
        <v/>
      </c>
      <c r="BE10" s="3">
        <f>MIN(COUNTIF($AQ10:AW10,"&gt;0"),4)</f>
        <v/>
      </c>
      <c r="BF10" s="3">
        <f>MIN(COUNTIF($AQ10:AX10,"&gt;0"),4)</f>
        <v/>
      </c>
    </row>
    <row r="11" ht="16.5" customHeight="1" s="19">
      <c r="A11" s="6" t="inlineStr">
        <is>
          <t>Bayley, Mr [Person_3]</t>
        </is>
      </c>
      <c r="B11" s="6" t="inlineStr">
        <is>
          <t>M:002035</t>
        </is>
      </c>
      <c r="C11" s="7">
        <f>IFERROR(MIN(AA11:INDEX(AA11:AH11,MATCH(4,AI11:AP11,0))),"")</f>
        <v/>
      </c>
      <c r="D11" s="7">
        <f>IFERROR(MIN(AQ11:INDEX(AQ11:AX11,MATCH(4,AY11:BF11,0))),"")</f>
        <v/>
      </c>
      <c r="E11" s="7" t="n"/>
      <c r="F11" s="7" t="n"/>
      <c r="G11" s="7" t="n"/>
      <c r="H11" s="7" t="n"/>
      <c r="I11" s="7" t="n"/>
      <c r="J11" s="7" t="n"/>
      <c r="K11" s="7" t="n"/>
      <c r="L11" s="7" t="n"/>
      <c r="M11" s="7" t="n"/>
      <c r="N11" s="7" t="n"/>
      <c r="O11" s="7" t="n"/>
      <c r="P11" s="7" t="n"/>
      <c r="Q11" s="7" t="n"/>
      <c r="R11" s="7" t="n"/>
      <c r="S11" s="7" t="n"/>
      <c r="T11" s="7" t="n"/>
      <c r="U11" s="7" t="n"/>
      <c r="V11" s="7" t="n"/>
      <c r="W11" s="7" t="n"/>
      <c r="X11" s="37" t="n"/>
      <c r="Y11" s="38">
        <f>8-SUMPRODUCT(--(MOD((COLUMN(Z11:EH11)-2)/23,1)=0),--(ISNUMBER(SEARCH(" dnp "," "&amp;Z11:EH11&amp;" "))))</f>
        <v/>
      </c>
      <c r="AA11" s="3">
        <f>IFERROR(1/(1/VLOOKUP($A11,INDIRECT("'"&amp;VLOOKUP(AA$8,Helper!$A$1:$B$8,2,FALSE)&amp;"'!A9:U200"),3,FALSE)),"")</f>
        <v/>
      </c>
      <c r="AB11" s="3">
        <f>IFERROR(1/(1/VLOOKUP($A11,INDIRECT("'"&amp;VLOOKUP(AB$8,Helper!$A$1:$B$8,2,FALSE)&amp;"'!A9:U200"),3,FALSE)),"")</f>
        <v/>
      </c>
      <c r="AC11" s="3">
        <f>IFERROR(1/(1/VLOOKUP($A11,INDIRECT("'"&amp;VLOOKUP(AC$8,Helper!$A$1:$B$8,2,FALSE)&amp;"'!A9:U200"),3,FALSE)),"")</f>
        <v/>
      </c>
      <c r="AD11" s="3">
        <f>IFERROR(1/(1/VLOOKUP($A11,INDIRECT("'"&amp;VLOOKUP(AD$8,Helper!$A$1:$B$8,2,FALSE)&amp;"'!A9:U200"),3,FALSE)),"")</f>
        <v/>
      </c>
      <c r="AE11" s="3">
        <f>IFERROR(1/(1/VLOOKUP($A11,INDIRECT("'"&amp;VLOOKUP(AE$8,Helper!$A$1:$B$8,2,FALSE)&amp;"'!A9:U200"),3,FALSE)),"")</f>
        <v/>
      </c>
      <c r="AF11" s="3">
        <f>IFERROR(1/(1/VLOOKUP($A11,INDIRECT("'"&amp;VLOOKUP(AF$8,Helper!$A$1:$B$8,2,FALSE)&amp;"'!A9:U200"),3,FALSE)),"")</f>
        <v/>
      </c>
      <c r="AG11" s="3">
        <f>IFERROR(1/(1/VLOOKUP($A11,INDIRECT("'"&amp;VLOOKUP(AG$8,Helper!$A$1:$B$8,2,FALSE)&amp;"'!A9:U200"),3,FALSE)),"")</f>
        <v/>
      </c>
      <c r="AH11" s="3">
        <f>IFERROR(1/(1/VLOOKUP($A11,INDIRECT("'"&amp;VLOOKUP(AH$8,Helper!$A$1:$B$8,2,FALSE)&amp;"'!A9:U200"),3,FALSE)),"")</f>
        <v/>
      </c>
      <c r="AI11" s="3">
        <f>MIN(COUNTIF($AA11:AA11,"&gt;0"),4)</f>
        <v/>
      </c>
      <c r="AJ11" s="3">
        <f>MIN(COUNTIF($AA11:AB11,"&gt;0"),4)</f>
        <v/>
      </c>
      <c r="AK11" s="3">
        <f>MIN(COUNTIF($AA11:AC11,"&gt;0"),4)</f>
        <v/>
      </c>
      <c r="AL11" s="3">
        <f>MIN(COUNTIF($AA11:AD11,"&gt;0"),4)</f>
        <v/>
      </c>
      <c r="AM11" s="3">
        <f>MIN(COUNTIF($AA11:AE11,"&gt;0"),4)</f>
        <v/>
      </c>
      <c r="AN11" s="3">
        <f>MIN(COUNTIF($AA11:AF11,"&gt;0"),4)</f>
        <v/>
      </c>
      <c r="AO11" s="3">
        <f>MIN(COUNTIF($AA11:AG11,"&gt;0"),4)</f>
        <v/>
      </c>
      <c r="AP11" s="3">
        <f>COUNTIF($AA11:AH11,"&gt;0")</f>
        <v/>
      </c>
      <c r="AQ11" s="3">
        <f>IFERROR(1/(1/VLOOKUP($A11,INDIRECT("'"&amp;VLOOKUP(AQ$8,Helper!$A$1:$B$8,2,FALSE)&amp;"'!A9:U200"),4,FALSE)),"")</f>
        <v/>
      </c>
      <c r="AR11" s="3">
        <f>IFERROR(1/(1/VLOOKUP($A11,INDIRECT("'"&amp;VLOOKUP(AR$8,Helper!$A$1:$B$8,2,FALSE)&amp;"'!A9:U200"),4,FALSE)),"")</f>
        <v/>
      </c>
      <c r="AS11" s="3">
        <f>IFERROR(1/(1/VLOOKUP($A11,INDIRECT("'"&amp;VLOOKUP(AS$8,Helper!$A$1:$B$8,2,FALSE)&amp;"'!A9:U200"),4,FALSE)),"")</f>
        <v/>
      </c>
      <c r="AT11" s="3">
        <f>IFERROR(1/(1/VLOOKUP($A11,INDIRECT("'"&amp;VLOOKUP(AT$8,Helper!$A$1:$B$8,2,FALSE)&amp;"'!A9:U200"),4,FALSE)),"")</f>
        <v/>
      </c>
      <c r="AU11" s="3">
        <f>IFERROR(1/(1/VLOOKUP($A11,INDIRECT("'"&amp;VLOOKUP(AU$8,Helper!$A$1:$B$8,2,FALSE)&amp;"'!A9:U200"),4,FALSE)),"")</f>
        <v/>
      </c>
      <c r="AV11" s="3">
        <f>IFERROR(1/(1/VLOOKUP($A11,INDIRECT("'"&amp;VLOOKUP(AV$8,Helper!$A$1:$B$8,2,FALSE)&amp;"'!A9:U200"),4,FALSE)),"")</f>
        <v/>
      </c>
      <c r="AW11" s="3">
        <f>IFERROR(1/(1/VLOOKUP($A11,INDIRECT("'"&amp;VLOOKUP(AW$8,Helper!$A$1:$B$8,2,FALSE)&amp;"'!A9:U200"),4,FALSE)),"")</f>
        <v/>
      </c>
      <c r="AX11" s="3">
        <f>IFERROR(1/(1/VLOOKUP($A11,INDIRECT("'"&amp;VLOOKUP(AX$8,Helper!$A$1:$B$8,2,FALSE)&amp;"'!A9:U200"),4,FALSE)),"")</f>
        <v/>
      </c>
      <c r="AY11" s="3">
        <f>MIN(COUNTIF($AQ11:AQ11,"&gt;0"),4)</f>
        <v/>
      </c>
      <c r="AZ11" s="3">
        <f>MIN(COUNTIF($AQ11:AR11,"&gt;0"),4)</f>
        <v/>
      </c>
      <c r="BA11" s="3">
        <f>MIN(COUNTIF($AQ11:AS11,"&gt;0"),4)</f>
        <v/>
      </c>
      <c r="BB11" s="3">
        <f>MIN(COUNTIF($AQ11:AT11,"&gt;0"),4)</f>
        <v/>
      </c>
      <c r="BC11" s="3">
        <f>MIN(COUNTIF($AQ11:AU11,"&gt;0"),4)</f>
        <v/>
      </c>
      <c r="BD11" s="3">
        <f>MIN(COUNTIF($AQ11:AV11,"&gt;0"),4)</f>
        <v/>
      </c>
      <c r="BE11" s="3">
        <f>MIN(COUNTIF($AQ11:AW11,"&gt;0"),4)</f>
        <v/>
      </c>
      <c r="BF11" s="3">
        <f>MIN(COUNTIF($AQ11:AX11,"&gt;0"),4)</f>
        <v/>
      </c>
    </row>
    <row r="12" ht="16.5" customHeight="1" s="19">
      <c r="A12" s="8" t="inlineStr">
        <is>
          <t>Berry, Mr Stephen</t>
        </is>
      </c>
      <c r="B12" s="8" t="inlineStr">
        <is>
          <t>M:003291</t>
        </is>
      </c>
      <c r="C12" s="7">
        <f>IFERROR(MIN(AA12:INDEX(AA12:AH12,MATCH(4,AI12:AP12,0))),"")</f>
        <v/>
      </c>
      <c r="D12" s="7">
        <f>IFERROR(MIN(AQ12:INDEX(AQ12:AX12,MATCH(4,AY12:BF12,0))),"")</f>
        <v/>
      </c>
      <c r="E12" s="51" t="n"/>
      <c r="F12" s="51" t="n"/>
      <c r="G12" s="51" t="n"/>
      <c r="H12" s="51" t="n"/>
      <c r="I12" s="51" t="n"/>
      <c r="J12" s="51" t="n"/>
      <c r="K12" s="51" t="n"/>
      <c r="L12" s="51" t="n"/>
      <c r="M12" s="51" t="n"/>
      <c r="N12" s="51" t="n"/>
      <c r="O12" s="51" t="n"/>
      <c r="P12" s="51" t="n"/>
      <c r="Q12" s="51" t="n"/>
      <c r="R12" s="51" t="n"/>
      <c r="S12" s="51" t="n"/>
      <c r="T12" s="51" t="n"/>
      <c r="U12" s="51" t="n"/>
      <c r="V12" s="51" t="n"/>
      <c r="W12" s="51" t="n"/>
      <c r="X12" s="52" t="n"/>
      <c r="Y12" s="39">
        <f>8-SUMPRODUCT(--(MOD((COLUMN(Z12:EH12)-2)/23,1)=0),--(ISNUMBER(SEARCH(" dnp "," "&amp;Z12:EH12&amp;" "))))</f>
        <v/>
      </c>
      <c r="AA12" s="3">
        <f>IFERROR(1/(1/VLOOKUP($A12,INDIRECT("'"&amp;VLOOKUP(AA$8,Helper!$A$1:$B$8,2,FALSE)&amp;"'!A9:U200"),3,FALSE)),"")</f>
        <v/>
      </c>
      <c r="AB12" s="3">
        <f>IFERROR(1/(1/VLOOKUP($A12,INDIRECT("'"&amp;VLOOKUP(AB$8,Helper!$A$1:$B$8,2,FALSE)&amp;"'!A9:U200"),3,FALSE)),"")</f>
        <v/>
      </c>
      <c r="AC12" s="3">
        <f>IFERROR(1/(1/VLOOKUP($A12,INDIRECT("'"&amp;VLOOKUP(AC$8,Helper!$A$1:$B$8,2,FALSE)&amp;"'!A9:U200"),3,FALSE)),"")</f>
        <v/>
      </c>
      <c r="AD12" s="3">
        <f>IFERROR(1/(1/VLOOKUP($A12,INDIRECT("'"&amp;VLOOKUP(AD$8,Helper!$A$1:$B$8,2,FALSE)&amp;"'!A9:U200"),3,FALSE)),"")</f>
        <v/>
      </c>
      <c r="AE12" s="3">
        <f>IFERROR(1/(1/VLOOKUP($A12,INDIRECT("'"&amp;VLOOKUP(AE$8,Helper!$A$1:$B$8,2,FALSE)&amp;"'!A9:U200"),3,FALSE)),"")</f>
        <v/>
      </c>
      <c r="AF12" s="3">
        <f>IFERROR(1/(1/VLOOKUP($A12,INDIRECT("'"&amp;VLOOKUP(AF$8,Helper!$A$1:$B$8,2,FALSE)&amp;"'!A9:U200"),3,FALSE)),"")</f>
        <v/>
      </c>
      <c r="AG12" s="3">
        <f>IFERROR(1/(1/VLOOKUP($A12,INDIRECT("'"&amp;VLOOKUP(AG$8,Helper!$A$1:$B$8,2,FALSE)&amp;"'!A9:U200"),3,FALSE)),"")</f>
        <v/>
      </c>
      <c r="AH12" s="3">
        <f>IFERROR(1/(1/VLOOKUP($A12,INDIRECT("'"&amp;VLOOKUP(AH$8,Helper!$A$1:$B$8,2,FALSE)&amp;"'!A9:U200"),3,FALSE)),"")</f>
        <v/>
      </c>
      <c r="AI12" s="3">
        <f>MIN(COUNTIF($AA12:AA12,"&gt;0"),4)</f>
        <v/>
      </c>
      <c r="AJ12" s="3">
        <f>MIN(COUNTIF($AA12:AB12,"&gt;0"),4)</f>
        <v/>
      </c>
      <c r="AK12" s="3">
        <f>MIN(COUNTIF($AA12:AC12,"&gt;0"),4)</f>
        <v/>
      </c>
      <c r="AL12" s="3">
        <f>MIN(COUNTIF($AA12:AD12,"&gt;0"),4)</f>
        <v/>
      </c>
      <c r="AM12" s="3">
        <f>MIN(COUNTIF($AA12:AE12,"&gt;0"),4)</f>
        <v/>
      </c>
      <c r="AN12" s="3">
        <f>MIN(COUNTIF($AA12:AF12,"&gt;0"),4)</f>
        <v/>
      </c>
      <c r="AO12" s="3">
        <f>MIN(COUNTIF($AA12:AG12,"&gt;0"),4)</f>
        <v/>
      </c>
      <c r="AP12" s="3">
        <f>COUNTIF($AA12:AH12,"&gt;0")</f>
        <v/>
      </c>
      <c r="AQ12" s="3">
        <f>IFERROR(1/(1/VLOOKUP($A12,INDIRECT("'"&amp;VLOOKUP(AQ$8,Helper!$A$1:$B$8,2,FALSE)&amp;"'!A9:U200"),4,FALSE)),"")</f>
        <v/>
      </c>
      <c r="AR12" s="3">
        <f>IFERROR(1/(1/VLOOKUP($A12,INDIRECT("'"&amp;VLOOKUP(AR$8,Helper!$A$1:$B$8,2,FALSE)&amp;"'!A9:U200"),4,FALSE)),"")</f>
        <v/>
      </c>
      <c r="AS12" s="3">
        <f>IFERROR(1/(1/VLOOKUP($A12,INDIRECT("'"&amp;VLOOKUP(AS$8,Helper!$A$1:$B$8,2,FALSE)&amp;"'!A9:U200"),4,FALSE)),"")</f>
        <v/>
      </c>
      <c r="AT12" s="3">
        <f>IFERROR(1/(1/VLOOKUP($A12,INDIRECT("'"&amp;VLOOKUP(AT$8,Helper!$A$1:$B$8,2,FALSE)&amp;"'!A9:U200"),4,FALSE)),"")</f>
        <v/>
      </c>
      <c r="AU12" s="3">
        <f>IFERROR(1/(1/VLOOKUP($A12,INDIRECT("'"&amp;VLOOKUP(AU$8,Helper!$A$1:$B$8,2,FALSE)&amp;"'!A9:U200"),4,FALSE)),"")</f>
        <v/>
      </c>
      <c r="AV12" s="3">
        <f>IFERROR(1/(1/VLOOKUP($A12,INDIRECT("'"&amp;VLOOKUP(AV$8,Helper!$A$1:$B$8,2,FALSE)&amp;"'!A9:U200"),4,FALSE)),"")</f>
        <v/>
      </c>
      <c r="AW12" s="3">
        <f>IFERROR(1/(1/VLOOKUP($A12,INDIRECT("'"&amp;VLOOKUP(AW$8,Helper!$A$1:$B$8,2,FALSE)&amp;"'!A9:U200"),4,FALSE)),"")</f>
        <v/>
      </c>
      <c r="AX12" s="3">
        <f>IFERROR(1/(1/VLOOKUP($A12,INDIRECT("'"&amp;VLOOKUP(AX$8,Helper!$A$1:$B$8,2,FALSE)&amp;"'!A9:U200"),4,FALSE)),"")</f>
        <v/>
      </c>
      <c r="AY12" s="3">
        <f>MIN(COUNTIF($AQ12:AQ12,"&gt;0"),4)</f>
        <v/>
      </c>
      <c r="AZ12" s="3">
        <f>MIN(COUNTIF($AQ12:AR12,"&gt;0"),4)</f>
        <v/>
      </c>
      <c r="BA12" s="3">
        <f>MIN(COUNTIF($AQ12:AS12,"&gt;0"),4)</f>
        <v/>
      </c>
      <c r="BB12" s="3">
        <f>MIN(COUNTIF($AQ12:AT12,"&gt;0"),4)</f>
        <v/>
      </c>
      <c r="BC12" s="3">
        <f>MIN(COUNTIF($AQ12:AU12,"&gt;0"),4)</f>
        <v/>
      </c>
      <c r="BD12" s="3">
        <f>MIN(COUNTIF($AQ12:AV12,"&gt;0"),4)</f>
        <v/>
      </c>
      <c r="BE12" s="3">
        <f>MIN(COUNTIF($AQ12:AW12,"&gt;0"),4)</f>
        <v/>
      </c>
      <c r="BF12" s="3">
        <f>MIN(COUNTIF($AQ12:AX12,"&gt;0"),4)</f>
        <v/>
      </c>
    </row>
    <row r="13" ht="16.5" customHeight="1" s="19">
      <c r="A13" s="6" t="inlineStr">
        <is>
          <t>BETTRIDGE, Mr [Person_4]</t>
        </is>
      </c>
      <c r="B13" s="6" t="inlineStr">
        <is>
          <t>[Person_5]</t>
        </is>
      </c>
      <c r="C13" s="7">
        <f>IFERROR(MIN(AA13:INDEX(AA13:AH13,MATCH(4,AI13:AP13,0))),"")</f>
        <v/>
      </c>
      <c r="D13" s="7">
        <f>IFERROR(MIN(AQ13:INDEX(AQ13:AX13,MATCH(4,AY13:BF13,0))),"")</f>
        <v/>
      </c>
      <c r="E13" s="7" t="n"/>
      <c r="F13" s="7" t="n"/>
      <c r="G13" s="7" t="n"/>
      <c r="H13" s="7" t="n"/>
      <c r="I13" s="7" t="n"/>
      <c r="J13" s="7" t="n"/>
      <c r="K13" s="7" t="n"/>
      <c r="L13" s="7" t="n"/>
      <c r="M13" s="7" t="n"/>
      <c r="N13" s="7" t="n"/>
      <c r="O13" s="7" t="n"/>
      <c r="P13" s="7" t="n"/>
      <c r="Q13" s="7" t="n"/>
      <c r="R13" s="7" t="n"/>
      <c r="S13" s="7" t="n"/>
      <c r="T13" s="7" t="n"/>
      <c r="U13" s="7" t="n"/>
      <c r="V13" s="7" t="n"/>
      <c r="W13" s="7" t="n"/>
      <c r="X13" s="37" t="n"/>
      <c r="Y13" s="38">
        <f>8-SUMPRODUCT(--(MOD((COLUMN(Z13:EH13)-2)/23,1)=0),--(ISNUMBER(SEARCH(" dnp "," "&amp;Z13:EH13&amp;" "))))</f>
        <v/>
      </c>
      <c r="AA13" s="3">
        <f>IFERROR(1/(1/VLOOKUP($A13,INDIRECT("'"&amp;VLOOKUP(AA$8,Helper!$A$1:$B$8,2,FALSE)&amp;"'!A9:U200"),3,FALSE)),"")</f>
        <v/>
      </c>
      <c r="AB13" s="3">
        <f>IFERROR(1/(1/VLOOKUP($A13,INDIRECT("'"&amp;VLOOKUP(AB$8,Helper!$A$1:$B$8,2,FALSE)&amp;"'!A9:U200"),3,FALSE)),"")</f>
        <v/>
      </c>
      <c r="AC13" s="3">
        <f>IFERROR(1/(1/VLOOKUP($A13,INDIRECT("'"&amp;VLOOKUP(AC$8,Helper!$A$1:$B$8,2,FALSE)&amp;"'!A9:U200"),3,FALSE)),"")</f>
        <v/>
      </c>
      <c r="AD13" s="3">
        <f>IFERROR(1/(1/VLOOKUP($A13,INDIRECT("'"&amp;VLOOKUP(AD$8,Helper!$A$1:$B$8,2,FALSE)&amp;"'!A9:U200"),3,FALSE)),"")</f>
        <v/>
      </c>
      <c r="AE13" s="3">
        <f>IFERROR(1/(1/VLOOKUP($A13,INDIRECT("'"&amp;VLOOKUP(AE$8,Helper!$A$1:$B$8,2,FALSE)&amp;"'!A9:U200"),3,FALSE)),"")</f>
        <v/>
      </c>
      <c r="AF13" s="3">
        <f>IFERROR(1/(1/VLOOKUP($A13,INDIRECT("'"&amp;VLOOKUP(AF$8,Helper!$A$1:$B$8,2,FALSE)&amp;"'!A9:U200"),3,FALSE)),"")</f>
        <v/>
      </c>
      <c r="AG13" s="3">
        <f>IFERROR(1/(1/VLOOKUP($A13,INDIRECT("'"&amp;VLOOKUP(AG$8,Helper!$A$1:$B$8,2,FALSE)&amp;"'!A9:U200"),3,FALSE)),"")</f>
        <v/>
      </c>
      <c r="AH13" s="3">
        <f>IFERROR(1/(1/VLOOKUP($A13,INDIRECT("'"&amp;VLOOKUP(AH$8,Helper!$A$1:$B$8,2,FALSE)&amp;"'!A9:U200"),3,FALSE)),"")</f>
        <v/>
      </c>
      <c r="AI13" s="3">
        <f>MIN(COUNTIF($AA13:AA13,"&gt;0"),4)</f>
        <v/>
      </c>
      <c r="AJ13" s="3">
        <f>MIN(COUNTIF($AA13:AB13,"&gt;0"),4)</f>
        <v/>
      </c>
      <c r="AK13" s="3">
        <f>MIN(COUNTIF($AA13:AC13,"&gt;0"),4)</f>
        <v/>
      </c>
      <c r="AL13" s="3">
        <f>MIN(COUNTIF($AA13:AD13,"&gt;0"),4)</f>
        <v/>
      </c>
      <c r="AM13" s="3">
        <f>MIN(COUNTIF($AA13:AE13,"&gt;0"),4)</f>
        <v/>
      </c>
      <c r="AN13" s="3">
        <f>MIN(COUNTIF($AA13:AF13,"&gt;0"),4)</f>
        <v/>
      </c>
      <c r="AO13" s="3">
        <f>MIN(COUNTIF($AA13:AG13,"&gt;0"),4)</f>
        <v/>
      </c>
      <c r="AP13" s="3">
        <f>COUNTIF($AA13:AH13,"&gt;0")</f>
        <v/>
      </c>
      <c r="AQ13" s="3">
        <f>IFERROR(1/(1/VLOOKUP($A13,INDIRECT("'"&amp;VLOOKUP(AQ$8,Helper!$A$1:$B$8,2,FALSE)&amp;"'!A9:U200"),4,FALSE)),"")</f>
        <v/>
      </c>
      <c r="AR13" s="3">
        <f>IFERROR(1/(1/VLOOKUP($A13,INDIRECT("'"&amp;VLOOKUP(AR$8,Helper!$A$1:$B$8,2,FALSE)&amp;"'!A9:U200"),4,FALSE)),"")</f>
        <v/>
      </c>
      <c r="AS13" s="3">
        <f>IFERROR(1/(1/VLOOKUP($A13,INDIRECT("'"&amp;VLOOKUP(AS$8,Helper!$A$1:$B$8,2,FALSE)&amp;"'!A9:U200"),4,FALSE)),"")</f>
        <v/>
      </c>
      <c r="AT13" s="3">
        <f>IFERROR(1/(1/VLOOKUP($A13,INDIRECT("'"&amp;VLOOKUP(AT$8,Helper!$A$1:$B$8,2,FALSE)&amp;"'!A9:U200"),4,FALSE)),"")</f>
        <v/>
      </c>
      <c r="AU13" s="3">
        <f>IFERROR(1/(1/VLOOKUP($A13,INDIRECT("'"&amp;VLOOKUP(AU$8,Helper!$A$1:$B$8,2,FALSE)&amp;"'!A9:U200"),4,FALSE)),"")</f>
        <v/>
      </c>
      <c r="AV13" s="3">
        <f>IFERROR(1/(1/VLOOKUP($A13,INDIRECT("'"&amp;VLOOKUP(AV$8,Helper!$A$1:$B$8,2,FALSE)&amp;"'!A9:U200"),4,FALSE)),"")</f>
        <v/>
      </c>
      <c r="AW13" s="3">
        <f>IFERROR(1/(1/VLOOKUP($A13,INDIRECT("'"&amp;VLOOKUP(AW$8,Helper!$A$1:$B$8,2,FALSE)&amp;"'!A9:U200"),4,FALSE)),"")</f>
        <v/>
      </c>
      <c r="AX13" s="3">
        <f>IFERROR(1/(1/VLOOKUP($A13,INDIRECT("'"&amp;VLOOKUP(AX$8,Helper!$A$1:$B$8,2,FALSE)&amp;"'!A9:U200"),4,FALSE)),"")</f>
        <v/>
      </c>
      <c r="AY13" s="3">
        <f>MIN(COUNTIF($AQ13:AQ13,"&gt;0"),4)</f>
        <v/>
      </c>
      <c r="AZ13" s="3">
        <f>MIN(COUNTIF($AQ13:AR13,"&gt;0"),4)</f>
        <v/>
      </c>
      <c r="BA13" s="3">
        <f>MIN(COUNTIF($AQ13:AS13,"&gt;0"),4)</f>
        <v/>
      </c>
      <c r="BB13" s="3">
        <f>MIN(COUNTIF($AQ13:AT13,"&gt;0"),4)</f>
        <v/>
      </c>
      <c r="BC13" s="3">
        <f>MIN(COUNTIF($AQ13:AU13,"&gt;0"),4)</f>
        <v/>
      </c>
      <c r="BD13" s="3">
        <f>MIN(COUNTIF($AQ13:AV13,"&gt;0"),4)</f>
        <v/>
      </c>
      <c r="BE13" s="3">
        <f>MIN(COUNTIF($AQ13:AW13,"&gt;0"),4)</f>
        <v/>
      </c>
      <c r="BF13" s="3">
        <f>MIN(COUNTIF($AQ13:AX13,"&gt;0"),4)</f>
        <v/>
      </c>
    </row>
    <row r="14" ht="16.5" customHeight="1" s="19">
      <c r="A14" s="8" t="inlineStr">
        <is>
          <t>BLYTHE, Mr [Person_6]</t>
        </is>
      </c>
      <c r="B14" s="8" t="inlineStr">
        <is>
          <t>M:003101</t>
        </is>
      </c>
      <c r="C14" s="7">
        <f>IFERROR(MIN(AA14:INDEX(AA14:AH14,MATCH(4,AI14:AP14,0))),"")</f>
        <v/>
      </c>
      <c r="D14" s="7">
        <f>IFERROR(MIN(AQ14:INDEX(AQ14:AX14,MATCH(4,AY14:BF14,0))),"")</f>
        <v/>
      </c>
      <c r="E14" s="51" t="n"/>
      <c r="F14" s="51" t="n"/>
      <c r="G14" s="51" t="n"/>
      <c r="H14" s="51" t="n"/>
      <c r="I14" s="51" t="n"/>
      <c r="J14" s="51" t="n"/>
      <c r="K14" s="51" t="n"/>
      <c r="L14" s="51" t="n"/>
      <c r="M14" s="51" t="n"/>
      <c r="N14" s="51" t="n"/>
      <c r="O14" s="51" t="n"/>
      <c r="P14" s="51" t="n"/>
      <c r="Q14" s="51" t="n"/>
      <c r="R14" s="51" t="n"/>
      <c r="S14" s="51" t="n"/>
      <c r="T14" s="51" t="n"/>
      <c r="U14" s="51" t="n"/>
      <c r="V14" s="51" t="n"/>
      <c r="W14" s="51" t="n"/>
      <c r="X14" s="52" t="n"/>
      <c r="Y14" s="39">
        <f>8-SUMPRODUCT(--(MOD((COLUMN(Z14:EH14)-2)/23,1)=0),--(ISNUMBER(SEARCH(" dnp "," "&amp;Z14:EH14&amp;" "))))</f>
        <v/>
      </c>
      <c r="AA14" s="3">
        <f>IFERROR(1/(1/VLOOKUP($A14,INDIRECT("'"&amp;VLOOKUP(AA$8,Helper!$A$1:$B$8,2,FALSE)&amp;"'!A9:U200"),3,FALSE)),"")</f>
        <v/>
      </c>
      <c r="AB14" s="3">
        <f>IFERROR(1/(1/VLOOKUP($A14,INDIRECT("'"&amp;VLOOKUP(AB$8,Helper!$A$1:$B$8,2,FALSE)&amp;"'!A9:U200"),3,FALSE)),"")</f>
        <v/>
      </c>
      <c r="AC14" s="3">
        <f>IFERROR(1/(1/VLOOKUP($A14,INDIRECT("'"&amp;VLOOKUP(AC$8,Helper!$A$1:$B$8,2,FALSE)&amp;"'!A9:U200"),3,FALSE)),"")</f>
        <v/>
      </c>
      <c r="AD14" s="3">
        <f>IFERROR(1/(1/VLOOKUP($A14,INDIRECT("'"&amp;VLOOKUP(AD$8,Helper!$A$1:$B$8,2,FALSE)&amp;"'!A9:U200"),3,FALSE)),"")</f>
        <v/>
      </c>
      <c r="AE14" s="3">
        <f>IFERROR(1/(1/VLOOKUP($A14,INDIRECT("'"&amp;VLOOKUP(AE$8,Helper!$A$1:$B$8,2,FALSE)&amp;"'!A9:U200"),3,FALSE)),"")</f>
        <v/>
      </c>
      <c r="AF14" s="3">
        <f>IFERROR(1/(1/VLOOKUP($A14,INDIRECT("'"&amp;VLOOKUP(AF$8,Helper!$A$1:$B$8,2,FALSE)&amp;"'!A9:U200"),3,FALSE)),"")</f>
        <v/>
      </c>
      <c r="AG14" s="3">
        <f>IFERROR(1/(1/VLOOKUP($A14,INDIRECT("'"&amp;VLOOKUP(AG$8,Helper!$A$1:$B$8,2,FALSE)&amp;"'!A9:U200"),3,FALSE)),"")</f>
        <v/>
      </c>
      <c r="AH14" s="3">
        <f>IFERROR(1/(1/VLOOKUP($A14,INDIRECT("'"&amp;VLOOKUP(AH$8,Helper!$A$1:$B$8,2,FALSE)&amp;"'!A9:U200"),3,FALSE)),"")</f>
        <v/>
      </c>
      <c r="AI14" s="3">
        <f>MIN(COUNTIF($AA14:AA14,"&gt;0"),4)</f>
        <v/>
      </c>
      <c r="AJ14" s="3">
        <f>MIN(COUNTIF($AA14:AB14,"&gt;0"),4)</f>
        <v/>
      </c>
      <c r="AK14" s="3">
        <f>MIN(COUNTIF($AA14:AC14,"&gt;0"),4)</f>
        <v/>
      </c>
      <c r="AL14" s="3">
        <f>MIN(COUNTIF($AA14:AD14,"&gt;0"),4)</f>
        <v/>
      </c>
      <c r="AM14" s="3">
        <f>MIN(COUNTIF($AA14:AE14,"&gt;0"),4)</f>
        <v/>
      </c>
      <c r="AN14" s="3">
        <f>MIN(COUNTIF($AA14:AF14,"&gt;0"),4)</f>
        <v/>
      </c>
      <c r="AO14" s="3">
        <f>MIN(COUNTIF($AA14:AG14,"&gt;0"),4)</f>
        <v/>
      </c>
      <c r="AP14" s="3">
        <f>COUNTIF($AA14:AH14,"&gt;0")</f>
        <v/>
      </c>
      <c r="AQ14" s="3">
        <f>IFERROR(1/(1/VLOOKUP($A14,INDIRECT("'"&amp;VLOOKUP(AQ$8,Helper!$A$1:$B$8,2,FALSE)&amp;"'!A9:U200"),4,FALSE)),"")</f>
        <v/>
      </c>
      <c r="AR14" s="3">
        <f>IFERROR(1/(1/VLOOKUP($A14,INDIRECT("'"&amp;VLOOKUP(AR$8,Helper!$A$1:$B$8,2,FALSE)&amp;"'!A9:U200"),4,FALSE)),"")</f>
        <v/>
      </c>
      <c r="AS14" s="3">
        <f>IFERROR(1/(1/VLOOKUP($A14,INDIRECT("'"&amp;VLOOKUP(AS$8,Helper!$A$1:$B$8,2,FALSE)&amp;"'!A9:U200"),4,FALSE)),"")</f>
        <v/>
      </c>
      <c r="AT14" s="3">
        <f>IFERROR(1/(1/VLOOKUP($A14,INDIRECT("'"&amp;VLOOKUP(AT$8,Helper!$A$1:$B$8,2,FALSE)&amp;"'!A9:U200"),4,FALSE)),"")</f>
        <v/>
      </c>
      <c r="AU14" s="3">
        <f>IFERROR(1/(1/VLOOKUP($A14,INDIRECT("'"&amp;VLOOKUP(AU$8,Helper!$A$1:$B$8,2,FALSE)&amp;"'!A9:U200"),4,FALSE)),"")</f>
        <v/>
      </c>
      <c r="AV14" s="3">
        <f>IFERROR(1/(1/VLOOKUP($A14,INDIRECT("'"&amp;VLOOKUP(AV$8,Helper!$A$1:$B$8,2,FALSE)&amp;"'!A9:U200"),4,FALSE)),"")</f>
        <v/>
      </c>
      <c r="AW14" s="3">
        <f>IFERROR(1/(1/VLOOKUP($A14,INDIRECT("'"&amp;VLOOKUP(AW$8,Helper!$A$1:$B$8,2,FALSE)&amp;"'!A9:U200"),4,FALSE)),"")</f>
        <v/>
      </c>
      <c r="AX14" s="3">
        <f>IFERROR(1/(1/VLOOKUP($A14,INDIRECT("'"&amp;VLOOKUP(AX$8,Helper!$A$1:$B$8,2,FALSE)&amp;"'!A9:U200"),4,FALSE)),"")</f>
        <v/>
      </c>
      <c r="AY14" s="3">
        <f>MIN(COUNTIF($AQ14:AQ14,"&gt;0"),4)</f>
        <v/>
      </c>
      <c r="AZ14" s="3">
        <f>MIN(COUNTIF($AQ14:AR14,"&gt;0"),4)</f>
        <v/>
      </c>
      <c r="BA14" s="3">
        <f>MIN(COUNTIF($AQ14:AS14,"&gt;0"),4)</f>
        <v/>
      </c>
      <c r="BB14" s="3">
        <f>MIN(COUNTIF($AQ14:AT14,"&gt;0"),4)</f>
        <v/>
      </c>
      <c r="BC14" s="3">
        <f>MIN(COUNTIF($AQ14:AU14,"&gt;0"),4)</f>
        <v/>
      </c>
      <c r="BD14" s="3">
        <f>MIN(COUNTIF($AQ14:AV14,"&gt;0"),4)</f>
        <v/>
      </c>
      <c r="BE14" s="3">
        <f>MIN(COUNTIF($AQ14:AW14,"&gt;0"),4)</f>
        <v/>
      </c>
      <c r="BF14" s="3">
        <f>MIN(COUNTIF($AQ14:AX14,"&gt;0"),4)</f>
        <v/>
      </c>
    </row>
    <row r="15" ht="16.5" customHeight="1" s="19">
      <c r="A15" s="6" t="inlineStr">
        <is>
          <t>BLYTHE, Mr [Person_7]</t>
        </is>
      </c>
      <c r="B15" s="6" t="inlineStr">
        <is>
          <t>M:003027</t>
        </is>
      </c>
      <c r="C15" s="7">
        <f>IFERROR(MIN(AA15:INDEX(AA15:AH15,MATCH(4,AI15:AP15,0))),"")</f>
        <v/>
      </c>
      <c r="D15" s="7">
        <f>IFERROR(MIN(AQ15:INDEX(AQ15:AX15,MATCH(4,AY15:BF15,0))),"")</f>
        <v/>
      </c>
      <c r="E15" s="7" t="n"/>
      <c r="F15" s="7" t="n"/>
      <c r="G15" s="7" t="n"/>
      <c r="H15" s="7" t="n"/>
      <c r="I15" s="7" t="n"/>
      <c r="J15" s="7" t="n"/>
      <c r="K15" s="7" t="n"/>
      <c r="L15" s="7" t="n"/>
      <c r="M15" s="7" t="n"/>
      <c r="N15" s="7" t="n"/>
      <c r="O15" s="7" t="n"/>
      <c r="P15" s="7" t="n"/>
      <c r="Q15" s="7" t="n"/>
      <c r="R15" s="7" t="n"/>
      <c r="S15" s="7" t="n"/>
      <c r="T15" s="7" t="n"/>
      <c r="U15" s="7" t="n"/>
      <c r="V15" s="7" t="n"/>
      <c r="W15" s="7" t="n"/>
      <c r="X15" s="37" t="n"/>
      <c r="Y15" s="38">
        <f>8-SUMPRODUCT(--(MOD((COLUMN(Z15:EH15)-2)/23,1)=0),--(ISNUMBER(SEARCH(" dnp "," "&amp;Z15:EH15&amp;" "))))</f>
        <v/>
      </c>
      <c r="AA15" s="3">
        <f>IFERROR(1/(1/VLOOKUP($A15,INDIRECT("'"&amp;VLOOKUP(AA$8,Helper!$A$1:$B$8,2,FALSE)&amp;"'!A9:U200"),3,FALSE)),"")</f>
        <v/>
      </c>
      <c r="AB15" s="3">
        <f>IFERROR(1/(1/VLOOKUP($A15,INDIRECT("'"&amp;VLOOKUP(AB$8,Helper!$A$1:$B$8,2,FALSE)&amp;"'!A9:U200"),3,FALSE)),"")</f>
        <v/>
      </c>
      <c r="AC15" s="3">
        <f>IFERROR(1/(1/VLOOKUP($A15,INDIRECT("'"&amp;VLOOKUP(AC$8,Helper!$A$1:$B$8,2,FALSE)&amp;"'!A9:U200"),3,FALSE)),"")</f>
        <v/>
      </c>
      <c r="AD15" s="3">
        <f>IFERROR(1/(1/VLOOKUP($A15,INDIRECT("'"&amp;VLOOKUP(AD$8,Helper!$A$1:$B$8,2,FALSE)&amp;"'!A9:U200"),3,FALSE)),"")</f>
        <v/>
      </c>
      <c r="AE15" s="3">
        <f>IFERROR(1/(1/VLOOKUP($A15,INDIRECT("'"&amp;VLOOKUP(AE$8,Helper!$A$1:$B$8,2,FALSE)&amp;"'!A9:U200"),3,FALSE)),"")</f>
        <v/>
      </c>
      <c r="AF15" s="3">
        <f>IFERROR(1/(1/VLOOKUP($A15,INDIRECT("'"&amp;VLOOKUP(AF$8,Helper!$A$1:$B$8,2,FALSE)&amp;"'!A9:U200"),3,FALSE)),"")</f>
        <v/>
      </c>
      <c r="AG15" s="3">
        <f>IFERROR(1/(1/VLOOKUP($A15,INDIRECT("'"&amp;VLOOKUP(AG$8,Helper!$A$1:$B$8,2,FALSE)&amp;"'!A9:U200"),3,FALSE)),"")</f>
        <v/>
      </c>
      <c r="AH15" s="3">
        <f>IFERROR(1/(1/VLOOKUP($A15,INDIRECT("'"&amp;VLOOKUP(AH$8,Helper!$A$1:$B$8,2,FALSE)&amp;"'!A9:U200"),3,FALSE)),"")</f>
        <v/>
      </c>
      <c r="AI15" s="3">
        <f>MIN(COUNTIF($AA15:AA15,"&gt;0"),4)</f>
        <v/>
      </c>
      <c r="AJ15" s="3">
        <f>MIN(COUNTIF($AA15:AB15,"&gt;0"),4)</f>
        <v/>
      </c>
      <c r="AK15" s="3">
        <f>MIN(COUNTIF($AA15:AC15,"&gt;0"),4)</f>
        <v/>
      </c>
      <c r="AL15" s="3">
        <f>MIN(COUNTIF($AA15:AD15,"&gt;0"),4)</f>
        <v/>
      </c>
      <c r="AM15" s="3">
        <f>MIN(COUNTIF($AA15:AE15,"&gt;0"),4)</f>
        <v/>
      </c>
      <c r="AN15" s="3">
        <f>MIN(COUNTIF($AA15:AF15,"&gt;0"),4)</f>
        <v/>
      </c>
      <c r="AO15" s="3">
        <f>MIN(COUNTIF($AA15:AG15,"&gt;0"),4)</f>
        <v/>
      </c>
      <c r="AP15" s="3">
        <f>COUNTIF($AA15:AH15,"&gt;0")</f>
        <v/>
      </c>
      <c r="AQ15" s="3">
        <f>IFERROR(1/(1/VLOOKUP($A15,INDIRECT("'"&amp;VLOOKUP(AQ$8,Helper!$A$1:$B$8,2,FALSE)&amp;"'!A9:U200"),4,FALSE)),"")</f>
        <v/>
      </c>
      <c r="AR15" s="3">
        <f>IFERROR(1/(1/VLOOKUP($A15,INDIRECT("'"&amp;VLOOKUP(AR$8,Helper!$A$1:$B$8,2,FALSE)&amp;"'!A9:U200"),4,FALSE)),"")</f>
        <v/>
      </c>
      <c r="AS15" s="3">
        <f>IFERROR(1/(1/VLOOKUP($A15,INDIRECT("'"&amp;VLOOKUP(AS$8,Helper!$A$1:$B$8,2,FALSE)&amp;"'!A9:U200"),4,FALSE)),"")</f>
        <v/>
      </c>
      <c r="AT15" s="3">
        <f>IFERROR(1/(1/VLOOKUP($A15,INDIRECT("'"&amp;VLOOKUP(AT$8,Helper!$A$1:$B$8,2,FALSE)&amp;"'!A9:U200"),4,FALSE)),"")</f>
        <v/>
      </c>
      <c r="AU15" s="3">
        <f>IFERROR(1/(1/VLOOKUP($A15,INDIRECT("'"&amp;VLOOKUP(AU$8,Helper!$A$1:$B$8,2,FALSE)&amp;"'!A9:U200"),4,FALSE)),"")</f>
        <v/>
      </c>
      <c r="AV15" s="3">
        <f>IFERROR(1/(1/VLOOKUP($A15,INDIRECT("'"&amp;VLOOKUP(AV$8,Helper!$A$1:$B$8,2,FALSE)&amp;"'!A9:U200"),4,FALSE)),"")</f>
        <v/>
      </c>
      <c r="AW15" s="3">
        <f>IFERROR(1/(1/VLOOKUP($A15,INDIRECT("'"&amp;VLOOKUP(AW$8,Helper!$A$1:$B$8,2,FALSE)&amp;"'!A9:U200"),4,FALSE)),"")</f>
        <v/>
      </c>
      <c r="AX15" s="3">
        <f>IFERROR(1/(1/VLOOKUP($A15,INDIRECT("'"&amp;VLOOKUP(AX$8,Helper!$A$1:$B$8,2,FALSE)&amp;"'!A9:U200"),4,FALSE)),"")</f>
        <v/>
      </c>
      <c r="AY15" s="3">
        <f>MIN(COUNTIF($AQ15:AQ15,"&gt;0"),4)</f>
        <v/>
      </c>
      <c r="AZ15" s="3">
        <f>MIN(COUNTIF($AQ15:AR15,"&gt;0"),4)</f>
        <v/>
      </c>
      <c r="BA15" s="3">
        <f>MIN(COUNTIF($AQ15:AS15,"&gt;0"),4)</f>
        <v/>
      </c>
      <c r="BB15" s="3">
        <f>MIN(COUNTIF($AQ15:AT15,"&gt;0"),4)</f>
        <v/>
      </c>
      <c r="BC15" s="3">
        <f>MIN(COUNTIF($AQ15:AU15,"&gt;0"),4)</f>
        <v/>
      </c>
      <c r="BD15" s="3">
        <f>MIN(COUNTIF($AQ15:AV15,"&gt;0"),4)</f>
        <v/>
      </c>
      <c r="BE15" s="3">
        <f>MIN(COUNTIF($AQ15:AW15,"&gt;0"),4)</f>
        <v/>
      </c>
      <c r="BF15" s="3">
        <f>MIN(COUNTIF($AQ15:AX15,"&gt;0"),4)</f>
        <v/>
      </c>
    </row>
    <row r="16" ht="16.5" customHeight="1" s="19">
      <c r="A16" s="8" t="inlineStr">
        <is>
          <t>[Person_8], Mr [Person_9]</t>
        </is>
      </c>
      <c r="B16" s="8" t="inlineStr">
        <is>
          <t>M:003395</t>
        </is>
      </c>
      <c r="C16" s="7">
        <f>IFERROR(MIN(AA16:INDEX(AA16:AH16,MATCH(4,AI16:AP16,0))),"")</f>
        <v/>
      </c>
      <c r="D16" s="7">
        <f>IFERROR(MIN(AQ16:INDEX(AQ16:AX16,MATCH(4,AY16:BF16,0))),"")</f>
        <v/>
      </c>
      <c r="E16" s="51" t="n"/>
      <c r="F16" s="51" t="n"/>
      <c r="G16" s="51" t="n"/>
      <c r="H16" s="51" t="n"/>
      <c r="I16" s="51" t="n"/>
      <c r="J16" s="51" t="n"/>
      <c r="K16" s="51" t="n"/>
      <c r="L16" s="51" t="n"/>
      <c r="M16" s="51" t="n"/>
      <c r="N16" s="51" t="n"/>
      <c r="O16" s="51" t="n"/>
      <c r="P16" s="51" t="n"/>
      <c r="Q16" s="51" t="n"/>
      <c r="R16" s="51" t="n"/>
      <c r="S16" s="51" t="n"/>
      <c r="T16" s="51" t="n"/>
      <c r="U16" s="51" t="n"/>
      <c r="V16" s="51" t="n"/>
      <c r="W16" s="51" t="n"/>
      <c r="X16" s="52" t="n"/>
      <c r="Y16" s="39">
        <f>8-SUMPRODUCT(--(MOD((COLUMN(Z16:EH16)-2)/23,1)=0),--(ISNUMBER(SEARCH(" dnp "," "&amp;Z16:EH16&amp;" "))))</f>
        <v/>
      </c>
      <c r="AA16" s="3">
        <f>IFERROR(1/(1/VLOOKUP($A16,INDIRECT("'"&amp;VLOOKUP(AA$8,Helper!$A$1:$B$8,2,FALSE)&amp;"'!A9:U200"),3,FALSE)),"")</f>
        <v/>
      </c>
      <c r="AB16" s="3">
        <f>IFERROR(1/(1/VLOOKUP($A16,INDIRECT("'"&amp;VLOOKUP(AB$8,Helper!$A$1:$B$8,2,FALSE)&amp;"'!A9:U200"),3,FALSE)),"")</f>
        <v/>
      </c>
      <c r="AC16" s="3">
        <f>IFERROR(1/(1/VLOOKUP($A16,INDIRECT("'"&amp;VLOOKUP(AC$8,Helper!$A$1:$B$8,2,FALSE)&amp;"'!A9:U200"),3,FALSE)),"")</f>
        <v/>
      </c>
      <c r="AD16" s="3">
        <f>IFERROR(1/(1/VLOOKUP($A16,INDIRECT("'"&amp;VLOOKUP(AD$8,Helper!$A$1:$B$8,2,FALSE)&amp;"'!A9:U200"),3,FALSE)),"")</f>
        <v/>
      </c>
      <c r="AE16" s="3">
        <f>IFERROR(1/(1/VLOOKUP($A16,INDIRECT("'"&amp;VLOOKUP(AE$8,Helper!$A$1:$B$8,2,FALSE)&amp;"'!A9:U200"),3,FALSE)),"")</f>
        <v/>
      </c>
      <c r="AF16" s="3">
        <f>IFERROR(1/(1/VLOOKUP($A16,INDIRECT("'"&amp;VLOOKUP(AF$8,Helper!$A$1:$B$8,2,FALSE)&amp;"'!A9:U200"),3,FALSE)),"")</f>
        <v/>
      </c>
      <c r="AG16" s="3">
        <f>IFERROR(1/(1/VLOOKUP($A16,INDIRECT("'"&amp;VLOOKUP(AG$8,Helper!$A$1:$B$8,2,FALSE)&amp;"'!A9:U200"),3,FALSE)),"")</f>
        <v/>
      </c>
      <c r="AH16" s="3">
        <f>IFERROR(1/(1/VLOOKUP($A16,INDIRECT("'"&amp;VLOOKUP(AH$8,Helper!$A$1:$B$8,2,FALSE)&amp;"'!A9:U200"),3,FALSE)),"")</f>
        <v/>
      </c>
      <c r="AI16" s="3">
        <f>MIN(COUNTIF($AA16:AA16,"&gt;0"),4)</f>
        <v/>
      </c>
      <c r="AJ16" s="3">
        <f>MIN(COUNTIF($AA16:AB16,"&gt;0"),4)</f>
        <v/>
      </c>
      <c r="AK16" s="3">
        <f>MIN(COUNTIF($AA16:AC16,"&gt;0"),4)</f>
        <v/>
      </c>
      <c r="AL16" s="3">
        <f>MIN(COUNTIF($AA16:AD16,"&gt;0"),4)</f>
        <v/>
      </c>
      <c r="AM16" s="3">
        <f>MIN(COUNTIF($AA16:AE16,"&gt;0"),4)</f>
        <v/>
      </c>
      <c r="AN16" s="3">
        <f>MIN(COUNTIF($AA16:AF16,"&gt;0"),4)</f>
        <v/>
      </c>
      <c r="AO16" s="3">
        <f>MIN(COUNTIF($AA16:AG16,"&gt;0"),4)</f>
        <v/>
      </c>
      <c r="AP16" s="3">
        <f>COUNTIF($AA16:AH16,"&gt;0")</f>
        <v/>
      </c>
      <c r="AQ16" s="3">
        <f>IFERROR(1/(1/VLOOKUP($A16,INDIRECT("'"&amp;VLOOKUP(AQ$8,Helper!$A$1:$B$8,2,FALSE)&amp;"'!A9:U200"),4,FALSE)),"")</f>
        <v/>
      </c>
      <c r="AR16" s="3">
        <f>IFERROR(1/(1/VLOOKUP($A16,INDIRECT("'"&amp;VLOOKUP(AR$8,Helper!$A$1:$B$8,2,FALSE)&amp;"'!A9:U200"),4,FALSE)),"")</f>
        <v/>
      </c>
      <c r="AS16" s="3">
        <f>IFERROR(1/(1/VLOOKUP($A16,INDIRECT("'"&amp;VLOOKUP(AS$8,Helper!$A$1:$B$8,2,FALSE)&amp;"'!A9:U200"),4,FALSE)),"")</f>
        <v/>
      </c>
      <c r="AT16" s="3">
        <f>IFERROR(1/(1/VLOOKUP($A16,INDIRECT("'"&amp;VLOOKUP(AT$8,Helper!$A$1:$B$8,2,FALSE)&amp;"'!A9:U200"),4,FALSE)),"")</f>
        <v/>
      </c>
      <c r="AU16" s="3">
        <f>IFERROR(1/(1/VLOOKUP($A16,INDIRECT("'"&amp;VLOOKUP(AU$8,Helper!$A$1:$B$8,2,FALSE)&amp;"'!A9:U200"),4,FALSE)),"")</f>
        <v/>
      </c>
      <c r="AV16" s="3">
        <f>IFERROR(1/(1/VLOOKUP($A16,INDIRECT("'"&amp;VLOOKUP(AV$8,Helper!$A$1:$B$8,2,FALSE)&amp;"'!A9:U200"),4,FALSE)),"")</f>
        <v/>
      </c>
      <c r="AW16" s="3">
        <f>IFERROR(1/(1/VLOOKUP($A16,INDIRECT("'"&amp;VLOOKUP(AW$8,Helper!$A$1:$B$8,2,FALSE)&amp;"'!A9:U200"),4,FALSE)),"")</f>
        <v/>
      </c>
      <c r="AX16" s="3">
        <f>IFERROR(1/(1/VLOOKUP($A16,INDIRECT("'"&amp;VLOOKUP(AX$8,Helper!$A$1:$B$8,2,FALSE)&amp;"'!A9:U200"),4,FALSE)),"")</f>
        <v/>
      </c>
      <c r="AY16" s="3">
        <f>MIN(COUNTIF($AQ16:AQ16,"&gt;0"),4)</f>
        <v/>
      </c>
      <c r="AZ16" s="3">
        <f>MIN(COUNTIF($AQ16:AR16,"&gt;0"),4)</f>
        <v/>
      </c>
      <c r="BA16" s="3">
        <f>MIN(COUNTIF($AQ16:AS16,"&gt;0"),4)</f>
        <v/>
      </c>
      <c r="BB16" s="3">
        <f>MIN(COUNTIF($AQ16:AT16,"&gt;0"),4)</f>
        <v/>
      </c>
      <c r="BC16" s="3">
        <f>MIN(COUNTIF($AQ16:AU16,"&gt;0"),4)</f>
        <v/>
      </c>
      <c r="BD16" s="3">
        <f>MIN(COUNTIF($AQ16:AV16,"&gt;0"),4)</f>
        <v/>
      </c>
      <c r="BE16" s="3">
        <f>MIN(COUNTIF($AQ16:AW16,"&gt;0"),4)</f>
        <v/>
      </c>
      <c r="BF16" s="3">
        <f>MIN(COUNTIF($AQ16:AX16,"&gt;0"),4)</f>
        <v/>
      </c>
    </row>
    <row r="17" ht="16.5" customHeight="1" s="19">
      <c r="A17" s="6" t="inlineStr">
        <is>
          <t>Brew, Mr [Person_10]</t>
        </is>
      </c>
      <c r="B17" s="6" t="inlineStr">
        <is>
          <t>M:000298</t>
        </is>
      </c>
      <c r="C17" s="7">
        <f>IFERROR(MIN(AA17:INDEX(AA17:AH17,MATCH(4,AI17:AP17,0))),"")</f>
        <v/>
      </c>
      <c r="D17" s="7">
        <f>IFERROR(MIN(AQ17:INDEX(AQ17:AX17,MATCH(4,AY17:BF17,0))),"")</f>
        <v/>
      </c>
      <c r="E17" s="7" t="n"/>
      <c r="F17" s="7" t="n"/>
      <c r="G17" s="7" t="n"/>
      <c r="H17" s="7" t="n"/>
      <c r="I17" s="7" t="n"/>
      <c r="J17" s="7" t="n"/>
      <c r="K17" s="7" t="n"/>
      <c r="L17" s="7" t="n"/>
      <c r="M17" s="7" t="n"/>
      <c r="N17" s="7" t="n"/>
      <c r="O17" s="7" t="n"/>
      <c r="P17" s="7" t="n"/>
      <c r="Q17" s="7" t="n"/>
      <c r="R17" s="7" t="n"/>
      <c r="S17" s="7" t="n"/>
      <c r="T17" s="7" t="n"/>
      <c r="U17" s="7" t="n"/>
      <c r="V17" s="7" t="n"/>
      <c r="W17" s="7" t="n"/>
      <c r="X17" s="37" t="n"/>
      <c r="Y17" s="38">
        <f>8-SUMPRODUCT(--(MOD((COLUMN(Z17:EH17)-2)/23,1)=0),--(ISNUMBER(SEARCH(" dnp "," "&amp;Z17:EH17&amp;" "))))</f>
        <v/>
      </c>
      <c r="AA17" s="3">
        <f>IFERROR(1/(1/VLOOKUP($A17,INDIRECT("'"&amp;VLOOKUP(AA$8,Helper!$A$1:$B$8,2,FALSE)&amp;"'!A9:U200"),3,FALSE)),"")</f>
        <v/>
      </c>
      <c r="AB17" s="3">
        <f>IFERROR(1/(1/VLOOKUP($A17,INDIRECT("'"&amp;VLOOKUP(AB$8,Helper!$A$1:$B$8,2,FALSE)&amp;"'!A9:U200"),3,FALSE)),"")</f>
        <v/>
      </c>
      <c r="AC17" s="3">
        <f>IFERROR(1/(1/VLOOKUP($A17,INDIRECT("'"&amp;VLOOKUP(AC$8,Helper!$A$1:$B$8,2,FALSE)&amp;"'!A9:U200"),3,FALSE)),"")</f>
        <v/>
      </c>
      <c r="AD17" s="3">
        <f>IFERROR(1/(1/VLOOKUP($A17,INDIRECT("'"&amp;VLOOKUP(AD$8,Helper!$A$1:$B$8,2,FALSE)&amp;"'!A9:U200"),3,FALSE)),"")</f>
        <v/>
      </c>
      <c r="AE17" s="3">
        <f>IFERROR(1/(1/VLOOKUP($A17,INDIRECT("'"&amp;VLOOKUP(AE$8,Helper!$A$1:$B$8,2,FALSE)&amp;"'!A9:U200"),3,FALSE)),"")</f>
        <v/>
      </c>
      <c r="AF17" s="3">
        <f>IFERROR(1/(1/VLOOKUP($A17,INDIRECT("'"&amp;VLOOKUP(AF$8,Helper!$A$1:$B$8,2,FALSE)&amp;"'!A9:U200"),3,FALSE)),"")</f>
        <v/>
      </c>
      <c r="AG17" s="3">
        <f>IFERROR(1/(1/VLOOKUP($A17,INDIRECT("'"&amp;VLOOKUP(AG$8,Helper!$A$1:$B$8,2,FALSE)&amp;"'!A9:U200"),3,FALSE)),"")</f>
        <v/>
      </c>
      <c r="AH17" s="3">
        <f>IFERROR(1/(1/VLOOKUP($A17,INDIRECT("'"&amp;VLOOKUP(AH$8,Helper!$A$1:$B$8,2,FALSE)&amp;"'!A9:U200"),3,FALSE)),"")</f>
        <v/>
      </c>
      <c r="AI17" s="3">
        <f>MIN(COUNTIF($AA17:AA17,"&gt;0"),4)</f>
        <v/>
      </c>
      <c r="AJ17" s="3">
        <f>MIN(COUNTIF($AA17:AB17,"&gt;0"),4)</f>
        <v/>
      </c>
      <c r="AK17" s="3">
        <f>MIN(COUNTIF($AA17:AC17,"&gt;0"),4)</f>
        <v/>
      </c>
      <c r="AL17" s="3">
        <f>MIN(COUNTIF($AA17:AD17,"&gt;0"),4)</f>
        <v/>
      </c>
      <c r="AM17" s="3">
        <f>MIN(COUNTIF($AA17:AE17,"&gt;0"),4)</f>
        <v/>
      </c>
      <c r="AN17" s="3">
        <f>MIN(COUNTIF($AA17:AF17,"&gt;0"),4)</f>
        <v/>
      </c>
      <c r="AO17" s="3">
        <f>MIN(COUNTIF($AA17:AG17,"&gt;0"),4)</f>
        <v/>
      </c>
      <c r="AP17" s="3">
        <f>COUNTIF($AA17:AH17,"&gt;0")</f>
        <v/>
      </c>
      <c r="AQ17" s="3">
        <f>IFERROR(1/(1/VLOOKUP($A17,INDIRECT("'"&amp;VLOOKUP(AQ$8,Helper!$A$1:$B$8,2,FALSE)&amp;"'!A9:U200"),4,FALSE)),"")</f>
        <v/>
      </c>
      <c r="AR17" s="3">
        <f>IFERROR(1/(1/VLOOKUP($A17,INDIRECT("'"&amp;VLOOKUP(AR$8,Helper!$A$1:$B$8,2,FALSE)&amp;"'!A9:U200"),4,FALSE)),"")</f>
        <v/>
      </c>
      <c r="AS17" s="3">
        <f>IFERROR(1/(1/VLOOKUP($A17,INDIRECT("'"&amp;VLOOKUP(AS$8,Helper!$A$1:$B$8,2,FALSE)&amp;"'!A9:U200"),4,FALSE)),"")</f>
        <v/>
      </c>
      <c r="AT17" s="3">
        <f>IFERROR(1/(1/VLOOKUP($A17,INDIRECT("'"&amp;VLOOKUP(AT$8,Helper!$A$1:$B$8,2,FALSE)&amp;"'!A9:U200"),4,FALSE)),"")</f>
        <v/>
      </c>
      <c r="AU17" s="3">
        <f>IFERROR(1/(1/VLOOKUP($A17,INDIRECT("'"&amp;VLOOKUP(AU$8,Helper!$A$1:$B$8,2,FALSE)&amp;"'!A9:U200"),4,FALSE)),"")</f>
        <v/>
      </c>
      <c r="AV17" s="3">
        <f>IFERROR(1/(1/VLOOKUP($A17,INDIRECT("'"&amp;VLOOKUP(AV$8,Helper!$A$1:$B$8,2,FALSE)&amp;"'!A9:U200"),4,FALSE)),"")</f>
        <v/>
      </c>
      <c r="AW17" s="3">
        <f>IFERROR(1/(1/VLOOKUP($A17,INDIRECT("'"&amp;VLOOKUP(AW$8,Helper!$A$1:$B$8,2,FALSE)&amp;"'!A9:U200"),4,FALSE)),"")</f>
        <v/>
      </c>
      <c r="AX17" s="3">
        <f>IFERROR(1/(1/VLOOKUP($A17,INDIRECT("'"&amp;VLOOKUP(AX$8,Helper!$A$1:$B$8,2,FALSE)&amp;"'!A9:U200"),4,FALSE)),"")</f>
        <v/>
      </c>
      <c r="AY17" s="3">
        <f>MIN(COUNTIF($AQ17:AQ17,"&gt;0"),4)</f>
        <v/>
      </c>
      <c r="AZ17" s="3">
        <f>MIN(COUNTIF($AQ17:AR17,"&gt;0"),4)</f>
        <v/>
      </c>
      <c r="BA17" s="3">
        <f>MIN(COUNTIF($AQ17:AS17,"&gt;0"),4)</f>
        <v/>
      </c>
      <c r="BB17" s="3">
        <f>MIN(COUNTIF($AQ17:AT17,"&gt;0"),4)</f>
        <v/>
      </c>
      <c r="BC17" s="3">
        <f>MIN(COUNTIF($AQ17:AU17,"&gt;0"),4)</f>
        <v/>
      </c>
      <c r="BD17" s="3">
        <f>MIN(COUNTIF($AQ17:AV17,"&gt;0"),4)</f>
        <v/>
      </c>
      <c r="BE17" s="3">
        <f>MIN(COUNTIF($AQ17:AW17,"&gt;0"),4)</f>
        <v/>
      </c>
      <c r="BF17" s="3">
        <f>MIN(COUNTIF($AQ17:AX17,"&gt;0"),4)</f>
        <v/>
      </c>
    </row>
    <row r="18" ht="16.5" customHeight="1" s="19">
      <c r="A18" s="8" t="inlineStr">
        <is>
          <t>BULL, Mr [Person_11]</t>
        </is>
      </c>
      <c r="B18" s="8" t="inlineStr">
        <is>
          <t>M:002744</t>
        </is>
      </c>
      <c r="C18" s="7">
        <f>IFERROR(MIN(AA18:INDEX(AA18:AH18,MATCH(4,AI18:AP18,0))),"")</f>
        <v/>
      </c>
      <c r="D18" s="7">
        <f>IFERROR(MIN(AQ18:INDEX(AQ18:AX18,MATCH(4,AY18:BF18,0))),"")</f>
        <v/>
      </c>
      <c r="E18" s="51" t="n"/>
      <c r="F18" s="51" t="n"/>
      <c r="G18" s="51" t="n"/>
      <c r="H18" s="51" t="n"/>
      <c r="I18" s="51" t="n"/>
      <c r="J18" s="51" t="n"/>
      <c r="K18" s="51" t="n"/>
      <c r="L18" s="51" t="n"/>
      <c r="M18" s="51" t="n"/>
      <c r="N18" s="51" t="n"/>
      <c r="O18" s="51" t="n"/>
      <c r="P18" s="51" t="n"/>
      <c r="Q18" s="51" t="n"/>
      <c r="R18" s="51" t="n"/>
      <c r="S18" s="51" t="n"/>
      <c r="T18" s="51" t="n"/>
      <c r="U18" s="51" t="n"/>
      <c r="V18" s="51" t="n"/>
      <c r="W18" s="51" t="n"/>
      <c r="X18" s="52" t="n"/>
      <c r="Y18" s="39">
        <f>8-SUMPRODUCT(--(MOD((COLUMN(Z18:EH18)-2)/23,1)=0),--(ISNUMBER(SEARCH(" dnp "," "&amp;Z18:EH18&amp;" "))))</f>
        <v/>
      </c>
      <c r="AA18" s="3">
        <f>IFERROR(1/(1/VLOOKUP($A18,INDIRECT("'"&amp;VLOOKUP(AA$8,Helper!$A$1:$B$8,2,FALSE)&amp;"'!A9:U200"),3,FALSE)),"")</f>
        <v/>
      </c>
      <c r="AB18" s="3">
        <f>IFERROR(1/(1/VLOOKUP($A18,INDIRECT("'"&amp;VLOOKUP(AB$8,Helper!$A$1:$B$8,2,FALSE)&amp;"'!A9:U200"),3,FALSE)),"")</f>
        <v/>
      </c>
      <c r="AC18" s="3">
        <f>IFERROR(1/(1/VLOOKUP($A18,INDIRECT("'"&amp;VLOOKUP(AC$8,Helper!$A$1:$B$8,2,FALSE)&amp;"'!A9:U200"),3,FALSE)),"")</f>
        <v/>
      </c>
      <c r="AD18" s="3">
        <f>IFERROR(1/(1/VLOOKUP($A18,INDIRECT("'"&amp;VLOOKUP(AD$8,Helper!$A$1:$B$8,2,FALSE)&amp;"'!A9:U200"),3,FALSE)),"")</f>
        <v/>
      </c>
      <c r="AE18" s="3">
        <f>IFERROR(1/(1/VLOOKUP($A18,INDIRECT("'"&amp;VLOOKUP(AE$8,Helper!$A$1:$B$8,2,FALSE)&amp;"'!A9:U200"),3,FALSE)),"")</f>
        <v/>
      </c>
      <c r="AF18" s="3">
        <f>IFERROR(1/(1/VLOOKUP($A18,INDIRECT("'"&amp;VLOOKUP(AF$8,Helper!$A$1:$B$8,2,FALSE)&amp;"'!A9:U200"),3,FALSE)),"")</f>
        <v/>
      </c>
      <c r="AG18" s="3">
        <f>IFERROR(1/(1/VLOOKUP($A18,INDIRECT("'"&amp;VLOOKUP(AG$8,Helper!$A$1:$B$8,2,FALSE)&amp;"'!A9:U200"),3,FALSE)),"")</f>
        <v/>
      </c>
      <c r="AH18" s="3">
        <f>IFERROR(1/(1/VLOOKUP($A18,INDIRECT("'"&amp;VLOOKUP(AH$8,Helper!$A$1:$B$8,2,FALSE)&amp;"'!A9:U200"),3,FALSE)),"")</f>
        <v/>
      </c>
      <c r="AI18" s="3">
        <f>MIN(COUNTIF($AA18:AA18,"&gt;0"),4)</f>
        <v/>
      </c>
      <c r="AJ18" s="3">
        <f>MIN(COUNTIF($AA18:AB18,"&gt;0"),4)</f>
        <v/>
      </c>
      <c r="AK18" s="3">
        <f>MIN(COUNTIF($AA18:AC18,"&gt;0"),4)</f>
        <v/>
      </c>
      <c r="AL18" s="3">
        <f>MIN(COUNTIF($AA18:AD18,"&gt;0"),4)</f>
        <v/>
      </c>
      <c r="AM18" s="3">
        <f>MIN(COUNTIF($AA18:AE18,"&gt;0"),4)</f>
        <v/>
      </c>
      <c r="AN18" s="3">
        <f>MIN(COUNTIF($AA18:AF18,"&gt;0"),4)</f>
        <v/>
      </c>
      <c r="AO18" s="3">
        <f>MIN(COUNTIF($AA18:AG18,"&gt;0"),4)</f>
        <v/>
      </c>
      <c r="AP18" s="3">
        <f>COUNTIF($AA18:AH18,"&gt;0")</f>
        <v/>
      </c>
      <c r="AQ18" s="3">
        <f>IFERROR(1/(1/VLOOKUP($A18,INDIRECT("'"&amp;VLOOKUP(AQ$8,Helper!$A$1:$B$8,2,FALSE)&amp;"'!A9:U200"),4,FALSE)),"")</f>
        <v/>
      </c>
      <c r="AR18" s="3">
        <f>IFERROR(1/(1/VLOOKUP($A18,INDIRECT("'"&amp;VLOOKUP(AR$8,Helper!$A$1:$B$8,2,FALSE)&amp;"'!A9:U200"),4,FALSE)),"")</f>
        <v/>
      </c>
      <c r="AS18" s="3">
        <f>IFERROR(1/(1/VLOOKUP($A18,INDIRECT("'"&amp;VLOOKUP(AS$8,Helper!$A$1:$B$8,2,FALSE)&amp;"'!A9:U200"),4,FALSE)),"")</f>
        <v/>
      </c>
      <c r="AT18" s="3">
        <f>IFERROR(1/(1/VLOOKUP($A18,INDIRECT("'"&amp;VLOOKUP(AT$8,Helper!$A$1:$B$8,2,FALSE)&amp;"'!A9:U200"),4,FALSE)),"")</f>
        <v/>
      </c>
      <c r="AU18" s="3">
        <f>IFERROR(1/(1/VLOOKUP($A18,INDIRECT("'"&amp;VLOOKUP(AU$8,Helper!$A$1:$B$8,2,FALSE)&amp;"'!A9:U200"),4,FALSE)),"")</f>
        <v/>
      </c>
      <c r="AV18" s="3">
        <f>IFERROR(1/(1/VLOOKUP($A18,INDIRECT("'"&amp;VLOOKUP(AV$8,Helper!$A$1:$B$8,2,FALSE)&amp;"'!A9:U200"),4,FALSE)),"")</f>
        <v/>
      </c>
      <c r="AW18" s="3">
        <f>IFERROR(1/(1/VLOOKUP($A18,INDIRECT("'"&amp;VLOOKUP(AW$8,Helper!$A$1:$B$8,2,FALSE)&amp;"'!A9:U200"),4,FALSE)),"")</f>
        <v/>
      </c>
      <c r="AX18" s="3">
        <f>IFERROR(1/(1/VLOOKUP($A18,INDIRECT("'"&amp;VLOOKUP(AX$8,Helper!$A$1:$B$8,2,FALSE)&amp;"'!A9:U200"),4,FALSE)),"")</f>
        <v/>
      </c>
      <c r="AY18" s="3">
        <f>MIN(COUNTIF($AQ18:AQ18,"&gt;0"),4)</f>
        <v/>
      </c>
      <c r="AZ18" s="3">
        <f>MIN(COUNTIF($AQ18:AR18,"&gt;0"),4)</f>
        <v/>
      </c>
      <c r="BA18" s="3">
        <f>MIN(COUNTIF($AQ18:AS18,"&gt;0"),4)</f>
        <v/>
      </c>
      <c r="BB18" s="3">
        <f>MIN(COUNTIF($AQ18:AT18,"&gt;0"),4)</f>
        <v/>
      </c>
      <c r="BC18" s="3">
        <f>MIN(COUNTIF($AQ18:AU18,"&gt;0"),4)</f>
        <v/>
      </c>
      <c r="BD18" s="3">
        <f>MIN(COUNTIF($AQ18:AV18,"&gt;0"),4)</f>
        <v/>
      </c>
      <c r="BE18" s="3">
        <f>MIN(COUNTIF($AQ18:AW18,"&gt;0"),4)</f>
        <v/>
      </c>
      <c r="BF18" s="3">
        <f>MIN(COUNTIF($AQ18:AX18,"&gt;0"),4)</f>
        <v/>
      </c>
    </row>
    <row r="19" ht="16.5" customHeight="1" s="19">
      <c r="A19" s="6" t="inlineStr">
        <is>
          <t>BURNIE, Mr [Person_12]</t>
        </is>
      </c>
      <c r="B19" s="6" t="inlineStr">
        <is>
          <t>M:002536</t>
        </is>
      </c>
      <c r="C19" s="7">
        <f>IFERROR(MIN(AA19:INDEX(AA19:AH19,MATCH(4,AI19:AP19,0))),"")</f>
        <v/>
      </c>
      <c r="D19" s="7">
        <f>IFERROR(MIN(AQ19:INDEX(AQ19:AX19,MATCH(4,AY19:BF19,0))),"")</f>
        <v/>
      </c>
      <c r="E19" s="7" t="n"/>
      <c r="F19" s="7" t="n"/>
      <c r="G19" s="7" t="n"/>
      <c r="H19" s="7" t="n"/>
      <c r="I19" s="7" t="n"/>
      <c r="J19" s="7" t="n"/>
      <c r="K19" s="7" t="n"/>
      <c r="L19" s="7" t="n"/>
      <c r="M19" s="7" t="n"/>
      <c r="N19" s="7" t="n"/>
      <c r="O19" s="7" t="n"/>
      <c r="P19" s="7" t="n"/>
      <c r="Q19" s="7" t="n"/>
      <c r="R19" s="7" t="n"/>
      <c r="S19" s="7" t="n"/>
      <c r="T19" s="7" t="n"/>
      <c r="U19" s="7" t="n"/>
      <c r="V19" s="7" t="n"/>
      <c r="W19" s="7" t="n"/>
      <c r="X19" s="37" t="n"/>
      <c r="Y19" s="38">
        <f>8-SUMPRODUCT(--(MOD((COLUMN(Z19:EH19)-2)/23,1)=0),--(ISNUMBER(SEARCH(" dnp "," "&amp;Z19:EH19&amp;" "))))</f>
        <v/>
      </c>
      <c r="AA19" s="3">
        <f>IFERROR(1/(1/VLOOKUP($A19,INDIRECT("'"&amp;VLOOKUP(AA$8,Helper!$A$1:$B$8,2,FALSE)&amp;"'!A9:U200"),3,FALSE)),"")</f>
        <v/>
      </c>
      <c r="AB19" s="3">
        <f>IFERROR(1/(1/VLOOKUP($A19,INDIRECT("'"&amp;VLOOKUP(AB$8,Helper!$A$1:$B$8,2,FALSE)&amp;"'!A9:U200"),3,FALSE)),"")</f>
        <v/>
      </c>
      <c r="AC19" s="3">
        <f>IFERROR(1/(1/VLOOKUP($A19,INDIRECT("'"&amp;VLOOKUP(AC$8,Helper!$A$1:$B$8,2,FALSE)&amp;"'!A9:U200"),3,FALSE)),"")</f>
        <v/>
      </c>
      <c r="AD19" s="3">
        <f>IFERROR(1/(1/VLOOKUP($A19,INDIRECT("'"&amp;VLOOKUP(AD$8,Helper!$A$1:$B$8,2,FALSE)&amp;"'!A9:U200"),3,FALSE)),"")</f>
        <v/>
      </c>
      <c r="AE19" s="3">
        <f>IFERROR(1/(1/VLOOKUP($A19,INDIRECT("'"&amp;VLOOKUP(AE$8,Helper!$A$1:$B$8,2,FALSE)&amp;"'!A9:U200"),3,FALSE)),"")</f>
        <v/>
      </c>
      <c r="AF19" s="3">
        <f>IFERROR(1/(1/VLOOKUP($A19,INDIRECT("'"&amp;VLOOKUP(AF$8,Helper!$A$1:$B$8,2,FALSE)&amp;"'!A9:U200"),3,FALSE)),"")</f>
        <v/>
      </c>
      <c r="AG19" s="3">
        <f>IFERROR(1/(1/VLOOKUP($A19,INDIRECT("'"&amp;VLOOKUP(AG$8,Helper!$A$1:$B$8,2,FALSE)&amp;"'!A9:U200"),3,FALSE)),"")</f>
        <v/>
      </c>
      <c r="AH19" s="3">
        <f>IFERROR(1/(1/VLOOKUP($A19,INDIRECT("'"&amp;VLOOKUP(AH$8,Helper!$A$1:$B$8,2,FALSE)&amp;"'!A9:U200"),3,FALSE)),"")</f>
        <v/>
      </c>
      <c r="AI19" s="3">
        <f>MIN(COUNTIF($AA19:AA19,"&gt;0"),4)</f>
        <v/>
      </c>
      <c r="AJ19" s="3">
        <f>MIN(COUNTIF($AA19:AB19,"&gt;0"),4)</f>
        <v/>
      </c>
      <c r="AK19" s="3">
        <f>MIN(COUNTIF($AA19:AC19,"&gt;0"),4)</f>
        <v/>
      </c>
      <c r="AL19" s="3">
        <f>MIN(COUNTIF($AA19:AD19,"&gt;0"),4)</f>
        <v/>
      </c>
      <c r="AM19" s="3">
        <f>MIN(COUNTIF($AA19:AE19,"&gt;0"),4)</f>
        <v/>
      </c>
      <c r="AN19" s="3">
        <f>MIN(COUNTIF($AA19:AF19,"&gt;0"),4)</f>
        <v/>
      </c>
      <c r="AO19" s="3">
        <f>MIN(COUNTIF($AA19:AG19,"&gt;0"),4)</f>
        <v/>
      </c>
      <c r="AP19" s="3">
        <f>COUNTIF($AA19:AH19,"&gt;0")</f>
        <v/>
      </c>
      <c r="AQ19" s="3">
        <f>IFERROR(1/(1/VLOOKUP($A19,INDIRECT("'"&amp;VLOOKUP(AQ$8,Helper!$A$1:$B$8,2,FALSE)&amp;"'!A9:U200"),4,FALSE)),"")</f>
        <v/>
      </c>
      <c r="AR19" s="3">
        <f>IFERROR(1/(1/VLOOKUP($A19,INDIRECT("'"&amp;VLOOKUP(AR$8,Helper!$A$1:$B$8,2,FALSE)&amp;"'!A9:U200"),4,FALSE)),"")</f>
        <v/>
      </c>
      <c r="AS19" s="3">
        <f>IFERROR(1/(1/VLOOKUP($A19,INDIRECT("'"&amp;VLOOKUP(AS$8,Helper!$A$1:$B$8,2,FALSE)&amp;"'!A9:U200"),4,FALSE)),"")</f>
        <v/>
      </c>
      <c r="AT19" s="3">
        <f>IFERROR(1/(1/VLOOKUP($A19,INDIRECT("'"&amp;VLOOKUP(AT$8,Helper!$A$1:$B$8,2,FALSE)&amp;"'!A9:U200"),4,FALSE)),"")</f>
        <v/>
      </c>
      <c r="AU19" s="3">
        <f>IFERROR(1/(1/VLOOKUP($A19,INDIRECT("'"&amp;VLOOKUP(AU$8,Helper!$A$1:$B$8,2,FALSE)&amp;"'!A9:U200"),4,FALSE)),"")</f>
        <v/>
      </c>
      <c r="AV19" s="3">
        <f>IFERROR(1/(1/VLOOKUP($A19,INDIRECT("'"&amp;VLOOKUP(AV$8,Helper!$A$1:$B$8,2,FALSE)&amp;"'!A9:U200"),4,FALSE)),"")</f>
        <v/>
      </c>
      <c r="AW19" s="3">
        <f>IFERROR(1/(1/VLOOKUP($A19,INDIRECT("'"&amp;VLOOKUP(AW$8,Helper!$A$1:$B$8,2,FALSE)&amp;"'!A9:U200"),4,FALSE)),"")</f>
        <v/>
      </c>
      <c r="AX19" s="3">
        <f>IFERROR(1/(1/VLOOKUP($A19,INDIRECT("'"&amp;VLOOKUP(AX$8,Helper!$A$1:$B$8,2,FALSE)&amp;"'!A9:U200"),4,FALSE)),"")</f>
        <v/>
      </c>
      <c r="AY19" s="3">
        <f>MIN(COUNTIF($AQ19:AQ19,"&gt;0"),4)</f>
        <v/>
      </c>
      <c r="AZ19" s="3">
        <f>MIN(COUNTIF($AQ19:AR19,"&gt;0"),4)</f>
        <v/>
      </c>
      <c r="BA19" s="3">
        <f>MIN(COUNTIF($AQ19:AS19,"&gt;0"),4)</f>
        <v/>
      </c>
      <c r="BB19" s="3">
        <f>MIN(COUNTIF($AQ19:AT19,"&gt;0"),4)</f>
        <v/>
      </c>
      <c r="BC19" s="3">
        <f>MIN(COUNTIF($AQ19:AU19,"&gt;0"),4)</f>
        <v/>
      </c>
      <c r="BD19" s="3">
        <f>MIN(COUNTIF($AQ19:AV19,"&gt;0"),4)</f>
        <v/>
      </c>
      <c r="BE19" s="3">
        <f>MIN(COUNTIF($AQ19:AW19,"&gt;0"),4)</f>
        <v/>
      </c>
      <c r="BF19" s="3">
        <f>MIN(COUNTIF($AQ19:AX19,"&gt;0"),4)</f>
        <v/>
      </c>
    </row>
    <row r="20" ht="16.5" customHeight="1" s="19">
      <c r="A20" s="8" t="inlineStr">
        <is>
          <t>[Person_13], Mr [Person_14]</t>
        </is>
      </c>
      <c r="B20" s="8" t="inlineStr">
        <is>
          <t>M:000313</t>
        </is>
      </c>
      <c r="C20" s="7">
        <f>IFERROR(MIN(AA20:INDEX(AA20:AH20,MATCH(4,AI20:AP20,0))),"")</f>
        <v/>
      </c>
      <c r="D20" s="7">
        <f>IFERROR(MIN(AQ20:INDEX(AQ20:AX20,MATCH(4,AY20:BF20,0))),"")</f>
        <v/>
      </c>
      <c r="E20" s="51" t="n"/>
      <c r="F20" s="51" t="n"/>
      <c r="G20" s="51" t="n"/>
      <c r="H20" s="51" t="n"/>
      <c r="I20" s="51" t="n"/>
      <c r="J20" s="51" t="n"/>
      <c r="K20" s="51" t="n"/>
      <c r="L20" s="51" t="n"/>
      <c r="M20" s="51" t="n"/>
      <c r="N20" s="51" t="n"/>
      <c r="O20" s="51" t="n"/>
      <c r="P20" s="51" t="n"/>
      <c r="Q20" s="51" t="n"/>
      <c r="R20" s="51" t="n"/>
      <c r="S20" s="51" t="n"/>
      <c r="T20" s="51" t="n"/>
      <c r="U20" s="51" t="n"/>
      <c r="V20" s="51" t="n"/>
      <c r="W20" s="51" t="n"/>
      <c r="X20" s="52" t="n"/>
      <c r="Y20" s="39">
        <f>8-SUMPRODUCT(--(MOD((COLUMN(Z20:EH20)-2)/23,1)=0),--(ISNUMBER(SEARCH(" dnp "," "&amp;Z20:EH20&amp;" "))))</f>
        <v/>
      </c>
      <c r="AA20" s="3">
        <f>IFERROR(1/(1/VLOOKUP($A20,INDIRECT("'"&amp;VLOOKUP(AA$8,Helper!$A$1:$B$8,2,FALSE)&amp;"'!A9:U200"),3,FALSE)),"")</f>
        <v/>
      </c>
      <c r="AB20" s="3">
        <f>IFERROR(1/(1/VLOOKUP($A20,INDIRECT("'"&amp;VLOOKUP(AB$8,Helper!$A$1:$B$8,2,FALSE)&amp;"'!A9:U200"),3,FALSE)),"")</f>
        <v/>
      </c>
      <c r="AC20" s="3">
        <f>IFERROR(1/(1/VLOOKUP($A20,INDIRECT("'"&amp;VLOOKUP(AC$8,Helper!$A$1:$B$8,2,FALSE)&amp;"'!A9:U200"),3,FALSE)),"")</f>
        <v/>
      </c>
      <c r="AD20" s="3">
        <f>IFERROR(1/(1/VLOOKUP($A20,INDIRECT("'"&amp;VLOOKUP(AD$8,Helper!$A$1:$B$8,2,FALSE)&amp;"'!A9:U200"),3,FALSE)),"")</f>
        <v/>
      </c>
      <c r="AE20" s="3">
        <f>IFERROR(1/(1/VLOOKUP($A20,INDIRECT("'"&amp;VLOOKUP(AE$8,Helper!$A$1:$B$8,2,FALSE)&amp;"'!A9:U200"),3,FALSE)),"")</f>
        <v/>
      </c>
      <c r="AF20" s="3">
        <f>IFERROR(1/(1/VLOOKUP($A20,INDIRECT("'"&amp;VLOOKUP(AF$8,Helper!$A$1:$B$8,2,FALSE)&amp;"'!A9:U200"),3,FALSE)),"")</f>
        <v/>
      </c>
      <c r="AG20" s="3">
        <f>IFERROR(1/(1/VLOOKUP($A20,INDIRECT("'"&amp;VLOOKUP(AG$8,Helper!$A$1:$B$8,2,FALSE)&amp;"'!A9:U200"),3,FALSE)),"")</f>
        <v/>
      </c>
      <c r="AH20" s="3">
        <f>IFERROR(1/(1/VLOOKUP($A20,INDIRECT("'"&amp;VLOOKUP(AH$8,Helper!$A$1:$B$8,2,FALSE)&amp;"'!A9:U200"),3,FALSE)),"")</f>
        <v/>
      </c>
      <c r="AI20" s="3">
        <f>MIN(COUNTIF($AA20:AA20,"&gt;0"),4)</f>
        <v/>
      </c>
      <c r="AJ20" s="3">
        <f>MIN(COUNTIF($AA20:AB20,"&gt;0"),4)</f>
        <v/>
      </c>
      <c r="AK20" s="3">
        <f>MIN(COUNTIF($AA20:AC20,"&gt;0"),4)</f>
        <v/>
      </c>
      <c r="AL20" s="3">
        <f>MIN(COUNTIF($AA20:AD20,"&gt;0"),4)</f>
        <v/>
      </c>
      <c r="AM20" s="3">
        <f>MIN(COUNTIF($AA20:AE20,"&gt;0"),4)</f>
        <v/>
      </c>
      <c r="AN20" s="3">
        <f>MIN(COUNTIF($AA20:AF20,"&gt;0"),4)</f>
        <v/>
      </c>
      <c r="AO20" s="3">
        <f>MIN(COUNTIF($AA20:AG20,"&gt;0"),4)</f>
        <v/>
      </c>
      <c r="AP20" s="3">
        <f>COUNTIF($AA20:AH20,"&gt;0")</f>
        <v/>
      </c>
      <c r="AQ20" s="3">
        <f>IFERROR(1/(1/VLOOKUP($A20,INDIRECT("'"&amp;VLOOKUP(AQ$8,Helper!$A$1:$B$8,2,FALSE)&amp;"'!A9:U200"),4,FALSE)),"")</f>
        <v/>
      </c>
      <c r="AR20" s="3">
        <f>IFERROR(1/(1/VLOOKUP($A20,INDIRECT("'"&amp;VLOOKUP(AR$8,Helper!$A$1:$B$8,2,FALSE)&amp;"'!A9:U200"),4,FALSE)),"")</f>
        <v/>
      </c>
      <c r="AS20" s="3">
        <f>IFERROR(1/(1/VLOOKUP($A20,INDIRECT("'"&amp;VLOOKUP(AS$8,Helper!$A$1:$B$8,2,FALSE)&amp;"'!A9:U200"),4,FALSE)),"")</f>
        <v/>
      </c>
      <c r="AT20" s="3">
        <f>IFERROR(1/(1/VLOOKUP($A20,INDIRECT("'"&amp;VLOOKUP(AT$8,Helper!$A$1:$B$8,2,FALSE)&amp;"'!A9:U200"),4,FALSE)),"")</f>
        <v/>
      </c>
      <c r="AU20" s="3">
        <f>IFERROR(1/(1/VLOOKUP($A20,INDIRECT("'"&amp;VLOOKUP(AU$8,Helper!$A$1:$B$8,2,FALSE)&amp;"'!A9:U200"),4,FALSE)),"")</f>
        <v/>
      </c>
      <c r="AV20" s="3">
        <f>IFERROR(1/(1/VLOOKUP($A20,INDIRECT("'"&amp;VLOOKUP(AV$8,Helper!$A$1:$B$8,2,FALSE)&amp;"'!A9:U200"),4,FALSE)),"")</f>
        <v/>
      </c>
      <c r="AW20" s="3">
        <f>IFERROR(1/(1/VLOOKUP($A20,INDIRECT("'"&amp;VLOOKUP(AW$8,Helper!$A$1:$B$8,2,FALSE)&amp;"'!A9:U200"),4,FALSE)),"")</f>
        <v/>
      </c>
      <c r="AX20" s="3">
        <f>IFERROR(1/(1/VLOOKUP($A20,INDIRECT("'"&amp;VLOOKUP(AX$8,Helper!$A$1:$B$8,2,FALSE)&amp;"'!A9:U200"),4,FALSE)),"")</f>
        <v/>
      </c>
      <c r="AY20" s="3">
        <f>MIN(COUNTIF($AQ20:AQ20,"&gt;0"),4)</f>
        <v/>
      </c>
      <c r="AZ20" s="3">
        <f>MIN(COUNTIF($AQ20:AR20,"&gt;0"),4)</f>
        <v/>
      </c>
      <c r="BA20" s="3">
        <f>MIN(COUNTIF($AQ20:AS20,"&gt;0"),4)</f>
        <v/>
      </c>
      <c r="BB20" s="3">
        <f>MIN(COUNTIF($AQ20:AT20,"&gt;0"),4)</f>
        <v/>
      </c>
      <c r="BC20" s="3">
        <f>MIN(COUNTIF($AQ20:AU20,"&gt;0"),4)</f>
        <v/>
      </c>
      <c r="BD20" s="3">
        <f>MIN(COUNTIF($AQ20:AV20,"&gt;0"),4)</f>
        <v/>
      </c>
      <c r="BE20" s="3">
        <f>MIN(COUNTIF($AQ20:AW20,"&gt;0"),4)</f>
        <v/>
      </c>
      <c r="BF20" s="3">
        <f>MIN(COUNTIF($AQ20:AX20,"&gt;0"),4)</f>
        <v/>
      </c>
    </row>
    <row r="21" ht="16.5" customHeight="1" s="19">
      <c r="A21" s="6" t="inlineStr">
        <is>
          <t>CALEY, Mr [Person_15]</t>
        </is>
      </c>
      <c r="B21" s="6" t="inlineStr">
        <is>
          <t>M:002602</t>
        </is>
      </c>
      <c r="C21" s="7">
        <f>IFERROR(MIN(AA21:INDEX(AA21:AH21,MATCH(4,AI21:AP21,0))),"")</f>
        <v/>
      </c>
      <c r="D21" s="7">
        <f>IFERROR(MIN(AQ21:INDEX(AQ21:AX21,MATCH(4,AY21:BF21,0))),"")</f>
        <v/>
      </c>
      <c r="E21" s="7" t="n"/>
      <c r="F21" s="7" t="n"/>
      <c r="G21" s="7" t="n"/>
      <c r="H21" s="7" t="n"/>
      <c r="I21" s="7" t="n"/>
      <c r="J21" s="7" t="n"/>
      <c r="K21" s="7" t="n"/>
      <c r="L21" s="7" t="n"/>
      <c r="M21" s="7" t="n"/>
      <c r="N21" s="7" t="n"/>
      <c r="O21" s="7" t="n"/>
      <c r="P21" s="7" t="n"/>
      <c r="Q21" s="7" t="n"/>
      <c r="R21" s="7" t="n"/>
      <c r="S21" s="7" t="n"/>
      <c r="T21" s="7" t="n"/>
      <c r="U21" s="7" t="n"/>
      <c r="V21" s="7" t="n"/>
      <c r="W21" s="7" t="n"/>
      <c r="X21" s="37" t="n"/>
      <c r="Y21" s="38">
        <f>8-SUMPRODUCT(--(MOD((COLUMN(Z21:EH21)-2)/23,1)=0),--(ISNUMBER(SEARCH(" dnp "," "&amp;Z21:EH21&amp;" "))))</f>
        <v/>
      </c>
      <c r="AA21" s="3">
        <f>IFERROR(1/(1/VLOOKUP($A21,INDIRECT("'"&amp;VLOOKUP(AA$8,Helper!$A$1:$B$8,2,FALSE)&amp;"'!A9:U200"),3,FALSE)),"")</f>
        <v/>
      </c>
      <c r="AB21" s="3">
        <f>IFERROR(1/(1/VLOOKUP($A21,INDIRECT("'"&amp;VLOOKUP(AB$8,Helper!$A$1:$B$8,2,FALSE)&amp;"'!A9:U200"),3,FALSE)),"")</f>
        <v/>
      </c>
      <c r="AC21" s="3">
        <f>IFERROR(1/(1/VLOOKUP($A21,INDIRECT("'"&amp;VLOOKUP(AC$8,Helper!$A$1:$B$8,2,FALSE)&amp;"'!A9:U200"),3,FALSE)),"")</f>
        <v/>
      </c>
      <c r="AD21" s="3">
        <f>IFERROR(1/(1/VLOOKUP($A21,INDIRECT("'"&amp;VLOOKUP(AD$8,Helper!$A$1:$B$8,2,FALSE)&amp;"'!A9:U200"),3,FALSE)),"")</f>
        <v/>
      </c>
      <c r="AE21" s="3">
        <f>IFERROR(1/(1/VLOOKUP($A21,INDIRECT("'"&amp;VLOOKUP(AE$8,Helper!$A$1:$B$8,2,FALSE)&amp;"'!A9:U200"),3,FALSE)),"")</f>
        <v/>
      </c>
      <c r="AF21" s="3">
        <f>IFERROR(1/(1/VLOOKUP($A21,INDIRECT("'"&amp;VLOOKUP(AF$8,Helper!$A$1:$B$8,2,FALSE)&amp;"'!A9:U200"),3,FALSE)),"")</f>
        <v/>
      </c>
      <c r="AG21" s="3">
        <f>IFERROR(1/(1/VLOOKUP($A21,INDIRECT("'"&amp;VLOOKUP(AG$8,Helper!$A$1:$B$8,2,FALSE)&amp;"'!A9:U200"),3,FALSE)),"")</f>
        <v/>
      </c>
      <c r="AH21" s="3">
        <f>IFERROR(1/(1/VLOOKUP($A21,INDIRECT("'"&amp;VLOOKUP(AH$8,Helper!$A$1:$B$8,2,FALSE)&amp;"'!A9:U200"),3,FALSE)),"")</f>
        <v/>
      </c>
      <c r="AI21" s="3">
        <f>MIN(COUNTIF($AA21:AA21,"&gt;0"),4)</f>
        <v/>
      </c>
      <c r="AJ21" s="3">
        <f>MIN(COUNTIF($AA21:AB21,"&gt;0"),4)</f>
        <v/>
      </c>
      <c r="AK21" s="3">
        <f>MIN(COUNTIF($AA21:AC21,"&gt;0"),4)</f>
        <v/>
      </c>
      <c r="AL21" s="3">
        <f>MIN(COUNTIF($AA21:AD21,"&gt;0"),4)</f>
        <v/>
      </c>
      <c r="AM21" s="3">
        <f>MIN(COUNTIF($AA21:AE21,"&gt;0"),4)</f>
        <v/>
      </c>
      <c r="AN21" s="3">
        <f>MIN(COUNTIF($AA21:AF21,"&gt;0"),4)</f>
        <v/>
      </c>
      <c r="AO21" s="3">
        <f>MIN(COUNTIF($AA21:AG21,"&gt;0"),4)</f>
        <v/>
      </c>
      <c r="AP21" s="3">
        <f>COUNTIF($AA21:AH21,"&gt;0")</f>
        <v/>
      </c>
      <c r="AQ21" s="3">
        <f>IFERROR(1/(1/VLOOKUP($A21,INDIRECT("'"&amp;VLOOKUP(AQ$8,Helper!$A$1:$B$8,2,FALSE)&amp;"'!A9:U200"),4,FALSE)),"")</f>
        <v/>
      </c>
      <c r="AR21" s="3">
        <f>IFERROR(1/(1/VLOOKUP($A21,INDIRECT("'"&amp;VLOOKUP(AR$8,Helper!$A$1:$B$8,2,FALSE)&amp;"'!A9:U200"),4,FALSE)),"")</f>
        <v/>
      </c>
      <c r="AS21" s="3">
        <f>IFERROR(1/(1/VLOOKUP($A21,INDIRECT("'"&amp;VLOOKUP(AS$8,Helper!$A$1:$B$8,2,FALSE)&amp;"'!A9:U200"),4,FALSE)),"")</f>
        <v/>
      </c>
      <c r="AT21" s="3">
        <f>IFERROR(1/(1/VLOOKUP($A21,INDIRECT("'"&amp;VLOOKUP(AT$8,Helper!$A$1:$B$8,2,FALSE)&amp;"'!A9:U200"),4,FALSE)),"")</f>
        <v/>
      </c>
      <c r="AU21" s="3">
        <f>IFERROR(1/(1/VLOOKUP($A21,INDIRECT("'"&amp;VLOOKUP(AU$8,Helper!$A$1:$B$8,2,FALSE)&amp;"'!A9:U200"),4,FALSE)),"")</f>
        <v/>
      </c>
      <c r="AV21" s="3">
        <f>IFERROR(1/(1/VLOOKUP($A21,INDIRECT("'"&amp;VLOOKUP(AV$8,Helper!$A$1:$B$8,2,FALSE)&amp;"'!A9:U200"),4,FALSE)),"")</f>
        <v/>
      </c>
      <c r="AW21" s="3">
        <f>IFERROR(1/(1/VLOOKUP($A21,INDIRECT("'"&amp;VLOOKUP(AW$8,Helper!$A$1:$B$8,2,FALSE)&amp;"'!A9:U200"),4,FALSE)),"")</f>
        <v/>
      </c>
      <c r="AX21" s="3">
        <f>IFERROR(1/(1/VLOOKUP($A21,INDIRECT("'"&amp;VLOOKUP(AX$8,Helper!$A$1:$B$8,2,FALSE)&amp;"'!A9:U200"),4,FALSE)),"")</f>
        <v/>
      </c>
      <c r="AY21" s="3">
        <f>MIN(COUNTIF($AQ21:AQ21,"&gt;0"),4)</f>
        <v/>
      </c>
      <c r="AZ21" s="3">
        <f>MIN(COUNTIF($AQ21:AR21,"&gt;0"),4)</f>
        <v/>
      </c>
      <c r="BA21" s="3">
        <f>MIN(COUNTIF($AQ21:AS21,"&gt;0"),4)</f>
        <v/>
      </c>
      <c r="BB21" s="3">
        <f>MIN(COUNTIF($AQ21:AT21,"&gt;0"),4)</f>
        <v/>
      </c>
      <c r="BC21" s="3">
        <f>MIN(COUNTIF($AQ21:AU21,"&gt;0"),4)</f>
        <v/>
      </c>
      <c r="BD21" s="3">
        <f>MIN(COUNTIF($AQ21:AV21,"&gt;0"),4)</f>
        <v/>
      </c>
      <c r="BE21" s="3">
        <f>MIN(COUNTIF($AQ21:AW21,"&gt;0"),4)</f>
        <v/>
      </c>
      <c r="BF21" s="3">
        <f>MIN(COUNTIF($AQ21:AX21,"&gt;0"),4)</f>
        <v/>
      </c>
    </row>
    <row r="22" ht="17.25" customHeight="1" s="19">
      <c r="A22" s="8" t="inlineStr">
        <is>
          <t>Chatel, Mr [Person_16]</t>
        </is>
      </c>
      <c r="B22" s="8" t="inlineStr">
        <is>
          <t>M:000120</t>
        </is>
      </c>
      <c r="C22" s="7">
        <f>IFERROR(MIN(AA22:INDEX(AA22:AH22,MATCH(4,AI22:AP22,0))),"")</f>
        <v/>
      </c>
      <c r="D22" s="7">
        <f>IFERROR(MIN(AQ22:INDEX(AQ22:AX22,MATCH(4,AY22:BF22,0))),"")</f>
        <v/>
      </c>
      <c r="E22" s="51" t="n"/>
      <c r="F22" s="51" t="n"/>
      <c r="G22" s="51" t="n"/>
      <c r="H22" s="51" t="n"/>
      <c r="I22" s="51" t="n"/>
      <c r="J22" s="51" t="n"/>
      <c r="K22" s="51" t="n"/>
      <c r="L22" s="51" t="n"/>
      <c r="M22" s="51" t="n"/>
      <c r="N22" s="51" t="n"/>
      <c r="O22" s="51" t="n"/>
      <c r="P22" s="51" t="n"/>
      <c r="Q22" s="51" t="n"/>
      <c r="R22" s="51" t="n"/>
      <c r="S22" s="51" t="n"/>
      <c r="T22" s="51" t="n"/>
      <c r="U22" s="51" t="n"/>
      <c r="V22" s="51" t="n"/>
      <c r="W22" s="51" t="n"/>
      <c r="X22" s="52" t="n"/>
      <c r="Y22" s="39">
        <f>8-SUMPRODUCT(--(MOD((COLUMN(Z22:EH22)-2)/23,1)=0),--(ISNUMBER(SEARCH(" dnp "," "&amp;Z22:EH22&amp;" "))))</f>
        <v/>
      </c>
      <c r="AA22" s="3">
        <f>IFERROR(1/(1/VLOOKUP($A22,INDIRECT("'"&amp;VLOOKUP(AA$8,Helper!$A$1:$B$8,2,FALSE)&amp;"'!A9:U200"),3,FALSE)),"")</f>
        <v/>
      </c>
      <c r="AB22" s="3">
        <f>IFERROR(1/(1/VLOOKUP($A22,INDIRECT("'"&amp;VLOOKUP(AB$8,Helper!$A$1:$B$8,2,FALSE)&amp;"'!A9:U200"),3,FALSE)),"")</f>
        <v/>
      </c>
      <c r="AC22" s="3">
        <f>IFERROR(1/(1/VLOOKUP($A22,INDIRECT("'"&amp;VLOOKUP(AC$8,Helper!$A$1:$B$8,2,FALSE)&amp;"'!A9:U200"),3,FALSE)),"")</f>
        <v/>
      </c>
      <c r="AD22" s="3">
        <f>IFERROR(1/(1/VLOOKUP($A22,INDIRECT("'"&amp;VLOOKUP(AD$8,Helper!$A$1:$B$8,2,FALSE)&amp;"'!A9:U200"),3,FALSE)),"")</f>
        <v/>
      </c>
      <c r="AE22" s="3">
        <f>IFERROR(1/(1/VLOOKUP($A22,INDIRECT("'"&amp;VLOOKUP(AE$8,Helper!$A$1:$B$8,2,FALSE)&amp;"'!A9:U200"),3,FALSE)),"")</f>
        <v/>
      </c>
      <c r="AF22" s="3">
        <f>IFERROR(1/(1/VLOOKUP($A22,INDIRECT("'"&amp;VLOOKUP(AF$8,Helper!$A$1:$B$8,2,FALSE)&amp;"'!A9:U200"),3,FALSE)),"")</f>
        <v/>
      </c>
      <c r="AG22" s="3">
        <f>IFERROR(1/(1/VLOOKUP($A22,INDIRECT("'"&amp;VLOOKUP(AG$8,Helper!$A$1:$B$8,2,FALSE)&amp;"'!A9:U200"),3,FALSE)),"")</f>
        <v/>
      </c>
      <c r="AH22" s="3">
        <f>IFERROR(1/(1/VLOOKUP($A22,INDIRECT("'"&amp;VLOOKUP(AH$8,Helper!$A$1:$B$8,2,FALSE)&amp;"'!A9:U200"),3,FALSE)),"")</f>
        <v/>
      </c>
      <c r="AI22" s="3">
        <f>MIN(COUNTIF($AA22:AA22,"&gt;0"),4)</f>
        <v/>
      </c>
      <c r="AJ22" s="3">
        <f>MIN(COUNTIF($AA22:AB22,"&gt;0"),4)</f>
        <v/>
      </c>
      <c r="AK22" s="3">
        <f>MIN(COUNTIF($AA22:AC22,"&gt;0"),4)</f>
        <v/>
      </c>
      <c r="AL22" s="3">
        <f>MIN(COUNTIF($AA22:AD22,"&gt;0"),4)</f>
        <v/>
      </c>
      <c r="AM22" s="3">
        <f>MIN(COUNTIF($AA22:AE22,"&gt;0"),4)</f>
        <v/>
      </c>
      <c r="AN22" s="3">
        <f>MIN(COUNTIF($AA22:AF22,"&gt;0"),4)</f>
        <v/>
      </c>
      <c r="AO22" s="3">
        <f>MIN(COUNTIF($AA22:AG22,"&gt;0"),4)</f>
        <v/>
      </c>
      <c r="AP22" s="3">
        <f>COUNTIF($AA22:AH22,"&gt;0")</f>
        <v/>
      </c>
      <c r="AQ22" s="3">
        <f>IFERROR(1/(1/VLOOKUP($A22,INDIRECT("'"&amp;VLOOKUP(AQ$8,Helper!$A$1:$B$8,2,FALSE)&amp;"'!A9:U200"),4,FALSE)),"")</f>
        <v/>
      </c>
      <c r="AR22" s="3">
        <f>IFERROR(1/(1/VLOOKUP($A22,INDIRECT("'"&amp;VLOOKUP(AR$8,Helper!$A$1:$B$8,2,FALSE)&amp;"'!A9:U200"),4,FALSE)),"")</f>
        <v/>
      </c>
      <c r="AS22" s="3">
        <f>IFERROR(1/(1/VLOOKUP($A22,INDIRECT("'"&amp;VLOOKUP(AS$8,Helper!$A$1:$B$8,2,FALSE)&amp;"'!A9:U200"),4,FALSE)),"")</f>
        <v/>
      </c>
      <c r="AT22" s="3">
        <f>IFERROR(1/(1/VLOOKUP($A22,INDIRECT("'"&amp;VLOOKUP(AT$8,Helper!$A$1:$B$8,2,FALSE)&amp;"'!A9:U200"),4,FALSE)),"")</f>
        <v/>
      </c>
      <c r="AU22" s="3">
        <f>IFERROR(1/(1/VLOOKUP($A22,INDIRECT("'"&amp;VLOOKUP(AU$8,Helper!$A$1:$B$8,2,FALSE)&amp;"'!A9:U200"),4,FALSE)),"")</f>
        <v/>
      </c>
      <c r="AV22" s="3">
        <f>IFERROR(1/(1/VLOOKUP($A22,INDIRECT("'"&amp;VLOOKUP(AV$8,Helper!$A$1:$B$8,2,FALSE)&amp;"'!A9:U200"),4,FALSE)),"")</f>
        <v/>
      </c>
      <c r="AW22" s="3">
        <f>IFERROR(1/(1/VLOOKUP($A22,INDIRECT("'"&amp;VLOOKUP(AW$8,Helper!$A$1:$B$8,2,FALSE)&amp;"'!A9:U200"),4,FALSE)),"")</f>
        <v/>
      </c>
      <c r="AX22" s="3">
        <f>IFERROR(1/(1/VLOOKUP($A22,INDIRECT("'"&amp;VLOOKUP(AX$8,Helper!$A$1:$B$8,2,FALSE)&amp;"'!A9:U200"),4,FALSE)),"")</f>
        <v/>
      </c>
      <c r="AY22" s="3">
        <f>MIN(COUNTIF($AQ22:AQ22,"&gt;0"),4)</f>
        <v/>
      </c>
      <c r="AZ22" s="3">
        <f>MIN(COUNTIF($AQ22:AR22,"&gt;0"),4)</f>
        <v/>
      </c>
      <c r="BA22" s="3">
        <f>MIN(COUNTIF($AQ22:AS22,"&gt;0"),4)</f>
        <v/>
      </c>
      <c r="BB22" s="3">
        <f>MIN(COUNTIF($AQ22:AT22,"&gt;0"),4)</f>
        <v/>
      </c>
      <c r="BC22" s="3">
        <f>MIN(COUNTIF($AQ22:AU22,"&gt;0"),4)</f>
        <v/>
      </c>
      <c r="BD22" s="3">
        <f>MIN(COUNTIF($AQ22:AV22,"&gt;0"),4)</f>
        <v/>
      </c>
      <c r="BE22" s="3">
        <f>MIN(COUNTIF($AQ22:AW22,"&gt;0"),4)</f>
        <v/>
      </c>
      <c r="BF22" s="3">
        <f>MIN(COUNTIF($AQ22:AX22,"&gt;0"),4)</f>
        <v/>
      </c>
    </row>
    <row r="23" ht="16.5" customHeight="1" s="19">
      <c r="A23" s="6" t="inlineStr">
        <is>
          <t>Christian, Mr [Person_17]</t>
        </is>
      </c>
      <c r="B23" s="6" t="inlineStr">
        <is>
          <t>M:001794</t>
        </is>
      </c>
      <c r="C23" s="7">
        <f>IFERROR(MIN(AA23:INDEX(AA23:AH23,MATCH(4,AI23:AP23,0))),"")</f>
        <v/>
      </c>
      <c r="D23" s="7">
        <f>IFERROR(MIN(AQ23:INDEX(AQ23:AX23,MATCH(4,AY23:BF23,0))),"")</f>
        <v/>
      </c>
      <c r="E23" s="7" t="n"/>
      <c r="F23" s="7" t="n"/>
      <c r="G23" s="7" t="n"/>
      <c r="H23" s="7" t="n"/>
      <c r="I23" s="7" t="n"/>
      <c r="J23" s="7" t="n"/>
      <c r="K23" s="7" t="n"/>
      <c r="L23" s="7" t="n"/>
      <c r="M23" s="7" t="n"/>
      <c r="N23" s="7" t="n"/>
      <c r="O23" s="7" t="n"/>
      <c r="P23" s="7" t="n"/>
      <c r="Q23" s="7" t="n"/>
      <c r="R23" s="7" t="n"/>
      <c r="S23" s="7" t="n"/>
      <c r="T23" s="7" t="n"/>
      <c r="U23" s="7" t="n"/>
      <c r="V23" s="7" t="n"/>
      <c r="W23" s="7" t="n"/>
      <c r="X23" s="37" t="n"/>
      <c r="Y23" s="38">
        <f>8-SUMPRODUCT(--(MOD((COLUMN(Z23:EH23)-2)/23,1)=0),--(ISNUMBER(SEARCH(" dnp "," "&amp;Z23:EH23&amp;" "))))</f>
        <v/>
      </c>
      <c r="AA23" s="3">
        <f>IFERROR(1/(1/VLOOKUP($A23,INDIRECT("'"&amp;VLOOKUP(AA$8,Helper!$A$1:$B$8,2,FALSE)&amp;"'!A9:U200"),3,FALSE)),"")</f>
        <v/>
      </c>
      <c r="AB23" s="3">
        <f>IFERROR(1/(1/VLOOKUP($A23,INDIRECT("'"&amp;VLOOKUP(AB$8,Helper!$A$1:$B$8,2,FALSE)&amp;"'!A9:U200"),3,FALSE)),"")</f>
        <v/>
      </c>
      <c r="AC23" s="3">
        <f>IFERROR(1/(1/VLOOKUP($A23,INDIRECT("'"&amp;VLOOKUP(AC$8,Helper!$A$1:$B$8,2,FALSE)&amp;"'!A9:U200"),3,FALSE)),"")</f>
        <v/>
      </c>
      <c r="AD23" s="3">
        <f>IFERROR(1/(1/VLOOKUP($A23,INDIRECT("'"&amp;VLOOKUP(AD$8,Helper!$A$1:$B$8,2,FALSE)&amp;"'!A9:U200"),3,FALSE)),"")</f>
        <v/>
      </c>
      <c r="AE23" s="3">
        <f>IFERROR(1/(1/VLOOKUP($A23,INDIRECT("'"&amp;VLOOKUP(AE$8,Helper!$A$1:$B$8,2,FALSE)&amp;"'!A9:U200"),3,FALSE)),"")</f>
        <v/>
      </c>
      <c r="AF23" s="3">
        <f>IFERROR(1/(1/VLOOKUP($A23,INDIRECT("'"&amp;VLOOKUP(AF$8,Helper!$A$1:$B$8,2,FALSE)&amp;"'!A9:U200"),3,FALSE)),"")</f>
        <v/>
      </c>
      <c r="AG23" s="3">
        <f>IFERROR(1/(1/VLOOKUP($A23,INDIRECT("'"&amp;VLOOKUP(AG$8,Helper!$A$1:$B$8,2,FALSE)&amp;"'!A9:U200"),3,FALSE)),"")</f>
        <v/>
      </c>
      <c r="AH23" s="3">
        <f>IFERROR(1/(1/VLOOKUP($A23,INDIRECT("'"&amp;VLOOKUP(AH$8,Helper!$A$1:$B$8,2,FALSE)&amp;"'!A9:U200"),3,FALSE)),"")</f>
        <v/>
      </c>
      <c r="AI23" s="3">
        <f>MIN(COUNTIF($AA23:AA23,"&gt;0"),4)</f>
        <v/>
      </c>
      <c r="AJ23" s="3">
        <f>MIN(COUNTIF($AA23:AB23,"&gt;0"),4)</f>
        <v/>
      </c>
      <c r="AK23" s="3">
        <f>MIN(COUNTIF($AA23:AC23,"&gt;0"),4)</f>
        <v/>
      </c>
      <c r="AL23" s="3">
        <f>MIN(COUNTIF($AA23:AD23,"&gt;0"),4)</f>
        <v/>
      </c>
      <c r="AM23" s="3">
        <f>MIN(COUNTIF($AA23:AE23,"&gt;0"),4)</f>
        <v/>
      </c>
      <c r="AN23" s="3">
        <f>MIN(COUNTIF($AA23:AF23,"&gt;0"),4)</f>
        <v/>
      </c>
      <c r="AO23" s="3">
        <f>MIN(COUNTIF($AA23:AG23,"&gt;0"),4)</f>
        <v/>
      </c>
      <c r="AP23" s="3">
        <f>COUNTIF($AA23:AH23,"&gt;0")</f>
        <v/>
      </c>
      <c r="AQ23" s="3">
        <f>IFERROR(1/(1/VLOOKUP($A23,INDIRECT("'"&amp;VLOOKUP(AQ$8,Helper!$A$1:$B$8,2,FALSE)&amp;"'!A9:U200"),4,FALSE)),"")</f>
        <v/>
      </c>
      <c r="AR23" s="3">
        <f>IFERROR(1/(1/VLOOKUP($A23,INDIRECT("'"&amp;VLOOKUP(AR$8,Helper!$A$1:$B$8,2,FALSE)&amp;"'!A9:U200"),4,FALSE)),"")</f>
        <v/>
      </c>
      <c r="AS23" s="3">
        <f>IFERROR(1/(1/VLOOKUP($A23,INDIRECT("'"&amp;VLOOKUP(AS$8,Helper!$A$1:$B$8,2,FALSE)&amp;"'!A9:U200"),4,FALSE)),"")</f>
        <v/>
      </c>
      <c r="AT23" s="3">
        <f>IFERROR(1/(1/VLOOKUP($A23,INDIRECT("'"&amp;VLOOKUP(AT$8,Helper!$A$1:$B$8,2,FALSE)&amp;"'!A9:U200"),4,FALSE)),"")</f>
        <v/>
      </c>
      <c r="AU23" s="3">
        <f>IFERROR(1/(1/VLOOKUP($A23,INDIRECT("'"&amp;VLOOKUP(AU$8,Helper!$A$1:$B$8,2,FALSE)&amp;"'!A9:U200"),4,FALSE)),"")</f>
        <v/>
      </c>
      <c r="AV23" s="3">
        <f>IFERROR(1/(1/VLOOKUP($A23,INDIRECT("'"&amp;VLOOKUP(AV$8,Helper!$A$1:$B$8,2,FALSE)&amp;"'!A9:U200"),4,FALSE)),"")</f>
        <v/>
      </c>
      <c r="AW23" s="3">
        <f>IFERROR(1/(1/VLOOKUP($A23,INDIRECT("'"&amp;VLOOKUP(AW$8,Helper!$A$1:$B$8,2,FALSE)&amp;"'!A9:U200"),4,FALSE)),"")</f>
        <v/>
      </c>
      <c r="AX23" s="3">
        <f>IFERROR(1/(1/VLOOKUP($A23,INDIRECT("'"&amp;VLOOKUP(AX$8,Helper!$A$1:$B$8,2,FALSE)&amp;"'!A9:U200"),4,FALSE)),"")</f>
        <v/>
      </c>
      <c r="AY23" s="3">
        <f>MIN(COUNTIF($AQ23:AQ23,"&gt;0"),4)</f>
        <v/>
      </c>
      <c r="AZ23" s="3">
        <f>MIN(COUNTIF($AQ23:AR23,"&gt;0"),4)</f>
        <v/>
      </c>
      <c r="BA23" s="3">
        <f>MIN(COUNTIF($AQ23:AS23,"&gt;0"),4)</f>
        <v/>
      </c>
      <c r="BB23" s="3">
        <f>MIN(COUNTIF($AQ23:AT23,"&gt;0"),4)</f>
        <v/>
      </c>
      <c r="BC23" s="3">
        <f>MIN(COUNTIF($AQ23:AU23,"&gt;0"),4)</f>
        <v/>
      </c>
      <c r="BD23" s="3">
        <f>MIN(COUNTIF($AQ23:AV23,"&gt;0"),4)</f>
        <v/>
      </c>
      <c r="BE23" s="3">
        <f>MIN(COUNTIF($AQ23:AW23,"&gt;0"),4)</f>
        <v/>
      </c>
      <c r="BF23" s="3">
        <f>MIN(COUNTIF($AQ23:AX23,"&gt;0"),4)</f>
        <v/>
      </c>
    </row>
    <row r="24" ht="16.5" customHeight="1" s="19">
      <c r="A24" s="8" t="inlineStr">
        <is>
          <t>[Person_18], Mr [Person_19]</t>
        </is>
      </c>
      <c r="B24" s="8" t="inlineStr">
        <is>
          <t>M:001708</t>
        </is>
      </c>
      <c r="C24" s="7">
        <f>IFERROR(MIN(AA24:INDEX(AA24:AH24,MATCH(4,AI24:AP24,0))),"")</f>
        <v/>
      </c>
      <c r="D24" s="7">
        <f>IFERROR(MIN(AQ24:INDEX(AQ24:AX24,MATCH(4,AY24:BF24,0))),"")</f>
        <v/>
      </c>
      <c r="E24" s="51" t="n"/>
      <c r="F24" s="51" t="n"/>
      <c r="G24" s="51" t="n"/>
      <c r="H24" s="51" t="n"/>
      <c r="I24" s="51" t="n"/>
      <c r="J24" s="51" t="n"/>
      <c r="K24" s="51" t="n"/>
      <c r="L24" s="51" t="n"/>
      <c r="M24" s="51" t="n"/>
      <c r="N24" s="51" t="n"/>
      <c r="O24" s="51" t="n"/>
      <c r="P24" s="51" t="n"/>
      <c r="Q24" s="51" t="n"/>
      <c r="R24" s="51" t="n"/>
      <c r="S24" s="51" t="n"/>
      <c r="T24" s="51" t="n"/>
      <c r="U24" s="51" t="n"/>
      <c r="V24" s="51" t="n"/>
      <c r="W24" s="51" t="n"/>
      <c r="X24" s="52" t="n"/>
      <c r="Y24" s="39">
        <f>8-SUMPRODUCT(--(MOD((COLUMN(Z24:EH24)-2)/23,1)=0),--(ISNUMBER(SEARCH(" dnp "," "&amp;Z24:EH24&amp;" "))))</f>
        <v/>
      </c>
      <c r="AA24" s="3">
        <f>IFERROR(1/(1/VLOOKUP($A24,INDIRECT("'"&amp;VLOOKUP(AA$8,Helper!$A$1:$B$8,2,FALSE)&amp;"'!A9:U200"),3,FALSE)),"")</f>
        <v/>
      </c>
      <c r="AB24" s="3">
        <f>IFERROR(1/(1/VLOOKUP($A24,INDIRECT("'"&amp;VLOOKUP(AB$8,Helper!$A$1:$B$8,2,FALSE)&amp;"'!A9:U200"),3,FALSE)),"")</f>
        <v/>
      </c>
      <c r="AC24" s="3">
        <f>IFERROR(1/(1/VLOOKUP($A24,INDIRECT("'"&amp;VLOOKUP(AC$8,Helper!$A$1:$B$8,2,FALSE)&amp;"'!A9:U200"),3,FALSE)),"")</f>
        <v/>
      </c>
      <c r="AD24" s="3">
        <f>IFERROR(1/(1/VLOOKUP($A24,INDIRECT("'"&amp;VLOOKUP(AD$8,Helper!$A$1:$B$8,2,FALSE)&amp;"'!A9:U200"),3,FALSE)),"")</f>
        <v/>
      </c>
      <c r="AE24" s="3">
        <f>IFERROR(1/(1/VLOOKUP($A24,INDIRECT("'"&amp;VLOOKUP(AE$8,Helper!$A$1:$B$8,2,FALSE)&amp;"'!A9:U200"),3,FALSE)),"")</f>
        <v/>
      </c>
      <c r="AF24" s="3">
        <f>IFERROR(1/(1/VLOOKUP($A24,INDIRECT("'"&amp;VLOOKUP(AF$8,Helper!$A$1:$B$8,2,FALSE)&amp;"'!A9:U200"),3,FALSE)),"")</f>
        <v/>
      </c>
      <c r="AG24" s="3">
        <f>IFERROR(1/(1/VLOOKUP($A24,INDIRECT("'"&amp;VLOOKUP(AG$8,Helper!$A$1:$B$8,2,FALSE)&amp;"'!A9:U200"),3,FALSE)),"")</f>
        <v/>
      </c>
      <c r="AH24" s="3">
        <f>IFERROR(1/(1/VLOOKUP($A24,INDIRECT("'"&amp;VLOOKUP(AH$8,Helper!$A$1:$B$8,2,FALSE)&amp;"'!A9:U200"),3,FALSE)),"")</f>
        <v/>
      </c>
      <c r="AI24" s="3">
        <f>MIN(COUNTIF($AA24:AA24,"&gt;0"),4)</f>
        <v/>
      </c>
      <c r="AJ24" s="3">
        <f>MIN(COUNTIF($AA24:AB24,"&gt;0"),4)</f>
        <v/>
      </c>
      <c r="AK24" s="3">
        <f>MIN(COUNTIF($AA24:AC24,"&gt;0"),4)</f>
        <v/>
      </c>
      <c r="AL24" s="3">
        <f>MIN(COUNTIF($AA24:AD24,"&gt;0"),4)</f>
        <v/>
      </c>
      <c r="AM24" s="3">
        <f>MIN(COUNTIF($AA24:AE24,"&gt;0"),4)</f>
        <v/>
      </c>
      <c r="AN24" s="3">
        <f>MIN(COUNTIF($AA24:AF24,"&gt;0"),4)</f>
        <v/>
      </c>
      <c r="AO24" s="3">
        <f>MIN(COUNTIF($AA24:AG24,"&gt;0"),4)</f>
        <v/>
      </c>
      <c r="AP24" s="3">
        <f>COUNTIF($AA24:AH24,"&gt;0")</f>
        <v/>
      </c>
      <c r="AQ24" s="3">
        <f>IFERROR(1/(1/VLOOKUP($A24,INDIRECT("'"&amp;VLOOKUP(AQ$8,Helper!$A$1:$B$8,2,FALSE)&amp;"'!A9:U200"),4,FALSE)),"")</f>
        <v/>
      </c>
      <c r="AR24" s="3">
        <f>IFERROR(1/(1/VLOOKUP($A24,INDIRECT("'"&amp;VLOOKUP(AR$8,Helper!$A$1:$B$8,2,FALSE)&amp;"'!A9:U200"),4,FALSE)),"")</f>
        <v/>
      </c>
      <c r="AS24" s="3">
        <f>IFERROR(1/(1/VLOOKUP($A24,INDIRECT("'"&amp;VLOOKUP(AS$8,Helper!$A$1:$B$8,2,FALSE)&amp;"'!A9:U200"),4,FALSE)),"")</f>
        <v/>
      </c>
      <c r="AT24" s="3">
        <f>IFERROR(1/(1/VLOOKUP($A24,INDIRECT("'"&amp;VLOOKUP(AT$8,Helper!$A$1:$B$8,2,FALSE)&amp;"'!A9:U200"),4,FALSE)),"")</f>
        <v/>
      </c>
      <c r="AU24" s="3">
        <f>IFERROR(1/(1/VLOOKUP($A24,INDIRECT("'"&amp;VLOOKUP(AU$8,Helper!$A$1:$B$8,2,FALSE)&amp;"'!A9:U200"),4,FALSE)),"")</f>
        <v/>
      </c>
      <c r="AV24" s="3">
        <f>IFERROR(1/(1/VLOOKUP($A24,INDIRECT("'"&amp;VLOOKUP(AV$8,Helper!$A$1:$B$8,2,FALSE)&amp;"'!A9:U200"),4,FALSE)),"")</f>
        <v/>
      </c>
      <c r="AW24" s="3">
        <f>IFERROR(1/(1/VLOOKUP($A24,INDIRECT("'"&amp;VLOOKUP(AW$8,Helper!$A$1:$B$8,2,FALSE)&amp;"'!A9:U200"),4,FALSE)),"")</f>
        <v/>
      </c>
      <c r="AX24" s="3">
        <f>IFERROR(1/(1/VLOOKUP($A24,INDIRECT("'"&amp;VLOOKUP(AX$8,Helper!$A$1:$B$8,2,FALSE)&amp;"'!A9:U200"),4,FALSE)),"")</f>
        <v/>
      </c>
      <c r="AY24" s="3">
        <f>MIN(COUNTIF($AQ24:AQ24,"&gt;0"),4)</f>
        <v/>
      </c>
      <c r="AZ24" s="3">
        <f>MIN(COUNTIF($AQ24:AR24,"&gt;0"),4)</f>
        <v/>
      </c>
      <c r="BA24" s="3">
        <f>MIN(COUNTIF($AQ24:AS24,"&gt;0"),4)</f>
        <v/>
      </c>
      <c r="BB24" s="3">
        <f>MIN(COUNTIF($AQ24:AT24,"&gt;0"),4)</f>
        <v/>
      </c>
      <c r="BC24" s="3">
        <f>MIN(COUNTIF($AQ24:AU24,"&gt;0"),4)</f>
        <v/>
      </c>
      <c r="BD24" s="3">
        <f>MIN(COUNTIF($AQ24:AV24,"&gt;0"),4)</f>
        <v/>
      </c>
      <c r="BE24" s="3">
        <f>MIN(COUNTIF($AQ24:AW24,"&gt;0"),4)</f>
        <v/>
      </c>
      <c r="BF24" s="3">
        <f>MIN(COUNTIF($AQ24:AX24,"&gt;0"),4)</f>
        <v/>
      </c>
    </row>
    <row r="25" ht="16.5" customHeight="1" s="19">
      <c r="A25" s="6" t="inlineStr">
        <is>
          <t>COLGAN, Mr [Person_20]</t>
        </is>
      </c>
      <c r="B25" s="6" t="inlineStr">
        <is>
          <t>M:000248</t>
        </is>
      </c>
      <c r="C25" s="7">
        <f>IFERROR(MIN(AA25:INDEX(AA25:AH25,MATCH(4,AI25:AP25,0))),"")</f>
        <v/>
      </c>
      <c r="D25" s="7">
        <f>IFERROR(MIN(AQ25:INDEX(AQ25:AX25,MATCH(4,AY25:BF25,0))),"")</f>
        <v/>
      </c>
      <c r="E25" s="7" t="n"/>
      <c r="F25" s="7" t="n"/>
      <c r="G25" s="7" t="n"/>
      <c r="H25" s="7" t="n"/>
      <c r="I25" s="7" t="n"/>
      <c r="J25" s="7" t="n"/>
      <c r="K25" s="7" t="n"/>
      <c r="L25" s="7" t="n"/>
      <c r="M25" s="7" t="n"/>
      <c r="N25" s="7" t="n"/>
      <c r="O25" s="7" t="n"/>
      <c r="P25" s="7" t="n"/>
      <c r="Q25" s="7" t="n"/>
      <c r="R25" s="7" t="n"/>
      <c r="S25" s="7" t="n"/>
      <c r="T25" s="7" t="n"/>
      <c r="U25" s="7" t="n"/>
      <c r="V25" s="7" t="n"/>
      <c r="W25" s="7" t="n"/>
      <c r="X25" s="37" t="n"/>
      <c r="Y25" s="38">
        <f>8-SUMPRODUCT(--(MOD((COLUMN(Z25:EH25)-2)/23,1)=0),--(ISNUMBER(SEARCH(" dnp "," "&amp;Z25:EH25&amp;" "))))</f>
        <v/>
      </c>
      <c r="AA25" s="3">
        <f>IFERROR(1/(1/VLOOKUP($A25,INDIRECT("'"&amp;VLOOKUP(AA$8,Helper!$A$1:$B$8,2,FALSE)&amp;"'!A9:U200"),3,FALSE)),"")</f>
        <v/>
      </c>
      <c r="AB25" s="3">
        <f>IFERROR(1/(1/VLOOKUP($A25,INDIRECT("'"&amp;VLOOKUP(AB$8,Helper!$A$1:$B$8,2,FALSE)&amp;"'!A9:U200"),3,FALSE)),"")</f>
        <v/>
      </c>
      <c r="AC25" s="3">
        <f>IFERROR(1/(1/VLOOKUP($A25,INDIRECT("'"&amp;VLOOKUP(AC$8,Helper!$A$1:$B$8,2,FALSE)&amp;"'!A9:U200"),3,FALSE)),"")</f>
        <v/>
      </c>
      <c r="AD25" s="3">
        <f>IFERROR(1/(1/VLOOKUP($A25,INDIRECT("'"&amp;VLOOKUP(AD$8,Helper!$A$1:$B$8,2,FALSE)&amp;"'!A9:U200"),3,FALSE)),"")</f>
        <v/>
      </c>
      <c r="AE25" s="3">
        <f>IFERROR(1/(1/VLOOKUP($A25,INDIRECT("'"&amp;VLOOKUP(AE$8,Helper!$A$1:$B$8,2,FALSE)&amp;"'!A9:U200"),3,FALSE)),"")</f>
        <v/>
      </c>
      <c r="AF25" s="3">
        <f>IFERROR(1/(1/VLOOKUP($A25,INDIRECT("'"&amp;VLOOKUP(AF$8,Helper!$A$1:$B$8,2,FALSE)&amp;"'!A9:U200"),3,FALSE)),"")</f>
        <v/>
      </c>
      <c r="AG25" s="3">
        <f>IFERROR(1/(1/VLOOKUP($A25,INDIRECT("'"&amp;VLOOKUP(AG$8,Helper!$A$1:$B$8,2,FALSE)&amp;"'!A9:U200"),3,FALSE)),"")</f>
        <v/>
      </c>
      <c r="AH25" s="3">
        <f>IFERROR(1/(1/VLOOKUP($A25,INDIRECT("'"&amp;VLOOKUP(AH$8,Helper!$A$1:$B$8,2,FALSE)&amp;"'!A9:U200"),3,FALSE)),"")</f>
        <v/>
      </c>
      <c r="AI25" s="3">
        <f>MIN(COUNTIF($AA25:AA25,"&gt;0"),4)</f>
        <v/>
      </c>
      <c r="AJ25" s="3">
        <f>MIN(COUNTIF($AA25:AB25,"&gt;0"),4)</f>
        <v/>
      </c>
      <c r="AK25" s="3">
        <f>MIN(COUNTIF($AA25:AC25,"&gt;0"),4)</f>
        <v/>
      </c>
      <c r="AL25" s="3">
        <f>MIN(COUNTIF($AA25:AD25,"&gt;0"),4)</f>
        <v/>
      </c>
      <c r="AM25" s="3">
        <f>MIN(COUNTIF($AA25:AE25,"&gt;0"),4)</f>
        <v/>
      </c>
      <c r="AN25" s="3">
        <f>MIN(COUNTIF($AA25:AF25,"&gt;0"),4)</f>
        <v/>
      </c>
      <c r="AO25" s="3">
        <f>MIN(COUNTIF($AA25:AG25,"&gt;0"),4)</f>
        <v/>
      </c>
      <c r="AP25" s="3">
        <f>COUNTIF($AA25:AH25,"&gt;0")</f>
        <v/>
      </c>
      <c r="AQ25" s="3">
        <f>IFERROR(1/(1/VLOOKUP($A25,INDIRECT("'"&amp;VLOOKUP(AQ$8,Helper!$A$1:$B$8,2,FALSE)&amp;"'!A9:U200"),4,FALSE)),"")</f>
        <v/>
      </c>
      <c r="AR25" s="3">
        <f>IFERROR(1/(1/VLOOKUP($A25,INDIRECT("'"&amp;VLOOKUP(AR$8,Helper!$A$1:$B$8,2,FALSE)&amp;"'!A9:U200"),4,FALSE)),"")</f>
        <v/>
      </c>
      <c r="AS25" s="3">
        <f>IFERROR(1/(1/VLOOKUP($A25,INDIRECT("'"&amp;VLOOKUP(AS$8,Helper!$A$1:$B$8,2,FALSE)&amp;"'!A9:U200"),4,FALSE)),"")</f>
        <v/>
      </c>
      <c r="AT25" s="3">
        <f>IFERROR(1/(1/VLOOKUP($A25,INDIRECT("'"&amp;VLOOKUP(AT$8,Helper!$A$1:$B$8,2,FALSE)&amp;"'!A9:U200"),4,FALSE)),"")</f>
        <v/>
      </c>
      <c r="AU25" s="3">
        <f>IFERROR(1/(1/VLOOKUP($A25,INDIRECT("'"&amp;VLOOKUP(AU$8,Helper!$A$1:$B$8,2,FALSE)&amp;"'!A9:U200"),4,FALSE)),"")</f>
        <v/>
      </c>
      <c r="AV25" s="3">
        <f>IFERROR(1/(1/VLOOKUP($A25,INDIRECT("'"&amp;VLOOKUP(AV$8,Helper!$A$1:$B$8,2,FALSE)&amp;"'!A9:U200"),4,FALSE)),"")</f>
        <v/>
      </c>
      <c r="AW25" s="3">
        <f>IFERROR(1/(1/VLOOKUP($A25,INDIRECT("'"&amp;VLOOKUP(AW$8,Helper!$A$1:$B$8,2,FALSE)&amp;"'!A9:U200"),4,FALSE)),"")</f>
        <v/>
      </c>
      <c r="AX25" s="3">
        <f>IFERROR(1/(1/VLOOKUP($A25,INDIRECT("'"&amp;VLOOKUP(AX$8,Helper!$A$1:$B$8,2,FALSE)&amp;"'!A9:U200"),4,FALSE)),"")</f>
        <v/>
      </c>
      <c r="AY25" s="3">
        <f>MIN(COUNTIF($AQ25:AQ25,"&gt;0"),4)</f>
        <v/>
      </c>
      <c r="AZ25" s="3">
        <f>MIN(COUNTIF($AQ25:AR25,"&gt;0"),4)</f>
        <v/>
      </c>
      <c r="BA25" s="3">
        <f>MIN(COUNTIF($AQ25:AS25,"&gt;0"),4)</f>
        <v/>
      </c>
      <c r="BB25" s="3">
        <f>MIN(COUNTIF($AQ25:AT25,"&gt;0"),4)</f>
        <v/>
      </c>
      <c r="BC25" s="3">
        <f>MIN(COUNTIF($AQ25:AU25,"&gt;0"),4)</f>
        <v/>
      </c>
      <c r="BD25" s="3">
        <f>MIN(COUNTIF($AQ25:AV25,"&gt;0"),4)</f>
        <v/>
      </c>
      <c r="BE25" s="3">
        <f>MIN(COUNTIF($AQ25:AW25,"&gt;0"),4)</f>
        <v/>
      </c>
      <c r="BF25" s="3">
        <f>MIN(COUNTIF($AQ25:AX25,"&gt;0"),4)</f>
        <v/>
      </c>
    </row>
    <row r="26" ht="16.5" customHeight="1" s="19">
      <c r="A26" s="8" t="inlineStr">
        <is>
          <t>CONDRA, Mr [Person_21]</t>
        </is>
      </c>
      <c r="B26" s="8" t="inlineStr">
        <is>
          <t>M:000234</t>
        </is>
      </c>
      <c r="C26" s="7">
        <f>IFERROR(MIN(AA26:INDEX(AA26:AH26,MATCH(4,AI26:AP26,0))),"")</f>
        <v/>
      </c>
      <c r="D26" s="7">
        <f>IFERROR(MIN(AQ26:INDEX(AQ26:AX26,MATCH(4,AY26:BF26,0))),"")</f>
        <v/>
      </c>
      <c r="E26" s="51" t="n"/>
      <c r="F26" s="51" t="n"/>
      <c r="G26" s="51" t="n"/>
      <c r="H26" s="51" t="n"/>
      <c r="I26" s="51" t="n"/>
      <c r="J26" s="51" t="n"/>
      <c r="K26" s="51" t="n"/>
      <c r="L26" s="51" t="n"/>
      <c r="M26" s="51" t="n"/>
      <c r="N26" s="51" t="n"/>
      <c r="O26" s="51" t="n"/>
      <c r="P26" s="51" t="n"/>
      <c r="Q26" s="51" t="n"/>
      <c r="R26" s="51" t="n"/>
      <c r="S26" s="51" t="n"/>
      <c r="T26" s="51" t="n"/>
      <c r="U26" s="51" t="n"/>
      <c r="V26" s="51" t="n"/>
      <c r="W26" s="51" t="n"/>
      <c r="X26" s="52" t="n"/>
      <c r="Y26" s="39">
        <f>8-SUMPRODUCT(--(MOD((COLUMN(Z26:EH26)-2)/23,1)=0),--(ISNUMBER(SEARCH(" dnp "," "&amp;Z26:EH26&amp;" "))))</f>
        <v/>
      </c>
      <c r="AA26" s="3">
        <f>IFERROR(1/(1/VLOOKUP($A26,INDIRECT("'"&amp;VLOOKUP(AA$8,Helper!$A$1:$B$8,2,FALSE)&amp;"'!A9:U200"),3,FALSE)),"")</f>
        <v/>
      </c>
      <c r="AB26" s="3">
        <f>IFERROR(1/(1/VLOOKUP($A26,INDIRECT("'"&amp;VLOOKUP(AB$8,Helper!$A$1:$B$8,2,FALSE)&amp;"'!A9:U200"),3,FALSE)),"")</f>
        <v/>
      </c>
      <c r="AC26" s="3">
        <f>IFERROR(1/(1/VLOOKUP($A26,INDIRECT("'"&amp;VLOOKUP(AC$8,Helper!$A$1:$B$8,2,FALSE)&amp;"'!A9:U200"),3,FALSE)),"")</f>
        <v/>
      </c>
      <c r="AD26" s="3">
        <f>IFERROR(1/(1/VLOOKUP($A26,INDIRECT("'"&amp;VLOOKUP(AD$8,Helper!$A$1:$B$8,2,FALSE)&amp;"'!A9:U200"),3,FALSE)),"")</f>
        <v/>
      </c>
      <c r="AE26" s="3">
        <f>IFERROR(1/(1/VLOOKUP($A26,INDIRECT("'"&amp;VLOOKUP(AE$8,Helper!$A$1:$B$8,2,FALSE)&amp;"'!A9:U200"),3,FALSE)),"")</f>
        <v/>
      </c>
      <c r="AF26" s="3">
        <f>IFERROR(1/(1/VLOOKUP($A26,INDIRECT("'"&amp;VLOOKUP(AF$8,Helper!$A$1:$B$8,2,FALSE)&amp;"'!A9:U200"),3,FALSE)),"")</f>
        <v/>
      </c>
      <c r="AG26" s="3">
        <f>IFERROR(1/(1/VLOOKUP($A26,INDIRECT("'"&amp;VLOOKUP(AG$8,Helper!$A$1:$B$8,2,FALSE)&amp;"'!A9:U200"),3,FALSE)),"")</f>
        <v/>
      </c>
      <c r="AH26" s="3">
        <f>IFERROR(1/(1/VLOOKUP($A26,INDIRECT("'"&amp;VLOOKUP(AH$8,Helper!$A$1:$B$8,2,FALSE)&amp;"'!A9:U200"),3,FALSE)),"")</f>
        <v/>
      </c>
      <c r="AI26" s="3">
        <f>MIN(COUNTIF($AA26:AA26,"&gt;0"),4)</f>
        <v/>
      </c>
      <c r="AJ26" s="3">
        <f>MIN(COUNTIF($AA26:AB26,"&gt;0"),4)</f>
        <v/>
      </c>
      <c r="AK26" s="3">
        <f>MIN(COUNTIF($AA26:AC26,"&gt;0"),4)</f>
        <v/>
      </c>
      <c r="AL26" s="3">
        <f>MIN(COUNTIF($AA26:AD26,"&gt;0"),4)</f>
        <v/>
      </c>
      <c r="AM26" s="3">
        <f>MIN(COUNTIF($AA26:AE26,"&gt;0"),4)</f>
        <v/>
      </c>
      <c r="AN26" s="3">
        <f>MIN(COUNTIF($AA26:AF26,"&gt;0"),4)</f>
        <v/>
      </c>
      <c r="AO26" s="3">
        <f>MIN(COUNTIF($AA26:AG26,"&gt;0"),4)</f>
        <v/>
      </c>
      <c r="AP26" s="3">
        <f>COUNTIF($AA26:AH26,"&gt;0")</f>
        <v/>
      </c>
      <c r="AQ26" s="3">
        <f>IFERROR(1/(1/VLOOKUP($A26,INDIRECT("'"&amp;VLOOKUP(AQ$8,Helper!$A$1:$B$8,2,FALSE)&amp;"'!A9:U200"),4,FALSE)),"")</f>
        <v/>
      </c>
      <c r="AR26" s="3">
        <f>IFERROR(1/(1/VLOOKUP($A26,INDIRECT("'"&amp;VLOOKUP(AR$8,Helper!$A$1:$B$8,2,FALSE)&amp;"'!A9:U200"),4,FALSE)),"")</f>
        <v/>
      </c>
      <c r="AS26" s="3">
        <f>IFERROR(1/(1/VLOOKUP($A26,INDIRECT("'"&amp;VLOOKUP(AS$8,Helper!$A$1:$B$8,2,FALSE)&amp;"'!A9:U200"),4,FALSE)),"")</f>
        <v/>
      </c>
      <c r="AT26" s="3">
        <f>IFERROR(1/(1/VLOOKUP($A26,INDIRECT("'"&amp;VLOOKUP(AT$8,Helper!$A$1:$B$8,2,FALSE)&amp;"'!A9:U200"),4,FALSE)),"")</f>
        <v/>
      </c>
      <c r="AU26" s="3">
        <f>IFERROR(1/(1/VLOOKUP($A26,INDIRECT("'"&amp;VLOOKUP(AU$8,Helper!$A$1:$B$8,2,FALSE)&amp;"'!A9:U200"),4,FALSE)),"")</f>
        <v/>
      </c>
      <c r="AV26" s="3">
        <f>IFERROR(1/(1/VLOOKUP($A26,INDIRECT("'"&amp;VLOOKUP(AV$8,Helper!$A$1:$B$8,2,FALSE)&amp;"'!A9:U200"),4,FALSE)),"")</f>
        <v/>
      </c>
      <c r="AW26" s="3">
        <f>IFERROR(1/(1/VLOOKUP($A26,INDIRECT("'"&amp;VLOOKUP(AW$8,Helper!$A$1:$B$8,2,FALSE)&amp;"'!A9:U200"),4,FALSE)),"")</f>
        <v/>
      </c>
      <c r="AX26" s="3">
        <f>IFERROR(1/(1/VLOOKUP($A26,INDIRECT("'"&amp;VLOOKUP(AX$8,Helper!$A$1:$B$8,2,FALSE)&amp;"'!A9:U200"),4,FALSE)),"")</f>
        <v/>
      </c>
      <c r="AY26" s="3">
        <f>MIN(COUNTIF($AQ26:AQ26,"&gt;0"),4)</f>
        <v/>
      </c>
      <c r="AZ26" s="3">
        <f>MIN(COUNTIF($AQ26:AR26,"&gt;0"),4)</f>
        <v/>
      </c>
      <c r="BA26" s="3">
        <f>MIN(COUNTIF($AQ26:AS26,"&gt;0"),4)</f>
        <v/>
      </c>
      <c r="BB26" s="3">
        <f>MIN(COUNTIF($AQ26:AT26,"&gt;0"),4)</f>
        <v/>
      </c>
      <c r="BC26" s="3">
        <f>MIN(COUNTIF($AQ26:AU26,"&gt;0"),4)</f>
        <v/>
      </c>
      <c r="BD26" s="3">
        <f>MIN(COUNTIF($AQ26:AV26,"&gt;0"),4)</f>
        <v/>
      </c>
      <c r="BE26" s="3">
        <f>MIN(COUNTIF($AQ26:AW26,"&gt;0"),4)</f>
        <v/>
      </c>
      <c r="BF26" s="3">
        <f>MIN(COUNTIF($AQ26:AX26,"&gt;0"),4)</f>
        <v/>
      </c>
    </row>
    <row r="27" ht="16.5" customHeight="1" s="19">
      <c r="A27" s="6" t="inlineStr">
        <is>
          <t>Conroy, Mr [Person_22]</t>
        </is>
      </c>
      <c r="B27" s="6" t="inlineStr">
        <is>
          <t>M:002331</t>
        </is>
      </c>
      <c r="C27" s="7">
        <f>IFERROR(MIN(AA27:INDEX(AA27:AH27,MATCH(4,AI27:AP27,0))),"")</f>
        <v/>
      </c>
      <c r="D27" s="7">
        <f>IFERROR(MIN(AQ27:INDEX(AQ27:AX27,MATCH(4,AY27:BF27,0))),"")</f>
        <v/>
      </c>
      <c r="E27" s="7" t="n"/>
      <c r="F27" s="7" t="n"/>
      <c r="G27" s="7" t="n"/>
      <c r="H27" s="7" t="n"/>
      <c r="I27" s="7" t="n"/>
      <c r="J27" s="7" t="n"/>
      <c r="K27" s="7" t="n"/>
      <c r="L27" s="7" t="n"/>
      <c r="M27" s="7" t="n"/>
      <c r="N27" s="7" t="n"/>
      <c r="O27" s="7" t="n"/>
      <c r="P27" s="7" t="n"/>
      <c r="Q27" s="7" t="n"/>
      <c r="R27" s="7" t="n"/>
      <c r="S27" s="7" t="n"/>
      <c r="T27" s="7" t="n"/>
      <c r="U27" s="7" t="n"/>
      <c r="V27" s="7" t="n"/>
      <c r="W27" s="7" t="n"/>
      <c r="X27" s="37" t="n"/>
      <c r="Y27" s="38">
        <f>8-SUMPRODUCT(--(MOD((COLUMN(Z27:EH27)-2)/23,1)=0),--(ISNUMBER(SEARCH(" dnp "," "&amp;Z27:EH27&amp;" "))))</f>
        <v/>
      </c>
      <c r="AA27" s="3">
        <f>IFERROR(1/(1/VLOOKUP($A27,INDIRECT("'"&amp;VLOOKUP(AA$8,Helper!$A$1:$B$8,2,FALSE)&amp;"'!A9:U200"),3,FALSE)),"")</f>
        <v/>
      </c>
      <c r="AB27" s="3">
        <f>IFERROR(1/(1/VLOOKUP($A27,INDIRECT("'"&amp;VLOOKUP(AB$8,Helper!$A$1:$B$8,2,FALSE)&amp;"'!A9:U200"),3,FALSE)),"")</f>
        <v/>
      </c>
      <c r="AC27" s="3">
        <f>IFERROR(1/(1/VLOOKUP($A27,INDIRECT("'"&amp;VLOOKUP(AC$8,Helper!$A$1:$B$8,2,FALSE)&amp;"'!A9:U200"),3,FALSE)),"")</f>
        <v/>
      </c>
      <c r="AD27" s="3">
        <f>IFERROR(1/(1/VLOOKUP($A27,INDIRECT("'"&amp;VLOOKUP(AD$8,Helper!$A$1:$B$8,2,FALSE)&amp;"'!A9:U200"),3,FALSE)),"")</f>
        <v/>
      </c>
      <c r="AE27" s="3">
        <f>IFERROR(1/(1/VLOOKUP($A27,INDIRECT("'"&amp;VLOOKUP(AE$8,Helper!$A$1:$B$8,2,FALSE)&amp;"'!A9:U200"),3,FALSE)),"")</f>
        <v/>
      </c>
      <c r="AF27" s="3">
        <f>IFERROR(1/(1/VLOOKUP($A27,INDIRECT("'"&amp;VLOOKUP(AF$8,Helper!$A$1:$B$8,2,FALSE)&amp;"'!A9:U200"),3,FALSE)),"")</f>
        <v/>
      </c>
      <c r="AG27" s="3">
        <f>IFERROR(1/(1/VLOOKUP($A27,INDIRECT("'"&amp;VLOOKUP(AG$8,Helper!$A$1:$B$8,2,FALSE)&amp;"'!A9:U200"),3,FALSE)),"")</f>
        <v/>
      </c>
      <c r="AH27" s="3">
        <f>IFERROR(1/(1/VLOOKUP($A27,INDIRECT("'"&amp;VLOOKUP(AH$8,Helper!$A$1:$B$8,2,FALSE)&amp;"'!A9:U200"),3,FALSE)),"")</f>
        <v/>
      </c>
      <c r="AI27" s="3">
        <f>MIN(COUNTIF($AA27:AA27,"&gt;0"),4)</f>
        <v/>
      </c>
      <c r="AJ27" s="3">
        <f>MIN(COUNTIF($AA27:AB27,"&gt;0"),4)</f>
        <v/>
      </c>
      <c r="AK27" s="3">
        <f>MIN(COUNTIF($AA27:AC27,"&gt;0"),4)</f>
        <v/>
      </c>
      <c r="AL27" s="3">
        <f>MIN(COUNTIF($AA27:AD27,"&gt;0"),4)</f>
        <v/>
      </c>
      <c r="AM27" s="3">
        <f>MIN(COUNTIF($AA27:AE27,"&gt;0"),4)</f>
        <v/>
      </c>
      <c r="AN27" s="3">
        <f>MIN(COUNTIF($AA27:AF27,"&gt;0"),4)</f>
        <v/>
      </c>
      <c r="AO27" s="3">
        <f>MIN(COUNTIF($AA27:AG27,"&gt;0"),4)</f>
        <v/>
      </c>
      <c r="AP27" s="3">
        <f>COUNTIF($AA27:AH27,"&gt;0")</f>
        <v/>
      </c>
      <c r="AQ27" s="3">
        <f>IFERROR(1/(1/VLOOKUP($A27,INDIRECT("'"&amp;VLOOKUP(AQ$8,Helper!$A$1:$B$8,2,FALSE)&amp;"'!A9:U200"),4,FALSE)),"")</f>
        <v/>
      </c>
      <c r="AR27" s="3">
        <f>IFERROR(1/(1/VLOOKUP($A27,INDIRECT("'"&amp;VLOOKUP(AR$8,Helper!$A$1:$B$8,2,FALSE)&amp;"'!A9:U200"),4,FALSE)),"")</f>
        <v/>
      </c>
      <c r="AS27" s="3">
        <f>IFERROR(1/(1/VLOOKUP($A27,INDIRECT("'"&amp;VLOOKUP(AS$8,Helper!$A$1:$B$8,2,FALSE)&amp;"'!A9:U200"),4,FALSE)),"")</f>
        <v/>
      </c>
      <c r="AT27" s="3">
        <f>IFERROR(1/(1/VLOOKUP($A27,INDIRECT("'"&amp;VLOOKUP(AT$8,Helper!$A$1:$B$8,2,FALSE)&amp;"'!A9:U200"),4,FALSE)),"")</f>
        <v/>
      </c>
      <c r="AU27" s="3">
        <f>IFERROR(1/(1/VLOOKUP($A27,INDIRECT("'"&amp;VLOOKUP(AU$8,Helper!$A$1:$B$8,2,FALSE)&amp;"'!A9:U200"),4,FALSE)),"")</f>
        <v/>
      </c>
      <c r="AV27" s="3">
        <f>IFERROR(1/(1/VLOOKUP($A27,INDIRECT("'"&amp;VLOOKUP(AV$8,Helper!$A$1:$B$8,2,FALSE)&amp;"'!A9:U200"),4,FALSE)),"")</f>
        <v/>
      </c>
      <c r="AW27" s="3">
        <f>IFERROR(1/(1/VLOOKUP($A27,INDIRECT("'"&amp;VLOOKUP(AW$8,Helper!$A$1:$B$8,2,FALSE)&amp;"'!A9:U200"),4,FALSE)),"")</f>
        <v/>
      </c>
      <c r="AX27" s="3">
        <f>IFERROR(1/(1/VLOOKUP($A27,INDIRECT("'"&amp;VLOOKUP(AX$8,Helper!$A$1:$B$8,2,FALSE)&amp;"'!A9:U200"),4,FALSE)),"")</f>
        <v/>
      </c>
      <c r="AY27" s="3">
        <f>MIN(COUNTIF($AQ27:AQ27,"&gt;0"),4)</f>
        <v/>
      </c>
      <c r="AZ27" s="3">
        <f>MIN(COUNTIF($AQ27:AR27,"&gt;0"),4)</f>
        <v/>
      </c>
      <c r="BA27" s="3">
        <f>MIN(COUNTIF($AQ27:AS27,"&gt;0"),4)</f>
        <v/>
      </c>
      <c r="BB27" s="3">
        <f>MIN(COUNTIF($AQ27:AT27,"&gt;0"),4)</f>
        <v/>
      </c>
      <c r="BC27" s="3">
        <f>MIN(COUNTIF($AQ27:AU27,"&gt;0"),4)</f>
        <v/>
      </c>
      <c r="BD27" s="3">
        <f>MIN(COUNTIF($AQ27:AV27,"&gt;0"),4)</f>
        <v/>
      </c>
      <c r="BE27" s="3">
        <f>MIN(COUNTIF($AQ27:AW27,"&gt;0"),4)</f>
        <v/>
      </c>
      <c r="BF27" s="3">
        <f>MIN(COUNTIF($AQ27:AX27,"&gt;0"),4)</f>
        <v/>
      </c>
    </row>
    <row r="28" ht="17.25" customHeight="1" s="19">
      <c r="A28" s="8" t="inlineStr">
        <is>
          <t>[Person_23], Mr [Person_24]</t>
        </is>
      </c>
      <c r="B28" s="8" t="inlineStr">
        <is>
          <t>M:000614</t>
        </is>
      </c>
      <c r="C28" s="7">
        <f>IFERROR(MIN(AA28:INDEX(AA28:AH28,MATCH(4,AI28:AP28,0))),"")</f>
        <v/>
      </c>
      <c r="D28" s="7">
        <f>IFERROR(MIN(AQ28:INDEX(AQ28:AX28,MATCH(4,AY28:BF28,0))),"")</f>
        <v/>
      </c>
      <c r="E28" s="51" t="n"/>
      <c r="F28" s="51" t="n"/>
      <c r="G28" s="51" t="n"/>
      <c r="H28" s="51" t="n"/>
      <c r="I28" s="51" t="n"/>
      <c r="J28" s="51" t="n"/>
      <c r="K28" s="51" t="n"/>
      <c r="L28" s="51" t="n"/>
      <c r="M28" s="51" t="n"/>
      <c r="N28" s="51" t="n"/>
      <c r="O28" s="51" t="n"/>
      <c r="P28" s="51" t="n"/>
      <c r="Q28" s="51" t="n"/>
      <c r="R28" s="51" t="n"/>
      <c r="S28" s="51" t="n"/>
      <c r="T28" s="51" t="n"/>
      <c r="U28" s="51" t="n"/>
      <c r="V28" s="51" t="n"/>
      <c r="W28" s="51" t="n"/>
      <c r="X28" s="52" t="n"/>
      <c r="Y28" s="39">
        <f>8-SUMPRODUCT(--(MOD((COLUMN(Z28:EH28)-2)/23,1)=0),--(ISNUMBER(SEARCH(" dnp "," "&amp;Z28:EH28&amp;" "))))</f>
        <v/>
      </c>
      <c r="AA28" s="3">
        <f>IFERROR(1/(1/VLOOKUP($A28,INDIRECT("'"&amp;VLOOKUP(AA$8,Helper!$A$1:$B$8,2,FALSE)&amp;"'!A9:U200"),3,FALSE)),"")</f>
        <v/>
      </c>
      <c r="AB28" s="3">
        <f>IFERROR(1/(1/VLOOKUP($A28,INDIRECT("'"&amp;VLOOKUP(AB$8,Helper!$A$1:$B$8,2,FALSE)&amp;"'!A9:U200"),3,FALSE)),"")</f>
        <v/>
      </c>
      <c r="AC28" s="3">
        <f>IFERROR(1/(1/VLOOKUP($A28,INDIRECT("'"&amp;VLOOKUP(AC$8,Helper!$A$1:$B$8,2,FALSE)&amp;"'!A9:U200"),3,FALSE)),"")</f>
        <v/>
      </c>
      <c r="AD28" s="3">
        <f>IFERROR(1/(1/VLOOKUP($A28,INDIRECT("'"&amp;VLOOKUP(AD$8,Helper!$A$1:$B$8,2,FALSE)&amp;"'!A9:U200"),3,FALSE)),"")</f>
        <v/>
      </c>
      <c r="AE28" s="3">
        <f>IFERROR(1/(1/VLOOKUP($A28,INDIRECT("'"&amp;VLOOKUP(AE$8,Helper!$A$1:$B$8,2,FALSE)&amp;"'!A9:U200"),3,FALSE)),"")</f>
        <v/>
      </c>
      <c r="AF28" s="3">
        <f>IFERROR(1/(1/VLOOKUP($A28,INDIRECT("'"&amp;VLOOKUP(AF$8,Helper!$A$1:$B$8,2,FALSE)&amp;"'!A9:U200"),3,FALSE)),"")</f>
        <v/>
      </c>
      <c r="AG28" s="3">
        <f>IFERROR(1/(1/VLOOKUP($A28,INDIRECT("'"&amp;VLOOKUP(AG$8,Helper!$A$1:$B$8,2,FALSE)&amp;"'!A9:U200"),3,FALSE)),"")</f>
        <v/>
      </c>
      <c r="AH28" s="3">
        <f>IFERROR(1/(1/VLOOKUP($A28,INDIRECT("'"&amp;VLOOKUP(AH$8,Helper!$A$1:$B$8,2,FALSE)&amp;"'!A9:U200"),3,FALSE)),"")</f>
        <v/>
      </c>
      <c r="AI28" s="3">
        <f>MIN(COUNTIF($AA28:AA28,"&gt;0"),4)</f>
        <v/>
      </c>
      <c r="AJ28" s="3">
        <f>MIN(COUNTIF($AA28:AB28,"&gt;0"),4)</f>
        <v/>
      </c>
      <c r="AK28" s="3">
        <f>MIN(COUNTIF($AA28:AC28,"&gt;0"),4)</f>
        <v/>
      </c>
      <c r="AL28" s="3">
        <f>MIN(COUNTIF($AA28:AD28,"&gt;0"),4)</f>
        <v/>
      </c>
      <c r="AM28" s="3">
        <f>MIN(COUNTIF($AA28:AE28,"&gt;0"),4)</f>
        <v/>
      </c>
      <c r="AN28" s="3">
        <f>MIN(COUNTIF($AA28:AF28,"&gt;0"),4)</f>
        <v/>
      </c>
      <c r="AO28" s="3">
        <f>MIN(COUNTIF($AA28:AG28,"&gt;0"),4)</f>
        <v/>
      </c>
      <c r="AP28" s="3">
        <f>COUNTIF($AA28:AH28,"&gt;0")</f>
        <v/>
      </c>
      <c r="AQ28" s="3">
        <f>IFERROR(1/(1/VLOOKUP($A28,INDIRECT("'"&amp;VLOOKUP(AQ$8,Helper!$A$1:$B$8,2,FALSE)&amp;"'!A9:U200"),4,FALSE)),"")</f>
        <v/>
      </c>
      <c r="AR28" s="3">
        <f>IFERROR(1/(1/VLOOKUP($A28,INDIRECT("'"&amp;VLOOKUP(AR$8,Helper!$A$1:$B$8,2,FALSE)&amp;"'!A9:U200"),4,FALSE)),"")</f>
        <v/>
      </c>
      <c r="AS28" s="3">
        <f>IFERROR(1/(1/VLOOKUP($A28,INDIRECT("'"&amp;VLOOKUP(AS$8,Helper!$A$1:$B$8,2,FALSE)&amp;"'!A9:U200"),4,FALSE)),"")</f>
        <v/>
      </c>
      <c r="AT28" s="3">
        <f>IFERROR(1/(1/VLOOKUP($A28,INDIRECT("'"&amp;VLOOKUP(AT$8,Helper!$A$1:$B$8,2,FALSE)&amp;"'!A9:U200"),4,FALSE)),"")</f>
        <v/>
      </c>
      <c r="AU28" s="3">
        <f>IFERROR(1/(1/VLOOKUP($A28,INDIRECT("'"&amp;VLOOKUP(AU$8,Helper!$A$1:$B$8,2,FALSE)&amp;"'!A9:U200"),4,FALSE)),"")</f>
        <v/>
      </c>
      <c r="AV28" s="3">
        <f>IFERROR(1/(1/VLOOKUP($A28,INDIRECT("'"&amp;VLOOKUP(AV$8,Helper!$A$1:$B$8,2,FALSE)&amp;"'!A9:U200"),4,FALSE)),"")</f>
        <v/>
      </c>
      <c r="AW28" s="3">
        <f>IFERROR(1/(1/VLOOKUP($A28,INDIRECT("'"&amp;VLOOKUP(AW$8,Helper!$A$1:$B$8,2,FALSE)&amp;"'!A9:U200"),4,FALSE)),"")</f>
        <v/>
      </c>
      <c r="AX28" s="3">
        <f>IFERROR(1/(1/VLOOKUP($A28,INDIRECT("'"&amp;VLOOKUP(AX$8,Helper!$A$1:$B$8,2,FALSE)&amp;"'!A9:U200"),4,FALSE)),"")</f>
        <v/>
      </c>
      <c r="AY28" s="3">
        <f>MIN(COUNTIF($AQ28:AQ28,"&gt;0"),4)</f>
        <v/>
      </c>
      <c r="AZ28" s="3">
        <f>MIN(COUNTIF($AQ28:AR28,"&gt;0"),4)</f>
        <v/>
      </c>
      <c r="BA28" s="3">
        <f>MIN(COUNTIF($AQ28:AS28,"&gt;0"),4)</f>
        <v/>
      </c>
      <c r="BB28" s="3">
        <f>MIN(COUNTIF($AQ28:AT28,"&gt;0"),4)</f>
        <v/>
      </c>
      <c r="BC28" s="3">
        <f>MIN(COUNTIF($AQ28:AU28,"&gt;0"),4)</f>
        <v/>
      </c>
      <c r="BD28" s="3">
        <f>MIN(COUNTIF($AQ28:AV28,"&gt;0"),4)</f>
        <v/>
      </c>
      <c r="BE28" s="3">
        <f>MIN(COUNTIF($AQ28:AW28,"&gt;0"),4)</f>
        <v/>
      </c>
      <c r="BF28" s="3">
        <f>MIN(COUNTIF($AQ28:AX28,"&gt;0"),4)</f>
        <v/>
      </c>
    </row>
    <row r="29" ht="16.5" customHeight="1" s="19">
      <c r="A29" s="6" t="inlineStr">
        <is>
          <t>Cox, Mr Stephen</t>
        </is>
      </c>
      <c r="B29" s="6" t="inlineStr">
        <is>
          <t>M:000192</t>
        </is>
      </c>
      <c r="C29" s="7">
        <f>IFERROR(MIN(AA29:INDEX(AA29:AH29,MATCH(4,AI29:AP29,0))),"")</f>
        <v/>
      </c>
      <c r="D29" s="7">
        <f>IFERROR(MIN(AQ29:INDEX(AQ29:AX29,MATCH(4,AY29:BF29,0))),"")</f>
        <v/>
      </c>
      <c r="E29" s="7" t="n"/>
      <c r="F29" s="7" t="n"/>
      <c r="G29" s="7" t="n"/>
      <c r="H29" s="7" t="n"/>
      <c r="I29" s="7" t="n"/>
      <c r="J29" s="7" t="n"/>
      <c r="K29" s="7" t="n"/>
      <c r="L29" s="7" t="n"/>
      <c r="M29" s="7" t="n"/>
      <c r="N29" s="7" t="n"/>
      <c r="O29" s="7" t="n"/>
      <c r="P29" s="7" t="n"/>
      <c r="Q29" s="7" t="n"/>
      <c r="R29" s="7" t="n"/>
      <c r="S29" s="7" t="n"/>
      <c r="T29" s="7" t="n"/>
      <c r="U29" s="7" t="n"/>
      <c r="V29" s="7" t="n"/>
      <c r="W29" s="7" t="n"/>
      <c r="X29" s="37" t="n"/>
      <c r="Y29" s="38">
        <f>8-SUMPRODUCT(--(MOD((COLUMN(Z29:EH29)-2)/23,1)=0),--(ISNUMBER(SEARCH(" dnp "," "&amp;Z29:EH29&amp;" "))))</f>
        <v/>
      </c>
      <c r="AA29" s="3">
        <f>IFERROR(1/(1/VLOOKUP($A29,INDIRECT("'"&amp;VLOOKUP(AA$8,Helper!$A$1:$B$8,2,FALSE)&amp;"'!A9:U200"),3,FALSE)),"")</f>
        <v/>
      </c>
      <c r="AB29" s="3">
        <f>IFERROR(1/(1/VLOOKUP($A29,INDIRECT("'"&amp;VLOOKUP(AB$8,Helper!$A$1:$B$8,2,FALSE)&amp;"'!A9:U200"),3,FALSE)),"")</f>
        <v/>
      </c>
      <c r="AC29" s="3">
        <f>IFERROR(1/(1/VLOOKUP($A29,INDIRECT("'"&amp;VLOOKUP(AC$8,Helper!$A$1:$B$8,2,FALSE)&amp;"'!A9:U200"),3,FALSE)),"")</f>
        <v/>
      </c>
      <c r="AD29" s="3">
        <f>IFERROR(1/(1/VLOOKUP($A29,INDIRECT("'"&amp;VLOOKUP(AD$8,Helper!$A$1:$B$8,2,FALSE)&amp;"'!A9:U200"),3,FALSE)),"")</f>
        <v/>
      </c>
      <c r="AE29" s="3">
        <f>IFERROR(1/(1/VLOOKUP($A29,INDIRECT("'"&amp;VLOOKUP(AE$8,Helper!$A$1:$B$8,2,FALSE)&amp;"'!A9:U200"),3,FALSE)),"")</f>
        <v/>
      </c>
      <c r="AF29" s="3">
        <f>IFERROR(1/(1/VLOOKUP($A29,INDIRECT("'"&amp;VLOOKUP(AF$8,Helper!$A$1:$B$8,2,FALSE)&amp;"'!A9:U200"),3,FALSE)),"")</f>
        <v/>
      </c>
      <c r="AG29" s="3">
        <f>IFERROR(1/(1/VLOOKUP($A29,INDIRECT("'"&amp;VLOOKUP(AG$8,Helper!$A$1:$B$8,2,FALSE)&amp;"'!A9:U200"),3,FALSE)),"")</f>
        <v/>
      </c>
      <c r="AH29" s="3">
        <f>IFERROR(1/(1/VLOOKUP($A29,INDIRECT("'"&amp;VLOOKUP(AH$8,Helper!$A$1:$B$8,2,FALSE)&amp;"'!A9:U200"),3,FALSE)),"")</f>
        <v/>
      </c>
      <c r="AI29" s="3">
        <f>MIN(COUNTIF($AA29:AA29,"&gt;0"),4)</f>
        <v/>
      </c>
      <c r="AJ29" s="3">
        <f>MIN(COUNTIF($AA29:AB29,"&gt;0"),4)</f>
        <v/>
      </c>
      <c r="AK29" s="3">
        <f>MIN(COUNTIF($AA29:AC29,"&gt;0"),4)</f>
        <v/>
      </c>
      <c r="AL29" s="3">
        <f>MIN(COUNTIF($AA29:AD29,"&gt;0"),4)</f>
        <v/>
      </c>
      <c r="AM29" s="3">
        <f>MIN(COUNTIF($AA29:AE29,"&gt;0"),4)</f>
        <v/>
      </c>
      <c r="AN29" s="3">
        <f>MIN(COUNTIF($AA29:AF29,"&gt;0"),4)</f>
        <v/>
      </c>
      <c r="AO29" s="3">
        <f>MIN(COUNTIF($AA29:AG29,"&gt;0"),4)</f>
        <v/>
      </c>
      <c r="AP29" s="3">
        <f>COUNTIF($AA29:AH29,"&gt;0")</f>
        <v/>
      </c>
      <c r="AQ29" s="3">
        <f>IFERROR(1/(1/VLOOKUP($A29,INDIRECT("'"&amp;VLOOKUP(AQ$8,Helper!$A$1:$B$8,2,FALSE)&amp;"'!A9:U200"),4,FALSE)),"")</f>
        <v/>
      </c>
      <c r="AR29" s="3">
        <f>IFERROR(1/(1/VLOOKUP($A29,INDIRECT("'"&amp;VLOOKUP(AR$8,Helper!$A$1:$B$8,2,FALSE)&amp;"'!A9:U200"),4,FALSE)),"")</f>
        <v/>
      </c>
      <c r="AS29" s="3">
        <f>IFERROR(1/(1/VLOOKUP($A29,INDIRECT("'"&amp;VLOOKUP(AS$8,Helper!$A$1:$B$8,2,FALSE)&amp;"'!A9:U200"),4,FALSE)),"")</f>
        <v/>
      </c>
      <c r="AT29" s="3">
        <f>IFERROR(1/(1/VLOOKUP($A29,INDIRECT("'"&amp;VLOOKUP(AT$8,Helper!$A$1:$B$8,2,FALSE)&amp;"'!A9:U200"),4,FALSE)),"")</f>
        <v/>
      </c>
      <c r="AU29" s="3">
        <f>IFERROR(1/(1/VLOOKUP($A29,INDIRECT("'"&amp;VLOOKUP(AU$8,Helper!$A$1:$B$8,2,FALSE)&amp;"'!A9:U200"),4,FALSE)),"")</f>
        <v/>
      </c>
      <c r="AV29" s="3">
        <f>IFERROR(1/(1/VLOOKUP($A29,INDIRECT("'"&amp;VLOOKUP(AV$8,Helper!$A$1:$B$8,2,FALSE)&amp;"'!A9:U200"),4,FALSE)),"")</f>
        <v/>
      </c>
      <c r="AW29" s="3">
        <f>IFERROR(1/(1/VLOOKUP($A29,INDIRECT("'"&amp;VLOOKUP(AW$8,Helper!$A$1:$B$8,2,FALSE)&amp;"'!A9:U200"),4,FALSE)),"")</f>
        <v/>
      </c>
      <c r="AX29" s="3">
        <f>IFERROR(1/(1/VLOOKUP($A29,INDIRECT("'"&amp;VLOOKUP(AX$8,Helper!$A$1:$B$8,2,FALSE)&amp;"'!A9:U200"),4,FALSE)),"")</f>
        <v/>
      </c>
      <c r="AY29" s="3">
        <f>MIN(COUNTIF($AQ29:AQ29,"&gt;0"),4)</f>
        <v/>
      </c>
      <c r="AZ29" s="3">
        <f>MIN(COUNTIF($AQ29:AR29,"&gt;0"),4)</f>
        <v/>
      </c>
      <c r="BA29" s="3">
        <f>MIN(COUNTIF($AQ29:AS29,"&gt;0"),4)</f>
        <v/>
      </c>
      <c r="BB29" s="3">
        <f>MIN(COUNTIF($AQ29:AT29,"&gt;0"),4)</f>
        <v/>
      </c>
      <c r="BC29" s="3">
        <f>MIN(COUNTIF($AQ29:AU29,"&gt;0"),4)</f>
        <v/>
      </c>
      <c r="BD29" s="3">
        <f>MIN(COUNTIF($AQ29:AV29,"&gt;0"),4)</f>
        <v/>
      </c>
      <c r="BE29" s="3">
        <f>MIN(COUNTIF($AQ29:AW29,"&gt;0"),4)</f>
        <v/>
      </c>
      <c r="BF29" s="3">
        <f>MIN(COUNTIF($AQ29:AX29,"&gt;0"),4)</f>
        <v/>
      </c>
    </row>
    <row r="30" ht="16.5" customHeight="1" s="19">
      <c r="A30" s="8" t="inlineStr">
        <is>
          <t>CRABTREE, Mr [Person_25]</t>
        </is>
      </c>
      <c r="B30" s="8" t="inlineStr">
        <is>
          <t>M:002553</t>
        </is>
      </c>
      <c r="C30" s="7">
        <f>IFERROR(MIN(AA30:INDEX(AA30:AH30,MATCH(4,AI30:AP30,0))),"")</f>
        <v/>
      </c>
      <c r="D30" s="7">
        <f>IFERROR(MIN(AQ30:INDEX(AQ30:AX30,MATCH(4,AY30:BF30,0))),"")</f>
        <v/>
      </c>
      <c r="E30" s="51" t="n"/>
      <c r="F30" s="51" t="n"/>
      <c r="G30" s="51" t="n"/>
      <c r="H30" s="51" t="n"/>
      <c r="I30" s="51" t="n"/>
      <c r="J30" s="51" t="n"/>
      <c r="K30" s="51" t="n"/>
      <c r="L30" s="51" t="n"/>
      <c r="M30" s="51" t="n"/>
      <c r="N30" s="51" t="n"/>
      <c r="O30" s="51" t="n"/>
      <c r="P30" s="51" t="n"/>
      <c r="Q30" s="51" t="n"/>
      <c r="R30" s="51" t="n"/>
      <c r="S30" s="51" t="n"/>
      <c r="T30" s="51" t="n"/>
      <c r="U30" s="51" t="n"/>
      <c r="V30" s="51" t="n"/>
      <c r="W30" s="51" t="n"/>
      <c r="X30" s="52" t="n"/>
      <c r="Y30" s="39">
        <f>8-SUMPRODUCT(--(MOD((COLUMN(Z30:EH30)-2)/23,1)=0),--(ISNUMBER(SEARCH(" dnp "," "&amp;Z30:EH30&amp;" "))))</f>
        <v/>
      </c>
      <c r="AA30" s="3">
        <f>IFERROR(1/(1/VLOOKUP($A30,INDIRECT("'"&amp;VLOOKUP(AA$8,Helper!$A$1:$B$8,2,FALSE)&amp;"'!A9:U200"),3,FALSE)),"")</f>
        <v/>
      </c>
      <c r="AB30" s="3">
        <f>IFERROR(1/(1/VLOOKUP($A30,INDIRECT("'"&amp;VLOOKUP(AB$8,Helper!$A$1:$B$8,2,FALSE)&amp;"'!A9:U200"),3,FALSE)),"")</f>
        <v/>
      </c>
      <c r="AC30" s="3">
        <f>IFERROR(1/(1/VLOOKUP($A30,INDIRECT("'"&amp;VLOOKUP(AC$8,Helper!$A$1:$B$8,2,FALSE)&amp;"'!A9:U200"),3,FALSE)),"")</f>
        <v/>
      </c>
      <c r="AD30" s="3">
        <f>IFERROR(1/(1/VLOOKUP($A30,INDIRECT("'"&amp;VLOOKUP(AD$8,Helper!$A$1:$B$8,2,FALSE)&amp;"'!A9:U200"),3,FALSE)),"")</f>
        <v/>
      </c>
      <c r="AE30" s="3">
        <f>IFERROR(1/(1/VLOOKUP($A30,INDIRECT("'"&amp;VLOOKUP(AE$8,Helper!$A$1:$B$8,2,FALSE)&amp;"'!A9:U200"),3,FALSE)),"")</f>
        <v/>
      </c>
      <c r="AF30" s="3">
        <f>IFERROR(1/(1/VLOOKUP($A30,INDIRECT("'"&amp;VLOOKUP(AF$8,Helper!$A$1:$B$8,2,FALSE)&amp;"'!A9:U200"),3,FALSE)),"")</f>
        <v/>
      </c>
      <c r="AG30" s="3">
        <f>IFERROR(1/(1/VLOOKUP($A30,INDIRECT("'"&amp;VLOOKUP(AG$8,Helper!$A$1:$B$8,2,FALSE)&amp;"'!A9:U200"),3,FALSE)),"")</f>
        <v/>
      </c>
      <c r="AH30" s="3">
        <f>IFERROR(1/(1/VLOOKUP($A30,INDIRECT("'"&amp;VLOOKUP(AH$8,Helper!$A$1:$B$8,2,FALSE)&amp;"'!A9:U200"),3,FALSE)),"")</f>
        <v/>
      </c>
      <c r="AI30" s="3">
        <f>MIN(COUNTIF($AA30:AA30,"&gt;0"),4)</f>
        <v/>
      </c>
      <c r="AJ30" s="3">
        <f>MIN(COUNTIF($AA30:AB30,"&gt;0"),4)</f>
        <v/>
      </c>
      <c r="AK30" s="3">
        <f>MIN(COUNTIF($AA30:AC30,"&gt;0"),4)</f>
        <v/>
      </c>
      <c r="AL30" s="3">
        <f>MIN(COUNTIF($AA30:AD30,"&gt;0"),4)</f>
        <v/>
      </c>
      <c r="AM30" s="3">
        <f>MIN(COUNTIF($AA30:AE30,"&gt;0"),4)</f>
        <v/>
      </c>
      <c r="AN30" s="3">
        <f>MIN(COUNTIF($AA30:AF30,"&gt;0"),4)</f>
        <v/>
      </c>
      <c r="AO30" s="3">
        <f>MIN(COUNTIF($AA30:AG30,"&gt;0"),4)</f>
        <v/>
      </c>
      <c r="AP30" s="3">
        <f>COUNTIF($AA30:AH30,"&gt;0")</f>
        <v/>
      </c>
      <c r="AQ30" s="3">
        <f>IFERROR(1/(1/VLOOKUP($A30,INDIRECT("'"&amp;VLOOKUP(AQ$8,Helper!$A$1:$B$8,2,FALSE)&amp;"'!A9:U200"),4,FALSE)),"")</f>
        <v/>
      </c>
      <c r="AR30" s="3">
        <f>IFERROR(1/(1/VLOOKUP($A30,INDIRECT("'"&amp;VLOOKUP(AR$8,Helper!$A$1:$B$8,2,FALSE)&amp;"'!A9:U200"),4,FALSE)),"")</f>
        <v/>
      </c>
      <c r="AS30" s="3">
        <f>IFERROR(1/(1/VLOOKUP($A30,INDIRECT("'"&amp;VLOOKUP(AS$8,Helper!$A$1:$B$8,2,FALSE)&amp;"'!A9:U200"),4,FALSE)),"")</f>
        <v/>
      </c>
      <c r="AT30" s="3">
        <f>IFERROR(1/(1/VLOOKUP($A30,INDIRECT("'"&amp;VLOOKUP(AT$8,Helper!$A$1:$B$8,2,FALSE)&amp;"'!A9:U200"),4,FALSE)),"")</f>
        <v/>
      </c>
      <c r="AU30" s="3">
        <f>IFERROR(1/(1/VLOOKUP($A30,INDIRECT("'"&amp;VLOOKUP(AU$8,Helper!$A$1:$B$8,2,FALSE)&amp;"'!A9:U200"),4,FALSE)),"")</f>
        <v/>
      </c>
      <c r="AV30" s="3">
        <f>IFERROR(1/(1/VLOOKUP($A30,INDIRECT("'"&amp;VLOOKUP(AV$8,Helper!$A$1:$B$8,2,FALSE)&amp;"'!A9:U200"),4,FALSE)),"")</f>
        <v/>
      </c>
      <c r="AW30" s="3">
        <f>IFERROR(1/(1/VLOOKUP($A30,INDIRECT("'"&amp;VLOOKUP(AW$8,Helper!$A$1:$B$8,2,FALSE)&amp;"'!A9:U200"),4,FALSE)),"")</f>
        <v/>
      </c>
      <c r="AX30" s="3">
        <f>IFERROR(1/(1/VLOOKUP($A30,INDIRECT("'"&amp;VLOOKUP(AX$8,Helper!$A$1:$B$8,2,FALSE)&amp;"'!A9:U200"),4,FALSE)),"")</f>
        <v/>
      </c>
      <c r="AY30" s="3">
        <f>MIN(COUNTIF($AQ30:AQ30,"&gt;0"),4)</f>
        <v/>
      </c>
      <c r="AZ30" s="3">
        <f>MIN(COUNTIF($AQ30:AR30,"&gt;0"),4)</f>
        <v/>
      </c>
      <c r="BA30" s="3">
        <f>MIN(COUNTIF($AQ30:AS30,"&gt;0"),4)</f>
        <v/>
      </c>
      <c r="BB30" s="3">
        <f>MIN(COUNTIF($AQ30:AT30,"&gt;0"),4)</f>
        <v/>
      </c>
      <c r="BC30" s="3">
        <f>MIN(COUNTIF($AQ30:AU30,"&gt;0"),4)</f>
        <v/>
      </c>
      <c r="BD30" s="3">
        <f>MIN(COUNTIF($AQ30:AV30,"&gt;0"),4)</f>
        <v/>
      </c>
      <c r="BE30" s="3">
        <f>MIN(COUNTIF($AQ30:AW30,"&gt;0"),4)</f>
        <v/>
      </c>
      <c r="BF30" s="3">
        <f>MIN(COUNTIF($AQ30:AX30,"&gt;0"),4)</f>
        <v/>
      </c>
    </row>
    <row r="31" ht="16.5" customHeight="1" s="19">
      <c r="A31" s="6" t="inlineStr">
        <is>
          <t>CRAIG, Mr [Person_3]</t>
        </is>
      </c>
      <c r="B31" s="6" t="inlineStr">
        <is>
          <t>M:002130</t>
        </is>
      </c>
      <c r="C31" s="7">
        <f>IFERROR(MIN(AA31:INDEX(AA31:AH31,MATCH(4,AI31:AP31,0))),"")</f>
        <v/>
      </c>
      <c r="D31" s="7">
        <f>IFERROR(MIN(AQ31:INDEX(AQ31:AX31,MATCH(4,AY31:BF31,0))),"")</f>
        <v/>
      </c>
      <c r="E31" s="7" t="n"/>
      <c r="F31" s="7" t="n"/>
      <c r="G31" s="7" t="n"/>
      <c r="H31" s="7" t="n"/>
      <c r="I31" s="7" t="n"/>
      <c r="J31" s="7" t="n"/>
      <c r="K31" s="7" t="n"/>
      <c r="L31" s="7" t="n"/>
      <c r="M31" s="7" t="n"/>
      <c r="N31" s="7" t="n"/>
      <c r="O31" s="7" t="n"/>
      <c r="P31" s="7" t="n"/>
      <c r="Q31" s="7" t="n"/>
      <c r="R31" s="7" t="n"/>
      <c r="S31" s="7" t="n"/>
      <c r="T31" s="7" t="n"/>
      <c r="U31" s="7" t="n"/>
      <c r="V31" s="7" t="n"/>
      <c r="W31" s="7" t="n"/>
      <c r="X31" s="37" t="n"/>
      <c r="Y31" s="38">
        <f>8-SUMPRODUCT(--(MOD((COLUMN(Z31:EH31)-2)/23,1)=0),--(ISNUMBER(SEARCH(" dnp "," "&amp;Z31:EH31&amp;" "))))</f>
        <v/>
      </c>
      <c r="AA31" s="3">
        <f>IFERROR(1/(1/VLOOKUP($A31,INDIRECT("'"&amp;VLOOKUP(AA$8,Helper!$A$1:$B$8,2,FALSE)&amp;"'!A9:U200"),3,FALSE)),"")</f>
        <v/>
      </c>
      <c r="AB31" s="3">
        <f>IFERROR(1/(1/VLOOKUP($A31,INDIRECT("'"&amp;VLOOKUP(AB$8,Helper!$A$1:$B$8,2,FALSE)&amp;"'!A9:U200"),3,FALSE)),"")</f>
        <v/>
      </c>
      <c r="AC31" s="3">
        <f>IFERROR(1/(1/VLOOKUP($A31,INDIRECT("'"&amp;VLOOKUP(AC$8,Helper!$A$1:$B$8,2,FALSE)&amp;"'!A9:U200"),3,FALSE)),"")</f>
        <v/>
      </c>
      <c r="AD31" s="3">
        <f>IFERROR(1/(1/VLOOKUP($A31,INDIRECT("'"&amp;VLOOKUP(AD$8,Helper!$A$1:$B$8,2,FALSE)&amp;"'!A9:U200"),3,FALSE)),"")</f>
        <v/>
      </c>
      <c r="AE31" s="3">
        <f>IFERROR(1/(1/VLOOKUP($A31,INDIRECT("'"&amp;VLOOKUP(AE$8,Helper!$A$1:$B$8,2,FALSE)&amp;"'!A9:U200"),3,FALSE)),"")</f>
        <v/>
      </c>
      <c r="AF31" s="3">
        <f>IFERROR(1/(1/VLOOKUP($A31,INDIRECT("'"&amp;VLOOKUP(AF$8,Helper!$A$1:$B$8,2,FALSE)&amp;"'!A9:U200"),3,FALSE)),"")</f>
        <v/>
      </c>
      <c r="AG31" s="3">
        <f>IFERROR(1/(1/VLOOKUP($A31,INDIRECT("'"&amp;VLOOKUP(AG$8,Helper!$A$1:$B$8,2,FALSE)&amp;"'!A9:U200"),3,FALSE)),"")</f>
        <v/>
      </c>
      <c r="AH31" s="3">
        <f>IFERROR(1/(1/VLOOKUP($A31,INDIRECT("'"&amp;VLOOKUP(AH$8,Helper!$A$1:$B$8,2,FALSE)&amp;"'!A9:U200"),3,FALSE)),"")</f>
        <v/>
      </c>
      <c r="AI31" s="3">
        <f>MIN(COUNTIF($AA31:AA31,"&gt;0"),4)</f>
        <v/>
      </c>
      <c r="AJ31" s="3">
        <f>MIN(COUNTIF($AA31:AB31,"&gt;0"),4)</f>
        <v/>
      </c>
      <c r="AK31" s="3">
        <f>MIN(COUNTIF($AA31:AC31,"&gt;0"),4)</f>
        <v/>
      </c>
      <c r="AL31" s="3">
        <f>MIN(COUNTIF($AA31:AD31,"&gt;0"),4)</f>
        <v/>
      </c>
      <c r="AM31" s="3">
        <f>MIN(COUNTIF($AA31:AE31,"&gt;0"),4)</f>
        <v/>
      </c>
      <c r="AN31" s="3">
        <f>MIN(COUNTIF($AA31:AF31,"&gt;0"),4)</f>
        <v/>
      </c>
      <c r="AO31" s="3">
        <f>MIN(COUNTIF($AA31:AG31,"&gt;0"),4)</f>
        <v/>
      </c>
      <c r="AP31" s="3">
        <f>COUNTIF($AA31:AH31,"&gt;0")</f>
        <v/>
      </c>
      <c r="AQ31" s="3">
        <f>IFERROR(1/(1/VLOOKUP($A31,INDIRECT("'"&amp;VLOOKUP(AQ$8,Helper!$A$1:$B$8,2,FALSE)&amp;"'!A9:U200"),4,FALSE)),"")</f>
        <v/>
      </c>
      <c r="AR31" s="3">
        <f>IFERROR(1/(1/VLOOKUP($A31,INDIRECT("'"&amp;VLOOKUP(AR$8,Helper!$A$1:$B$8,2,FALSE)&amp;"'!A9:U200"),4,FALSE)),"")</f>
        <v/>
      </c>
      <c r="AS31" s="3">
        <f>IFERROR(1/(1/VLOOKUP($A31,INDIRECT("'"&amp;VLOOKUP(AS$8,Helper!$A$1:$B$8,2,FALSE)&amp;"'!A9:U200"),4,FALSE)),"")</f>
        <v/>
      </c>
      <c r="AT31" s="3">
        <f>IFERROR(1/(1/VLOOKUP($A31,INDIRECT("'"&amp;VLOOKUP(AT$8,Helper!$A$1:$B$8,2,FALSE)&amp;"'!A9:U200"),4,FALSE)),"")</f>
        <v/>
      </c>
      <c r="AU31" s="3">
        <f>IFERROR(1/(1/VLOOKUP($A31,INDIRECT("'"&amp;VLOOKUP(AU$8,Helper!$A$1:$B$8,2,FALSE)&amp;"'!A9:U200"),4,FALSE)),"")</f>
        <v/>
      </c>
      <c r="AV31" s="3">
        <f>IFERROR(1/(1/VLOOKUP($A31,INDIRECT("'"&amp;VLOOKUP(AV$8,Helper!$A$1:$B$8,2,FALSE)&amp;"'!A9:U200"),4,FALSE)),"")</f>
        <v/>
      </c>
      <c r="AW31" s="3">
        <f>IFERROR(1/(1/VLOOKUP($A31,INDIRECT("'"&amp;VLOOKUP(AW$8,Helper!$A$1:$B$8,2,FALSE)&amp;"'!A9:U200"),4,FALSE)),"")</f>
        <v/>
      </c>
      <c r="AX31" s="3">
        <f>IFERROR(1/(1/VLOOKUP($A31,INDIRECT("'"&amp;VLOOKUP(AX$8,Helper!$A$1:$B$8,2,FALSE)&amp;"'!A9:U200"),4,FALSE)),"")</f>
        <v/>
      </c>
      <c r="AY31" s="3">
        <f>MIN(COUNTIF($AQ31:AQ31,"&gt;0"),4)</f>
        <v/>
      </c>
      <c r="AZ31" s="3">
        <f>MIN(COUNTIF($AQ31:AR31,"&gt;0"),4)</f>
        <v/>
      </c>
      <c r="BA31" s="3">
        <f>MIN(COUNTIF($AQ31:AS31,"&gt;0"),4)</f>
        <v/>
      </c>
      <c r="BB31" s="3">
        <f>MIN(COUNTIF($AQ31:AT31,"&gt;0"),4)</f>
        <v/>
      </c>
      <c r="BC31" s="3">
        <f>MIN(COUNTIF($AQ31:AU31,"&gt;0"),4)</f>
        <v/>
      </c>
      <c r="BD31" s="3">
        <f>MIN(COUNTIF($AQ31:AV31,"&gt;0"),4)</f>
        <v/>
      </c>
      <c r="BE31" s="3">
        <f>MIN(COUNTIF($AQ31:AW31,"&gt;0"),4)</f>
        <v/>
      </c>
      <c r="BF31" s="3">
        <f>MIN(COUNTIF($AQ31:AX31,"&gt;0"),4)</f>
        <v/>
      </c>
    </row>
    <row r="32" ht="16.5" customHeight="1" s="19">
      <c r="A32" s="8" t="inlineStr">
        <is>
          <t>Crellin, Mr [Person_26]</t>
        </is>
      </c>
      <c r="B32" s="8" t="inlineStr">
        <is>
          <t>M:000159</t>
        </is>
      </c>
      <c r="C32" s="7">
        <f>IFERROR(MIN(AA32:INDEX(AA32:AH32,MATCH(4,AI32:AP32,0))),"")</f>
        <v/>
      </c>
      <c r="D32" s="7">
        <f>IFERROR(MIN(AQ32:INDEX(AQ32:AX32,MATCH(4,AY32:BF32,0))),"")</f>
        <v/>
      </c>
      <c r="E32" s="51" t="n"/>
      <c r="F32" s="51" t="n"/>
      <c r="G32" s="51" t="n"/>
      <c r="H32" s="51" t="n"/>
      <c r="I32" s="51" t="n"/>
      <c r="J32" s="51" t="n"/>
      <c r="K32" s="51" t="n"/>
      <c r="L32" s="51" t="n"/>
      <c r="M32" s="51" t="n"/>
      <c r="N32" s="51" t="n"/>
      <c r="O32" s="51" t="n"/>
      <c r="P32" s="51" t="n"/>
      <c r="Q32" s="51" t="n"/>
      <c r="R32" s="51" t="n"/>
      <c r="S32" s="51" t="n"/>
      <c r="T32" s="51" t="n"/>
      <c r="U32" s="51" t="n"/>
      <c r="V32" s="51" t="n"/>
      <c r="W32" s="51" t="n"/>
      <c r="X32" s="52" t="n"/>
      <c r="Y32" s="39">
        <f>8-SUMPRODUCT(--(MOD((COLUMN(Z32:EH32)-2)/23,1)=0),--(ISNUMBER(SEARCH(" dnp "," "&amp;Z32:EH32&amp;" "))))</f>
        <v/>
      </c>
      <c r="AA32" s="3">
        <f>IFERROR(1/(1/VLOOKUP($A32,INDIRECT("'"&amp;VLOOKUP(AA$8,Helper!$A$1:$B$8,2,FALSE)&amp;"'!A9:U200"),3,FALSE)),"")</f>
        <v/>
      </c>
      <c r="AB32" s="3">
        <f>IFERROR(1/(1/VLOOKUP($A32,INDIRECT("'"&amp;VLOOKUP(AB$8,Helper!$A$1:$B$8,2,FALSE)&amp;"'!A9:U200"),3,FALSE)),"")</f>
        <v/>
      </c>
      <c r="AC32" s="3">
        <f>IFERROR(1/(1/VLOOKUP($A32,INDIRECT("'"&amp;VLOOKUP(AC$8,Helper!$A$1:$B$8,2,FALSE)&amp;"'!A9:U200"),3,FALSE)),"")</f>
        <v/>
      </c>
      <c r="AD32" s="3">
        <f>IFERROR(1/(1/VLOOKUP($A32,INDIRECT("'"&amp;VLOOKUP(AD$8,Helper!$A$1:$B$8,2,FALSE)&amp;"'!A9:U200"),3,FALSE)),"")</f>
        <v/>
      </c>
      <c r="AE32" s="3">
        <f>IFERROR(1/(1/VLOOKUP($A32,INDIRECT("'"&amp;VLOOKUP(AE$8,Helper!$A$1:$B$8,2,FALSE)&amp;"'!A9:U200"),3,FALSE)),"")</f>
        <v/>
      </c>
      <c r="AF32" s="3">
        <f>IFERROR(1/(1/VLOOKUP($A32,INDIRECT("'"&amp;VLOOKUP(AF$8,Helper!$A$1:$B$8,2,FALSE)&amp;"'!A9:U200"),3,FALSE)),"")</f>
        <v/>
      </c>
      <c r="AG32" s="3">
        <f>IFERROR(1/(1/VLOOKUP($A32,INDIRECT("'"&amp;VLOOKUP(AG$8,Helper!$A$1:$B$8,2,FALSE)&amp;"'!A9:U200"),3,FALSE)),"")</f>
        <v/>
      </c>
      <c r="AH32" s="3">
        <f>IFERROR(1/(1/VLOOKUP($A32,INDIRECT("'"&amp;VLOOKUP(AH$8,Helper!$A$1:$B$8,2,FALSE)&amp;"'!A9:U200"),3,FALSE)),"")</f>
        <v/>
      </c>
      <c r="AI32" s="3">
        <f>MIN(COUNTIF($AA32:AA32,"&gt;0"),4)</f>
        <v/>
      </c>
      <c r="AJ32" s="3">
        <f>MIN(COUNTIF($AA32:AB32,"&gt;0"),4)</f>
        <v/>
      </c>
      <c r="AK32" s="3">
        <f>MIN(COUNTIF($AA32:AC32,"&gt;0"),4)</f>
        <v/>
      </c>
      <c r="AL32" s="3">
        <f>MIN(COUNTIF($AA32:AD32,"&gt;0"),4)</f>
        <v/>
      </c>
      <c r="AM32" s="3">
        <f>MIN(COUNTIF($AA32:AE32,"&gt;0"),4)</f>
        <v/>
      </c>
      <c r="AN32" s="3">
        <f>MIN(COUNTIF($AA32:AF32,"&gt;0"),4)</f>
        <v/>
      </c>
      <c r="AO32" s="3">
        <f>MIN(COUNTIF($AA32:AG32,"&gt;0"),4)</f>
        <v/>
      </c>
      <c r="AP32" s="3">
        <f>COUNTIF($AA32:AH32,"&gt;0")</f>
        <v/>
      </c>
      <c r="AQ32" s="3">
        <f>IFERROR(1/(1/VLOOKUP($A32,INDIRECT("'"&amp;VLOOKUP(AQ$8,Helper!$A$1:$B$8,2,FALSE)&amp;"'!A9:U200"),4,FALSE)),"")</f>
        <v/>
      </c>
      <c r="AR32" s="3">
        <f>IFERROR(1/(1/VLOOKUP($A32,INDIRECT("'"&amp;VLOOKUP(AR$8,Helper!$A$1:$B$8,2,FALSE)&amp;"'!A9:U200"),4,FALSE)),"")</f>
        <v/>
      </c>
      <c r="AS32" s="3">
        <f>IFERROR(1/(1/VLOOKUP($A32,INDIRECT("'"&amp;VLOOKUP(AS$8,Helper!$A$1:$B$8,2,FALSE)&amp;"'!A9:U200"),4,FALSE)),"")</f>
        <v/>
      </c>
      <c r="AT32" s="3">
        <f>IFERROR(1/(1/VLOOKUP($A32,INDIRECT("'"&amp;VLOOKUP(AT$8,Helper!$A$1:$B$8,2,FALSE)&amp;"'!A9:U200"),4,FALSE)),"")</f>
        <v/>
      </c>
      <c r="AU32" s="3">
        <f>IFERROR(1/(1/VLOOKUP($A32,INDIRECT("'"&amp;VLOOKUP(AU$8,Helper!$A$1:$B$8,2,FALSE)&amp;"'!A9:U200"),4,FALSE)),"")</f>
        <v/>
      </c>
      <c r="AV32" s="3">
        <f>IFERROR(1/(1/VLOOKUP($A32,INDIRECT("'"&amp;VLOOKUP(AV$8,Helper!$A$1:$B$8,2,FALSE)&amp;"'!A9:U200"),4,FALSE)),"")</f>
        <v/>
      </c>
      <c r="AW32" s="3">
        <f>IFERROR(1/(1/VLOOKUP($A32,INDIRECT("'"&amp;VLOOKUP(AW$8,Helper!$A$1:$B$8,2,FALSE)&amp;"'!A9:U200"),4,FALSE)),"")</f>
        <v/>
      </c>
      <c r="AX32" s="3">
        <f>IFERROR(1/(1/VLOOKUP($A32,INDIRECT("'"&amp;VLOOKUP(AX$8,Helper!$A$1:$B$8,2,FALSE)&amp;"'!A9:U200"),4,FALSE)),"")</f>
        <v/>
      </c>
      <c r="AY32" s="3">
        <f>MIN(COUNTIF($AQ32:AQ32,"&gt;0"),4)</f>
        <v/>
      </c>
      <c r="AZ32" s="3">
        <f>MIN(COUNTIF($AQ32:AR32,"&gt;0"),4)</f>
        <v/>
      </c>
      <c r="BA32" s="3">
        <f>MIN(COUNTIF($AQ32:AS32,"&gt;0"),4)</f>
        <v/>
      </c>
      <c r="BB32" s="3">
        <f>MIN(COUNTIF($AQ32:AT32,"&gt;0"),4)</f>
        <v/>
      </c>
      <c r="BC32" s="3">
        <f>MIN(COUNTIF($AQ32:AU32,"&gt;0"),4)</f>
        <v/>
      </c>
      <c r="BD32" s="3">
        <f>MIN(COUNTIF($AQ32:AV32,"&gt;0"),4)</f>
        <v/>
      </c>
      <c r="BE32" s="3">
        <f>MIN(COUNTIF($AQ32:AW32,"&gt;0"),4)</f>
        <v/>
      </c>
      <c r="BF32" s="3">
        <f>MIN(COUNTIF($AQ32:AX32,"&gt;0"),4)</f>
        <v/>
      </c>
    </row>
    <row r="33" ht="16.5" customHeight="1" s="19">
      <c r="A33" s="6" t="inlineStr">
        <is>
          <t>[Person_27], Mr [Person_28]</t>
        </is>
      </c>
      <c r="B33" s="6" t="inlineStr">
        <is>
          <t>M:001498</t>
        </is>
      </c>
      <c r="C33" s="7">
        <f>IFERROR(MIN(AA33:INDEX(AA33:AH33,MATCH(4,AI33:AP33,0))),"")</f>
        <v/>
      </c>
      <c r="D33" s="7">
        <f>IFERROR(MIN(AQ33:INDEX(AQ33:AX33,MATCH(4,AY33:BF33,0))),"")</f>
        <v/>
      </c>
      <c r="E33" s="7" t="n"/>
      <c r="F33" s="7" t="n"/>
      <c r="G33" s="7" t="n"/>
      <c r="H33" s="7" t="n"/>
      <c r="I33" s="7" t="n"/>
      <c r="J33" s="7" t="n"/>
      <c r="K33" s="7" t="n"/>
      <c r="L33" s="7" t="n"/>
      <c r="M33" s="7" t="n"/>
      <c r="N33" s="7" t="n"/>
      <c r="O33" s="7" t="n"/>
      <c r="P33" s="7" t="n"/>
      <c r="Q33" s="7" t="n"/>
      <c r="R33" s="7" t="n"/>
      <c r="S33" s="7" t="n"/>
      <c r="T33" s="7" t="n"/>
      <c r="U33" s="7" t="n"/>
      <c r="V33" s="7" t="n"/>
      <c r="W33" s="7" t="n"/>
      <c r="X33" s="37" t="n"/>
      <c r="Y33" s="38">
        <f>8-SUMPRODUCT(--(MOD((COLUMN(Z33:EH33)-2)/23,1)=0),--(ISNUMBER(SEARCH(" dnp "," "&amp;Z33:EH33&amp;" "))))</f>
        <v/>
      </c>
      <c r="AA33" s="3">
        <f>IFERROR(1/(1/VLOOKUP($A33,INDIRECT("'"&amp;VLOOKUP(AA$8,Helper!$A$1:$B$8,2,FALSE)&amp;"'!A9:U200"),3,FALSE)),"")</f>
        <v/>
      </c>
      <c r="AB33" s="3">
        <f>IFERROR(1/(1/VLOOKUP($A33,INDIRECT("'"&amp;VLOOKUP(AB$8,Helper!$A$1:$B$8,2,FALSE)&amp;"'!A9:U200"),3,FALSE)),"")</f>
        <v/>
      </c>
      <c r="AC33" s="3">
        <f>IFERROR(1/(1/VLOOKUP($A33,INDIRECT("'"&amp;VLOOKUP(AC$8,Helper!$A$1:$B$8,2,FALSE)&amp;"'!A9:U200"),3,FALSE)),"")</f>
        <v/>
      </c>
      <c r="AD33" s="3">
        <f>IFERROR(1/(1/VLOOKUP($A33,INDIRECT("'"&amp;VLOOKUP(AD$8,Helper!$A$1:$B$8,2,FALSE)&amp;"'!A9:U200"),3,FALSE)),"")</f>
        <v/>
      </c>
      <c r="AE33" s="3">
        <f>IFERROR(1/(1/VLOOKUP($A33,INDIRECT("'"&amp;VLOOKUP(AE$8,Helper!$A$1:$B$8,2,FALSE)&amp;"'!A9:U200"),3,FALSE)),"")</f>
        <v/>
      </c>
      <c r="AF33" s="3">
        <f>IFERROR(1/(1/VLOOKUP($A33,INDIRECT("'"&amp;VLOOKUP(AF$8,Helper!$A$1:$B$8,2,FALSE)&amp;"'!A9:U200"),3,FALSE)),"")</f>
        <v/>
      </c>
      <c r="AG33" s="3">
        <f>IFERROR(1/(1/VLOOKUP($A33,INDIRECT("'"&amp;VLOOKUP(AG$8,Helper!$A$1:$B$8,2,FALSE)&amp;"'!A9:U200"),3,FALSE)),"")</f>
        <v/>
      </c>
      <c r="AH33" s="3">
        <f>IFERROR(1/(1/VLOOKUP($A33,INDIRECT("'"&amp;VLOOKUP(AH$8,Helper!$A$1:$B$8,2,FALSE)&amp;"'!A9:U200"),3,FALSE)),"")</f>
        <v/>
      </c>
      <c r="AI33" s="3">
        <f>MIN(COUNTIF($AA33:AA33,"&gt;0"),4)</f>
        <v/>
      </c>
      <c r="AJ33" s="3">
        <f>MIN(COUNTIF($AA33:AB33,"&gt;0"),4)</f>
        <v/>
      </c>
      <c r="AK33" s="3">
        <f>MIN(COUNTIF($AA33:AC33,"&gt;0"),4)</f>
        <v/>
      </c>
      <c r="AL33" s="3">
        <f>MIN(COUNTIF($AA33:AD33,"&gt;0"),4)</f>
        <v/>
      </c>
      <c r="AM33" s="3">
        <f>MIN(COUNTIF($AA33:AE33,"&gt;0"),4)</f>
        <v/>
      </c>
      <c r="AN33" s="3">
        <f>MIN(COUNTIF($AA33:AF33,"&gt;0"),4)</f>
        <v/>
      </c>
      <c r="AO33" s="3">
        <f>MIN(COUNTIF($AA33:AG33,"&gt;0"),4)</f>
        <v/>
      </c>
      <c r="AP33" s="3">
        <f>COUNTIF($AA33:AH33,"&gt;0")</f>
        <v/>
      </c>
      <c r="AQ33" s="3">
        <f>IFERROR(1/(1/VLOOKUP($A33,INDIRECT("'"&amp;VLOOKUP(AQ$8,Helper!$A$1:$B$8,2,FALSE)&amp;"'!A9:U200"),4,FALSE)),"")</f>
        <v/>
      </c>
      <c r="AR33" s="3">
        <f>IFERROR(1/(1/VLOOKUP($A33,INDIRECT("'"&amp;VLOOKUP(AR$8,Helper!$A$1:$B$8,2,FALSE)&amp;"'!A9:U200"),4,FALSE)),"")</f>
        <v/>
      </c>
      <c r="AS33" s="3">
        <f>IFERROR(1/(1/VLOOKUP($A33,INDIRECT("'"&amp;VLOOKUP(AS$8,Helper!$A$1:$B$8,2,FALSE)&amp;"'!A9:U200"),4,FALSE)),"")</f>
        <v/>
      </c>
      <c r="AT33" s="3">
        <f>IFERROR(1/(1/VLOOKUP($A33,INDIRECT("'"&amp;VLOOKUP(AT$8,Helper!$A$1:$B$8,2,FALSE)&amp;"'!A9:U200"),4,FALSE)),"")</f>
        <v/>
      </c>
      <c r="AU33" s="3">
        <f>IFERROR(1/(1/VLOOKUP($A33,INDIRECT("'"&amp;VLOOKUP(AU$8,Helper!$A$1:$B$8,2,FALSE)&amp;"'!A9:U200"),4,FALSE)),"")</f>
        <v/>
      </c>
      <c r="AV33" s="3">
        <f>IFERROR(1/(1/VLOOKUP($A33,INDIRECT("'"&amp;VLOOKUP(AV$8,Helper!$A$1:$B$8,2,FALSE)&amp;"'!A9:U200"),4,FALSE)),"")</f>
        <v/>
      </c>
      <c r="AW33" s="3">
        <f>IFERROR(1/(1/VLOOKUP($A33,INDIRECT("'"&amp;VLOOKUP(AW$8,Helper!$A$1:$B$8,2,FALSE)&amp;"'!A9:U200"),4,FALSE)),"")</f>
        <v/>
      </c>
      <c r="AX33" s="3">
        <f>IFERROR(1/(1/VLOOKUP($A33,INDIRECT("'"&amp;VLOOKUP(AX$8,Helper!$A$1:$B$8,2,FALSE)&amp;"'!A9:U200"),4,FALSE)),"")</f>
        <v/>
      </c>
      <c r="AY33" s="3">
        <f>MIN(COUNTIF($AQ33:AQ33,"&gt;0"),4)</f>
        <v/>
      </c>
      <c r="AZ33" s="3">
        <f>MIN(COUNTIF($AQ33:AR33,"&gt;0"),4)</f>
        <v/>
      </c>
      <c r="BA33" s="3">
        <f>MIN(COUNTIF($AQ33:AS33,"&gt;0"),4)</f>
        <v/>
      </c>
      <c r="BB33" s="3">
        <f>MIN(COUNTIF($AQ33:AT33,"&gt;0"),4)</f>
        <v/>
      </c>
      <c r="BC33" s="3">
        <f>MIN(COUNTIF($AQ33:AU33,"&gt;0"),4)</f>
        <v/>
      </c>
      <c r="BD33" s="3">
        <f>MIN(COUNTIF($AQ33:AV33,"&gt;0"),4)</f>
        <v/>
      </c>
      <c r="BE33" s="3">
        <f>MIN(COUNTIF($AQ33:AW33,"&gt;0"),4)</f>
        <v/>
      </c>
      <c r="BF33" s="3">
        <f>MIN(COUNTIF($AQ33:AX33,"&gt;0"),4)</f>
        <v/>
      </c>
    </row>
    <row r="34" ht="16.5" customHeight="1" s="19">
      <c r="A34" s="8" t="inlineStr">
        <is>
          <t>CRISPIN, Mr [Person_29]</t>
        </is>
      </c>
      <c r="B34" s="8" t="inlineStr">
        <is>
          <t>M:002409</t>
        </is>
      </c>
      <c r="C34" s="7">
        <f>IFERROR(MIN(AA34:INDEX(AA34:AH34,MATCH(4,AI34:AP34,0))),"")</f>
        <v/>
      </c>
      <c r="D34" s="7">
        <f>IFERROR(MIN(AQ34:INDEX(AQ34:AX34,MATCH(4,AY34:BF34,0))),"")</f>
        <v/>
      </c>
      <c r="E34" s="51" t="n"/>
      <c r="F34" s="51" t="n"/>
      <c r="G34" s="51" t="n"/>
      <c r="H34" s="51" t="n"/>
      <c r="I34" s="51" t="n"/>
      <c r="J34" s="51" t="n"/>
      <c r="K34" s="51" t="n"/>
      <c r="L34" s="51" t="n"/>
      <c r="M34" s="51" t="n"/>
      <c r="N34" s="51" t="n"/>
      <c r="O34" s="51" t="n"/>
      <c r="P34" s="51" t="n"/>
      <c r="Q34" s="51" t="n"/>
      <c r="R34" s="51" t="n"/>
      <c r="S34" s="51" t="n"/>
      <c r="T34" s="51" t="n"/>
      <c r="U34" s="51" t="n"/>
      <c r="V34" s="51" t="n"/>
      <c r="W34" s="51" t="n"/>
      <c r="X34" s="52" t="n"/>
      <c r="Y34" s="39">
        <f>8-SUMPRODUCT(--(MOD((COLUMN(Z34:EH34)-2)/23,1)=0),--(ISNUMBER(SEARCH(" dnp "," "&amp;Z34:EH34&amp;" "))))</f>
        <v/>
      </c>
      <c r="AA34" s="3">
        <f>IFERROR(1/(1/VLOOKUP($A34,INDIRECT("'"&amp;VLOOKUP(AA$8,Helper!$A$1:$B$8,2,FALSE)&amp;"'!A9:U200"),3,FALSE)),"")</f>
        <v/>
      </c>
      <c r="AB34" s="3">
        <f>IFERROR(1/(1/VLOOKUP($A34,INDIRECT("'"&amp;VLOOKUP(AB$8,Helper!$A$1:$B$8,2,FALSE)&amp;"'!A9:U200"),3,FALSE)),"")</f>
        <v/>
      </c>
      <c r="AC34" s="3">
        <f>IFERROR(1/(1/VLOOKUP($A34,INDIRECT("'"&amp;VLOOKUP(AC$8,Helper!$A$1:$B$8,2,FALSE)&amp;"'!A9:U200"),3,FALSE)),"")</f>
        <v/>
      </c>
      <c r="AD34" s="3">
        <f>IFERROR(1/(1/VLOOKUP($A34,INDIRECT("'"&amp;VLOOKUP(AD$8,Helper!$A$1:$B$8,2,FALSE)&amp;"'!A9:U200"),3,FALSE)),"")</f>
        <v/>
      </c>
      <c r="AE34" s="3">
        <f>IFERROR(1/(1/VLOOKUP($A34,INDIRECT("'"&amp;VLOOKUP(AE$8,Helper!$A$1:$B$8,2,FALSE)&amp;"'!A9:U200"),3,FALSE)),"")</f>
        <v/>
      </c>
      <c r="AF34" s="3">
        <f>IFERROR(1/(1/VLOOKUP($A34,INDIRECT("'"&amp;VLOOKUP(AF$8,Helper!$A$1:$B$8,2,FALSE)&amp;"'!A9:U200"),3,FALSE)),"")</f>
        <v/>
      </c>
      <c r="AG34" s="3">
        <f>IFERROR(1/(1/VLOOKUP($A34,INDIRECT("'"&amp;VLOOKUP(AG$8,Helper!$A$1:$B$8,2,FALSE)&amp;"'!A9:U200"),3,FALSE)),"")</f>
        <v/>
      </c>
      <c r="AH34" s="3">
        <f>IFERROR(1/(1/VLOOKUP($A34,INDIRECT("'"&amp;VLOOKUP(AH$8,Helper!$A$1:$B$8,2,FALSE)&amp;"'!A9:U200"),3,FALSE)),"")</f>
        <v/>
      </c>
      <c r="AI34" s="3">
        <f>MIN(COUNTIF($AA34:AA34,"&gt;0"),4)</f>
        <v/>
      </c>
      <c r="AJ34" s="3">
        <f>MIN(COUNTIF($AA34:AB34,"&gt;0"),4)</f>
        <v/>
      </c>
      <c r="AK34" s="3">
        <f>MIN(COUNTIF($AA34:AC34,"&gt;0"),4)</f>
        <v/>
      </c>
      <c r="AL34" s="3">
        <f>MIN(COUNTIF($AA34:AD34,"&gt;0"),4)</f>
        <v/>
      </c>
      <c r="AM34" s="3">
        <f>MIN(COUNTIF($AA34:AE34,"&gt;0"),4)</f>
        <v/>
      </c>
      <c r="AN34" s="3">
        <f>MIN(COUNTIF($AA34:AF34,"&gt;0"),4)</f>
        <v/>
      </c>
      <c r="AO34" s="3">
        <f>MIN(COUNTIF($AA34:AG34,"&gt;0"),4)</f>
        <v/>
      </c>
      <c r="AP34" s="3">
        <f>COUNTIF($AA34:AH34,"&gt;0")</f>
        <v/>
      </c>
      <c r="AQ34" s="3">
        <f>IFERROR(1/(1/VLOOKUP($A34,INDIRECT("'"&amp;VLOOKUP(AQ$8,Helper!$A$1:$B$8,2,FALSE)&amp;"'!A9:U200"),4,FALSE)),"")</f>
        <v/>
      </c>
      <c r="AR34" s="3">
        <f>IFERROR(1/(1/VLOOKUP($A34,INDIRECT("'"&amp;VLOOKUP(AR$8,Helper!$A$1:$B$8,2,FALSE)&amp;"'!A9:U200"),4,FALSE)),"")</f>
        <v/>
      </c>
      <c r="AS34" s="3">
        <f>IFERROR(1/(1/VLOOKUP($A34,INDIRECT("'"&amp;VLOOKUP(AS$8,Helper!$A$1:$B$8,2,FALSE)&amp;"'!A9:U200"),4,FALSE)),"")</f>
        <v/>
      </c>
      <c r="AT34" s="3">
        <f>IFERROR(1/(1/VLOOKUP($A34,INDIRECT("'"&amp;VLOOKUP(AT$8,Helper!$A$1:$B$8,2,FALSE)&amp;"'!A9:U200"),4,FALSE)),"")</f>
        <v/>
      </c>
      <c r="AU34" s="3">
        <f>IFERROR(1/(1/VLOOKUP($A34,INDIRECT("'"&amp;VLOOKUP(AU$8,Helper!$A$1:$B$8,2,FALSE)&amp;"'!A9:U200"),4,FALSE)),"")</f>
        <v/>
      </c>
      <c r="AV34" s="3">
        <f>IFERROR(1/(1/VLOOKUP($A34,INDIRECT("'"&amp;VLOOKUP(AV$8,Helper!$A$1:$B$8,2,FALSE)&amp;"'!A9:U200"),4,FALSE)),"")</f>
        <v/>
      </c>
      <c r="AW34" s="3">
        <f>IFERROR(1/(1/VLOOKUP($A34,INDIRECT("'"&amp;VLOOKUP(AW$8,Helper!$A$1:$B$8,2,FALSE)&amp;"'!A9:U200"),4,FALSE)),"")</f>
        <v/>
      </c>
      <c r="AX34" s="3">
        <f>IFERROR(1/(1/VLOOKUP($A34,INDIRECT("'"&amp;VLOOKUP(AX$8,Helper!$A$1:$B$8,2,FALSE)&amp;"'!A9:U200"),4,FALSE)),"")</f>
        <v/>
      </c>
      <c r="AY34" s="3">
        <f>MIN(COUNTIF($AQ34:AQ34,"&gt;0"),4)</f>
        <v/>
      </c>
      <c r="AZ34" s="3">
        <f>MIN(COUNTIF($AQ34:AR34,"&gt;0"),4)</f>
        <v/>
      </c>
      <c r="BA34" s="3">
        <f>MIN(COUNTIF($AQ34:AS34,"&gt;0"),4)</f>
        <v/>
      </c>
      <c r="BB34" s="3">
        <f>MIN(COUNTIF($AQ34:AT34,"&gt;0"),4)</f>
        <v/>
      </c>
      <c r="BC34" s="3">
        <f>MIN(COUNTIF($AQ34:AU34,"&gt;0"),4)</f>
        <v/>
      </c>
      <c r="BD34" s="3">
        <f>MIN(COUNTIF($AQ34:AV34,"&gt;0"),4)</f>
        <v/>
      </c>
      <c r="BE34" s="3">
        <f>MIN(COUNTIF($AQ34:AW34,"&gt;0"),4)</f>
        <v/>
      </c>
      <c r="BF34" s="3">
        <f>MIN(COUNTIF($AQ34:AX34,"&gt;0"),4)</f>
        <v/>
      </c>
    </row>
    <row r="35" ht="16.5" customHeight="1" s="19">
      <c r="A35" s="6" t="inlineStr">
        <is>
          <t>[Person_30], Mr [Person_31]</t>
        </is>
      </c>
      <c r="B35" s="6" t="inlineStr">
        <is>
          <t>M:003392</t>
        </is>
      </c>
      <c r="C35" s="7">
        <f>IFERROR(MIN(AA35:INDEX(AA35:AH35,MATCH(4,AI35:AP35,0))),"")</f>
        <v/>
      </c>
      <c r="D35" s="7">
        <f>IFERROR(MIN(AQ35:INDEX(AQ35:AX35,MATCH(4,AY35:BF35,0))),"")</f>
        <v/>
      </c>
      <c r="E35" s="7" t="n"/>
      <c r="F35" s="7" t="n"/>
      <c r="G35" s="7" t="n"/>
      <c r="H35" s="7" t="n"/>
      <c r="I35" s="7" t="n"/>
      <c r="J35" s="7" t="n"/>
      <c r="K35" s="7" t="n"/>
      <c r="L35" s="7" t="n"/>
      <c r="M35" s="7" t="n"/>
      <c r="N35" s="7" t="n"/>
      <c r="O35" s="7" t="n"/>
      <c r="P35" s="7" t="n"/>
      <c r="Q35" s="7" t="n"/>
      <c r="R35" s="7" t="n"/>
      <c r="S35" s="7" t="n"/>
      <c r="T35" s="7" t="n"/>
      <c r="U35" s="7" t="n"/>
      <c r="V35" s="7" t="n"/>
      <c r="W35" s="7" t="n"/>
      <c r="X35" s="37" t="n"/>
      <c r="Y35" s="38">
        <f>8-SUMPRODUCT(--(MOD((COLUMN(Z35:EH35)-2)/23,1)=0),--(ISNUMBER(SEARCH(" dnp "," "&amp;Z35:EH35&amp;" "))))</f>
        <v/>
      </c>
      <c r="AA35" s="3">
        <f>IFERROR(1/(1/VLOOKUP($A35,INDIRECT("'"&amp;VLOOKUP(AA$8,Helper!$A$1:$B$8,2,FALSE)&amp;"'!A9:U200"),3,FALSE)),"")</f>
        <v/>
      </c>
      <c r="AB35" s="3">
        <f>IFERROR(1/(1/VLOOKUP($A35,INDIRECT("'"&amp;VLOOKUP(AB$8,Helper!$A$1:$B$8,2,FALSE)&amp;"'!A9:U200"),3,FALSE)),"")</f>
        <v/>
      </c>
      <c r="AC35" s="3">
        <f>IFERROR(1/(1/VLOOKUP($A35,INDIRECT("'"&amp;VLOOKUP(AC$8,Helper!$A$1:$B$8,2,FALSE)&amp;"'!A9:U200"),3,FALSE)),"")</f>
        <v/>
      </c>
      <c r="AD35" s="3">
        <f>IFERROR(1/(1/VLOOKUP($A35,INDIRECT("'"&amp;VLOOKUP(AD$8,Helper!$A$1:$B$8,2,FALSE)&amp;"'!A9:U200"),3,FALSE)),"")</f>
        <v/>
      </c>
      <c r="AE35" s="3">
        <f>IFERROR(1/(1/VLOOKUP($A35,INDIRECT("'"&amp;VLOOKUP(AE$8,Helper!$A$1:$B$8,2,FALSE)&amp;"'!A9:U200"),3,FALSE)),"")</f>
        <v/>
      </c>
      <c r="AF35" s="3">
        <f>IFERROR(1/(1/VLOOKUP($A35,INDIRECT("'"&amp;VLOOKUP(AF$8,Helper!$A$1:$B$8,2,FALSE)&amp;"'!A9:U200"),3,FALSE)),"")</f>
        <v/>
      </c>
      <c r="AG35" s="3">
        <f>IFERROR(1/(1/VLOOKUP($A35,INDIRECT("'"&amp;VLOOKUP(AG$8,Helper!$A$1:$B$8,2,FALSE)&amp;"'!A9:U200"),3,FALSE)),"")</f>
        <v/>
      </c>
      <c r="AH35" s="3">
        <f>IFERROR(1/(1/VLOOKUP($A35,INDIRECT("'"&amp;VLOOKUP(AH$8,Helper!$A$1:$B$8,2,FALSE)&amp;"'!A9:U200"),3,FALSE)),"")</f>
        <v/>
      </c>
      <c r="AI35" s="3">
        <f>MIN(COUNTIF($AA35:AA35,"&gt;0"),4)</f>
        <v/>
      </c>
      <c r="AJ35" s="3">
        <f>MIN(COUNTIF($AA35:AB35,"&gt;0"),4)</f>
        <v/>
      </c>
      <c r="AK35" s="3">
        <f>MIN(COUNTIF($AA35:AC35,"&gt;0"),4)</f>
        <v/>
      </c>
      <c r="AL35" s="3">
        <f>MIN(COUNTIF($AA35:AD35,"&gt;0"),4)</f>
        <v/>
      </c>
      <c r="AM35" s="3">
        <f>MIN(COUNTIF($AA35:AE35,"&gt;0"),4)</f>
        <v/>
      </c>
      <c r="AN35" s="3">
        <f>MIN(COUNTIF($AA35:AF35,"&gt;0"),4)</f>
        <v/>
      </c>
      <c r="AO35" s="3">
        <f>MIN(COUNTIF($AA35:AG35,"&gt;0"),4)</f>
        <v/>
      </c>
      <c r="AP35" s="3">
        <f>COUNTIF($AA35:AH35,"&gt;0")</f>
        <v/>
      </c>
      <c r="AQ35" s="3">
        <f>IFERROR(1/(1/VLOOKUP($A35,INDIRECT("'"&amp;VLOOKUP(AQ$8,Helper!$A$1:$B$8,2,FALSE)&amp;"'!A9:U200"),4,FALSE)),"")</f>
        <v/>
      </c>
      <c r="AR35" s="3">
        <f>IFERROR(1/(1/VLOOKUP($A35,INDIRECT("'"&amp;VLOOKUP(AR$8,Helper!$A$1:$B$8,2,FALSE)&amp;"'!A9:U200"),4,FALSE)),"")</f>
        <v/>
      </c>
      <c r="AS35" s="3">
        <f>IFERROR(1/(1/VLOOKUP($A35,INDIRECT("'"&amp;VLOOKUP(AS$8,Helper!$A$1:$B$8,2,FALSE)&amp;"'!A9:U200"),4,FALSE)),"")</f>
        <v/>
      </c>
      <c r="AT35" s="3">
        <f>IFERROR(1/(1/VLOOKUP($A35,INDIRECT("'"&amp;VLOOKUP(AT$8,Helper!$A$1:$B$8,2,FALSE)&amp;"'!A9:U200"),4,FALSE)),"")</f>
        <v/>
      </c>
      <c r="AU35" s="3">
        <f>IFERROR(1/(1/VLOOKUP($A35,INDIRECT("'"&amp;VLOOKUP(AU$8,Helper!$A$1:$B$8,2,FALSE)&amp;"'!A9:U200"),4,FALSE)),"")</f>
        <v/>
      </c>
      <c r="AV35" s="3">
        <f>IFERROR(1/(1/VLOOKUP($A35,INDIRECT("'"&amp;VLOOKUP(AV$8,Helper!$A$1:$B$8,2,FALSE)&amp;"'!A9:U200"),4,FALSE)),"")</f>
        <v/>
      </c>
      <c r="AW35" s="3">
        <f>IFERROR(1/(1/VLOOKUP($A35,INDIRECT("'"&amp;VLOOKUP(AW$8,Helper!$A$1:$B$8,2,FALSE)&amp;"'!A9:U200"),4,FALSE)),"")</f>
        <v/>
      </c>
      <c r="AX35" s="3">
        <f>IFERROR(1/(1/VLOOKUP($A35,INDIRECT("'"&amp;VLOOKUP(AX$8,Helper!$A$1:$B$8,2,FALSE)&amp;"'!A9:U200"),4,FALSE)),"")</f>
        <v/>
      </c>
      <c r="AY35" s="3">
        <f>MIN(COUNTIF($AQ35:AQ35,"&gt;0"),4)</f>
        <v/>
      </c>
      <c r="AZ35" s="3">
        <f>MIN(COUNTIF($AQ35:AR35,"&gt;0"),4)</f>
        <v/>
      </c>
      <c r="BA35" s="3">
        <f>MIN(COUNTIF($AQ35:AS35,"&gt;0"),4)</f>
        <v/>
      </c>
      <c r="BB35" s="3">
        <f>MIN(COUNTIF($AQ35:AT35,"&gt;0"),4)</f>
        <v/>
      </c>
      <c r="BC35" s="3">
        <f>MIN(COUNTIF($AQ35:AU35,"&gt;0"),4)</f>
        <v/>
      </c>
      <c r="BD35" s="3">
        <f>MIN(COUNTIF($AQ35:AV35,"&gt;0"),4)</f>
        <v/>
      </c>
      <c r="BE35" s="3">
        <f>MIN(COUNTIF($AQ35:AW35,"&gt;0"),4)</f>
        <v/>
      </c>
      <c r="BF35" s="3">
        <f>MIN(COUNTIF($AQ35:AX35,"&gt;0"),4)</f>
        <v/>
      </c>
    </row>
    <row r="36" ht="16.5" customHeight="1" s="19">
      <c r="A36" s="8" t="inlineStr">
        <is>
          <t>Crookall, Mr [Person_3]</t>
        </is>
      </c>
      <c r="B36" s="8" t="inlineStr">
        <is>
          <t>M:001965</t>
        </is>
      </c>
      <c r="C36" s="7">
        <f>IFERROR(MIN(AA36:INDEX(AA36:AH36,MATCH(4,AI36:AP36,0))),"")</f>
        <v/>
      </c>
      <c r="D36" s="7">
        <f>IFERROR(MIN(AQ36:INDEX(AQ36:AX36,MATCH(4,AY36:BF36,0))),"")</f>
        <v/>
      </c>
      <c r="E36" s="51" t="n"/>
      <c r="F36" s="51" t="n"/>
      <c r="G36" s="51" t="n"/>
      <c r="H36" s="51" t="n"/>
      <c r="I36" s="51" t="n"/>
      <c r="J36" s="51" t="n"/>
      <c r="K36" s="51" t="n"/>
      <c r="L36" s="51" t="n"/>
      <c r="M36" s="51" t="n"/>
      <c r="N36" s="51" t="n"/>
      <c r="O36" s="51" t="n"/>
      <c r="P36" s="51" t="n"/>
      <c r="Q36" s="51" t="n"/>
      <c r="R36" s="51" t="n"/>
      <c r="S36" s="51" t="n"/>
      <c r="T36" s="51" t="n"/>
      <c r="U36" s="51" t="n"/>
      <c r="V36" s="51" t="n"/>
      <c r="W36" s="51" t="n"/>
      <c r="X36" s="52" t="n"/>
      <c r="Y36" s="39">
        <f>8-SUMPRODUCT(--(MOD((COLUMN(Z36:EH36)-2)/23,1)=0),--(ISNUMBER(SEARCH(" dnp "," "&amp;Z36:EH36&amp;" "))))</f>
        <v/>
      </c>
      <c r="AA36" s="3">
        <f>IFERROR(1/(1/VLOOKUP($A36,INDIRECT("'"&amp;VLOOKUP(AA$8,Helper!$A$1:$B$8,2,FALSE)&amp;"'!A9:U200"),3,FALSE)),"")</f>
        <v/>
      </c>
      <c r="AB36" s="3">
        <f>IFERROR(1/(1/VLOOKUP($A36,INDIRECT("'"&amp;VLOOKUP(AB$8,Helper!$A$1:$B$8,2,FALSE)&amp;"'!A9:U200"),3,FALSE)),"")</f>
        <v/>
      </c>
      <c r="AC36" s="3">
        <f>IFERROR(1/(1/VLOOKUP($A36,INDIRECT("'"&amp;VLOOKUP(AC$8,Helper!$A$1:$B$8,2,FALSE)&amp;"'!A9:U200"),3,FALSE)),"")</f>
        <v/>
      </c>
      <c r="AD36" s="3">
        <f>IFERROR(1/(1/VLOOKUP($A36,INDIRECT("'"&amp;VLOOKUP(AD$8,Helper!$A$1:$B$8,2,FALSE)&amp;"'!A9:U200"),3,FALSE)),"")</f>
        <v/>
      </c>
      <c r="AE36" s="3">
        <f>IFERROR(1/(1/VLOOKUP($A36,INDIRECT("'"&amp;VLOOKUP(AE$8,Helper!$A$1:$B$8,2,FALSE)&amp;"'!A9:U200"),3,FALSE)),"")</f>
        <v/>
      </c>
      <c r="AF36" s="3">
        <f>IFERROR(1/(1/VLOOKUP($A36,INDIRECT("'"&amp;VLOOKUP(AF$8,Helper!$A$1:$B$8,2,FALSE)&amp;"'!A9:U200"),3,FALSE)),"")</f>
        <v/>
      </c>
      <c r="AG36" s="3">
        <f>IFERROR(1/(1/VLOOKUP($A36,INDIRECT("'"&amp;VLOOKUP(AG$8,Helper!$A$1:$B$8,2,FALSE)&amp;"'!A9:U200"),3,FALSE)),"")</f>
        <v/>
      </c>
      <c r="AH36" s="3">
        <f>IFERROR(1/(1/VLOOKUP($A36,INDIRECT("'"&amp;VLOOKUP(AH$8,Helper!$A$1:$B$8,2,FALSE)&amp;"'!A9:U200"),3,FALSE)),"")</f>
        <v/>
      </c>
      <c r="AI36" s="3">
        <f>MIN(COUNTIF($AA36:AA36,"&gt;0"),4)</f>
        <v/>
      </c>
      <c r="AJ36" s="3">
        <f>MIN(COUNTIF($AA36:AB36,"&gt;0"),4)</f>
        <v/>
      </c>
      <c r="AK36" s="3">
        <f>MIN(COUNTIF($AA36:AC36,"&gt;0"),4)</f>
        <v/>
      </c>
      <c r="AL36" s="3">
        <f>MIN(COUNTIF($AA36:AD36,"&gt;0"),4)</f>
        <v/>
      </c>
      <c r="AM36" s="3">
        <f>MIN(COUNTIF($AA36:AE36,"&gt;0"),4)</f>
        <v/>
      </c>
      <c r="AN36" s="3">
        <f>MIN(COUNTIF($AA36:AF36,"&gt;0"),4)</f>
        <v/>
      </c>
      <c r="AO36" s="3">
        <f>MIN(COUNTIF($AA36:AG36,"&gt;0"),4)</f>
        <v/>
      </c>
      <c r="AP36" s="3">
        <f>COUNTIF($AA36:AH36,"&gt;0")</f>
        <v/>
      </c>
      <c r="AQ36" s="3">
        <f>IFERROR(1/(1/VLOOKUP($A36,INDIRECT("'"&amp;VLOOKUP(AQ$8,Helper!$A$1:$B$8,2,FALSE)&amp;"'!A9:U200"),4,FALSE)),"")</f>
        <v/>
      </c>
      <c r="AR36" s="3">
        <f>IFERROR(1/(1/VLOOKUP($A36,INDIRECT("'"&amp;VLOOKUP(AR$8,Helper!$A$1:$B$8,2,FALSE)&amp;"'!A9:U200"),4,FALSE)),"")</f>
        <v/>
      </c>
      <c r="AS36" s="3">
        <f>IFERROR(1/(1/VLOOKUP($A36,INDIRECT("'"&amp;VLOOKUP(AS$8,Helper!$A$1:$B$8,2,FALSE)&amp;"'!A9:U200"),4,FALSE)),"")</f>
        <v/>
      </c>
      <c r="AT36" s="3">
        <f>IFERROR(1/(1/VLOOKUP($A36,INDIRECT("'"&amp;VLOOKUP(AT$8,Helper!$A$1:$B$8,2,FALSE)&amp;"'!A9:U200"),4,FALSE)),"")</f>
        <v/>
      </c>
      <c r="AU36" s="3">
        <f>IFERROR(1/(1/VLOOKUP($A36,INDIRECT("'"&amp;VLOOKUP(AU$8,Helper!$A$1:$B$8,2,FALSE)&amp;"'!A9:U200"),4,FALSE)),"")</f>
        <v/>
      </c>
      <c r="AV36" s="3">
        <f>IFERROR(1/(1/VLOOKUP($A36,INDIRECT("'"&amp;VLOOKUP(AV$8,Helper!$A$1:$B$8,2,FALSE)&amp;"'!A9:U200"),4,FALSE)),"")</f>
        <v/>
      </c>
      <c r="AW36" s="3">
        <f>IFERROR(1/(1/VLOOKUP($A36,INDIRECT("'"&amp;VLOOKUP(AW$8,Helper!$A$1:$B$8,2,FALSE)&amp;"'!A9:U200"),4,FALSE)),"")</f>
        <v/>
      </c>
      <c r="AX36" s="3">
        <f>IFERROR(1/(1/VLOOKUP($A36,INDIRECT("'"&amp;VLOOKUP(AX$8,Helper!$A$1:$B$8,2,FALSE)&amp;"'!A9:U200"),4,FALSE)),"")</f>
        <v/>
      </c>
      <c r="AY36" s="3">
        <f>MIN(COUNTIF($AQ36:AQ36,"&gt;0"),4)</f>
        <v/>
      </c>
      <c r="AZ36" s="3">
        <f>MIN(COUNTIF($AQ36:AR36,"&gt;0"),4)</f>
        <v/>
      </c>
      <c r="BA36" s="3">
        <f>MIN(COUNTIF($AQ36:AS36,"&gt;0"),4)</f>
        <v/>
      </c>
      <c r="BB36" s="3">
        <f>MIN(COUNTIF($AQ36:AT36,"&gt;0"),4)</f>
        <v/>
      </c>
      <c r="BC36" s="3">
        <f>MIN(COUNTIF($AQ36:AU36,"&gt;0"),4)</f>
        <v/>
      </c>
      <c r="BD36" s="3">
        <f>MIN(COUNTIF($AQ36:AV36,"&gt;0"),4)</f>
        <v/>
      </c>
      <c r="BE36" s="3">
        <f>MIN(COUNTIF($AQ36:AW36,"&gt;0"),4)</f>
        <v/>
      </c>
      <c r="BF36" s="3">
        <f>MIN(COUNTIF($AQ36:AX36,"&gt;0"),4)</f>
        <v/>
      </c>
    </row>
    <row r="37" ht="16.5" customHeight="1" s="19">
      <c r="A37" s="6" t="inlineStr">
        <is>
          <t>[Person_32], Mr [Person_33]</t>
        </is>
      </c>
      <c r="B37" s="6" t="inlineStr">
        <is>
          <t>M:000809</t>
        </is>
      </c>
      <c r="C37" s="7">
        <f>IFERROR(MIN(AA37:INDEX(AA37:AH37,MATCH(4,AI37:AP37,0))),"")</f>
        <v/>
      </c>
      <c r="D37" s="7">
        <f>IFERROR(MIN(AQ37:INDEX(AQ37:AX37,MATCH(4,AY37:BF37,0))),"")</f>
        <v/>
      </c>
      <c r="E37" s="7" t="n"/>
      <c r="F37" s="7" t="n"/>
      <c r="G37" s="7" t="n"/>
      <c r="H37" s="7" t="n"/>
      <c r="I37" s="7" t="n"/>
      <c r="J37" s="7" t="n"/>
      <c r="K37" s="7" t="n"/>
      <c r="L37" s="7" t="n"/>
      <c r="M37" s="7" t="n"/>
      <c r="N37" s="7" t="n"/>
      <c r="O37" s="7" t="n"/>
      <c r="P37" s="7" t="n"/>
      <c r="Q37" s="7" t="n"/>
      <c r="R37" s="7" t="n"/>
      <c r="S37" s="7" t="n"/>
      <c r="T37" s="7" t="n"/>
      <c r="U37" s="7" t="n"/>
      <c r="V37" s="7" t="n"/>
      <c r="W37" s="7" t="n"/>
      <c r="X37" s="37" t="n"/>
      <c r="Y37" s="38">
        <f>8-SUMPRODUCT(--(MOD((COLUMN(Z37:EH37)-2)/23,1)=0),--(ISNUMBER(SEARCH(" dnp "," "&amp;Z37:EH37&amp;" "))))</f>
        <v/>
      </c>
      <c r="AA37" s="3">
        <f>IFERROR(1/(1/VLOOKUP($A37,INDIRECT("'"&amp;VLOOKUP(AA$8,Helper!$A$1:$B$8,2,FALSE)&amp;"'!A9:U200"),3,FALSE)),"")</f>
        <v/>
      </c>
      <c r="AB37" s="3">
        <f>IFERROR(1/(1/VLOOKUP($A37,INDIRECT("'"&amp;VLOOKUP(AB$8,Helper!$A$1:$B$8,2,FALSE)&amp;"'!A9:U200"),3,FALSE)),"")</f>
        <v/>
      </c>
      <c r="AC37" s="3">
        <f>IFERROR(1/(1/VLOOKUP($A37,INDIRECT("'"&amp;VLOOKUP(AC$8,Helper!$A$1:$B$8,2,FALSE)&amp;"'!A9:U200"),3,FALSE)),"")</f>
        <v/>
      </c>
      <c r="AD37" s="3">
        <f>IFERROR(1/(1/VLOOKUP($A37,INDIRECT("'"&amp;VLOOKUP(AD$8,Helper!$A$1:$B$8,2,FALSE)&amp;"'!A9:U200"),3,FALSE)),"")</f>
        <v/>
      </c>
      <c r="AE37" s="3">
        <f>IFERROR(1/(1/VLOOKUP($A37,INDIRECT("'"&amp;VLOOKUP(AE$8,Helper!$A$1:$B$8,2,FALSE)&amp;"'!A9:U200"),3,FALSE)),"")</f>
        <v/>
      </c>
      <c r="AF37" s="3">
        <f>IFERROR(1/(1/VLOOKUP($A37,INDIRECT("'"&amp;VLOOKUP(AF$8,Helper!$A$1:$B$8,2,FALSE)&amp;"'!A9:U200"),3,FALSE)),"")</f>
        <v/>
      </c>
      <c r="AG37" s="3">
        <f>IFERROR(1/(1/VLOOKUP($A37,INDIRECT("'"&amp;VLOOKUP(AG$8,Helper!$A$1:$B$8,2,FALSE)&amp;"'!A9:U200"),3,FALSE)),"")</f>
        <v/>
      </c>
      <c r="AH37" s="3">
        <f>IFERROR(1/(1/VLOOKUP($A37,INDIRECT("'"&amp;VLOOKUP(AH$8,Helper!$A$1:$B$8,2,FALSE)&amp;"'!A9:U200"),3,FALSE)),"")</f>
        <v/>
      </c>
      <c r="AI37" s="3">
        <f>MIN(COUNTIF($AA37:AA37,"&gt;0"),4)</f>
        <v/>
      </c>
      <c r="AJ37" s="3">
        <f>MIN(COUNTIF($AA37:AB37,"&gt;0"),4)</f>
        <v/>
      </c>
      <c r="AK37" s="3">
        <f>MIN(COUNTIF($AA37:AC37,"&gt;0"),4)</f>
        <v/>
      </c>
      <c r="AL37" s="3">
        <f>MIN(COUNTIF($AA37:AD37,"&gt;0"),4)</f>
        <v/>
      </c>
      <c r="AM37" s="3">
        <f>MIN(COUNTIF($AA37:AE37,"&gt;0"),4)</f>
        <v/>
      </c>
      <c r="AN37" s="3">
        <f>MIN(COUNTIF($AA37:AF37,"&gt;0"),4)</f>
        <v/>
      </c>
      <c r="AO37" s="3">
        <f>MIN(COUNTIF($AA37:AG37,"&gt;0"),4)</f>
        <v/>
      </c>
      <c r="AP37" s="3">
        <f>COUNTIF($AA37:AH37,"&gt;0")</f>
        <v/>
      </c>
      <c r="AQ37" s="3">
        <f>IFERROR(1/(1/VLOOKUP($A37,INDIRECT("'"&amp;VLOOKUP(AQ$8,Helper!$A$1:$B$8,2,FALSE)&amp;"'!A9:U200"),4,FALSE)),"")</f>
        <v/>
      </c>
      <c r="AR37" s="3">
        <f>IFERROR(1/(1/VLOOKUP($A37,INDIRECT("'"&amp;VLOOKUP(AR$8,Helper!$A$1:$B$8,2,FALSE)&amp;"'!A9:U200"),4,FALSE)),"")</f>
        <v/>
      </c>
      <c r="AS37" s="3">
        <f>IFERROR(1/(1/VLOOKUP($A37,INDIRECT("'"&amp;VLOOKUP(AS$8,Helper!$A$1:$B$8,2,FALSE)&amp;"'!A9:U200"),4,FALSE)),"")</f>
        <v/>
      </c>
      <c r="AT37" s="3">
        <f>IFERROR(1/(1/VLOOKUP($A37,INDIRECT("'"&amp;VLOOKUP(AT$8,Helper!$A$1:$B$8,2,FALSE)&amp;"'!A9:U200"),4,FALSE)),"")</f>
        <v/>
      </c>
      <c r="AU37" s="3">
        <f>IFERROR(1/(1/VLOOKUP($A37,INDIRECT("'"&amp;VLOOKUP(AU$8,Helper!$A$1:$B$8,2,FALSE)&amp;"'!A9:U200"),4,FALSE)),"")</f>
        <v/>
      </c>
      <c r="AV37" s="3">
        <f>IFERROR(1/(1/VLOOKUP($A37,INDIRECT("'"&amp;VLOOKUP(AV$8,Helper!$A$1:$B$8,2,FALSE)&amp;"'!A9:U200"),4,FALSE)),"")</f>
        <v/>
      </c>
      <c r="AW37" s="3">
        <f>IFERROR(1/(1/VLOOKUP($A37,INDIRECT("'"&amp;VLOOKUP(AW$8,Helper!$A$1:$B$8,2,FALSE)&amp;"'!A9:U200"),4,FALSE)),"")</f>
        <v/>
      </c>
      <c r="AX37" s="3">
        <f>IFERROR(1/(1/VLOOKUP($A37,INDIRECT("'"&amp;VLOOKUP(AX$8,Helper!$A$1:$B$8,2,FALSE)&amp;"'!A9:U200"),4,FALSE)),"")</f>
        <v/>
      </c>
      <c r="AY37" s="3">
        <f>MIN(COUNTIF($AQ37:AQ37,"&gt;0"),4)</f>
        <v/>
      </c>
      <c r="AZ37" s="3">
        <f>MIN(COUNTIF($AQ37:AR37,"&gt;0"),4)</f>
        <v/>
      </c>
      <c r="BA37" s="3">
        <f>MIN(COUNTIF($AQ37:AS37,"&gt;0"),4)</f>
        <v/>
      </c>
      <c r="BB37" s="3">
        <f>MIN(COUNTIF($AQ37:AT37,"&gt;0"),4)</f>
        <v/>
      </c>
      <c r="BC37" s="3">
        <f>MIN(COUNTIF($AQ37:AU37,"&gt;0"),4)</f>
        <v/>
      </c>
      <c r="BD37" s="3">
        <f>MIN(COUNTIF($AQ37:AV37,"&gt;0"),4)</f>
        <v/>
      </c>
      <c r="BE37" s="3">
        <f>MIN(COUNTIF($AQ37:AW37,"&gt;0"),4)</f>
        <v/>
      </c>
      <c r="BF37" s="3">
        <f>MIN(COUNTIF($AQ37:AX37,"&gt;0"),4)</f>
        <v/>
      </c>
    </row>
    <row r="38" ht="16.5" customHeight="1" s="19">
      <c r="A38" s="8" t="inlineStr">
        <is>
          <t>Daniels, Mr [Person_34]</t>
        </is>
      </c>
      <c r="B38" s="8" t="inlineStr">
        <is>
          <t>M:001997</t>
        </is>
      </c>
      <c r="C38" s="7">
        <f>IFERROR(MIN(AA38:INDEX(AA38:AH38,MATCH(4,AI38:AP38,0))),"")</f>
        <v/>
      </c>
      <c r="D38" s="7">
        <f>IFERROR(MIN(AQ38:INDEX(AQ38:AX38,MATCH(4,AY38:BF38,0))),"")</f>
        <v/>
      </c>
      <c r="E38" s="51" t="n"/>
      <c r="F38" s="51" t="n"/>
      <c r="G38" s="51" t="n"/>
      <c r="H38" s="51" t="n"/>
      <c r="I38" s="51" t="n"/>
      <c r="J38" s="51" t="n"/>
      <c r="K38" s="51" t="n"/>
      <c r="L38" s="51" t="n"/>
      <c r="M38" s="51" t="n"/>
      <c r="N38" s="51" t="n"/>
      <c r="O38" s="51" t="n"/>
      <c r="P38" s="51" t="n"/>
      <c r="Q38" s="51" t="n"/>
      <c r="R38" s="51" t="n"/>
      <c r="S38" s="51" t="n"/>
      <c r="T38" s="51" t="n"/>
      <c r="U38" s="51" t="n"/>
      <c r="V38" s="51" t="n"/>
      <c r="W38" s="51" t="n"/>
      <c r="X38" s="52" t="n"/>
      <c r="Y38" s="39">
        <f>8-SUMPRODUCT(--(MOD((COLUMN(Z38:EH38)-2)/23,1)=0),--(ISNUMBER(SEARCH(" dnp "," "&amp;Z38:EH38&amp;" "))))</f>
        <v/>
      </c>
      <c r="AA38" s="3">
        <f>IFERROR(1/(1/VLOOKUP($A38,INDIRECT("'"&amp;VLOOKUP(AA$8,Helper!$A$1:$B$8,2,FALSE)&amp;"'!A9:U200"),3,FALSE)),"")</f>
        <v/>
      </c>
      <c r="AB38" s="3">
        <f>IFERROR(1/(1/VLOOKUP($A38,INDIRECT("'"&amp;VLOOKUP(AB$8,Helper!$A$1:$B$8,2,FALSE)&amp;"'!A9:U200"),3,FALSE)),"")</f>
        <v/>
      </c>
      <c r="AC38" s="3">
        <f>IFERROR(1/(1/VLOOKUP($A38,INDIRECT("'"&amp;VLOOKUP(AC$8,Helper!$A$1:$B$8,2,FALSE)&amp;"'!A9:U200"),3,FALSE)),"")</f>
        <v/>
      </c>
      <c r="AD38" s="3">
        <f>IFERROR(1/(1/VLOOKUP($A38,INDIRECT("'"&amp;VLOOKUP(AD$8,Helper!$A$1:$B$8,2,FALSE)&amp;"'!A9:U200"),3,FALSE)),"")</f>
        <v/>
      </c>
      <c r="AE38" s="3">
        <f>IFERROR(1/(1/VLOOKUP($A38,INDIRECT("'"&amp;VLOOKUP(AE$8,Helper!$A$1:$B$8,2,FALSE)&amp;"'!A9:U200"),3,FALSE)),"")</f>
        <v/>
      </c>
      <c r="AF38" s="3">
        <f>IFERROR(1/(1/VLOOKUP($A38,INDIRECT("'"&amp;VLOOKUP(AF$8,Helper!$A$1:$B$8,2,FALSE)&amp;"'!A9:U200"),3,FALSE)),"")</f>
        <v/>
      </c>
      <c r="AG38" s="3">
        <f>IFERROR(1/(1/VLOOKUP($A38,INDIRECT("'"&amp;VLOOKUP(AG$8,Helper!$A$1:$B$8,2,FALSE)&amp;"'!A9:U200"),3,FALSE)),"")</f>
        <v/>
      </c>
      <c r="AH38" s="3">
        <f>IFERROR(1/(1/VLOOKUP($A38,INDIRECT("'"&amp;VLOOKUP(AH$8,Helper!$A$1:$B$8,2,FALSE)&amp;"'!A9:U200"),3,FALSE)),"")</f>
        <v/>
      </c>
      <c r="AI38" s="3">
        <f>MIN(COUNTIF($AA38:AA38,"&gt;0"),4)</f>
        <v/>
      </c>
      <c r="AJ38" s="3">
        <f>MIN(COUNTIF($AA38:AB38,"&gt;0"),4)</f>
        <v/>
      </c>
      <c r="AK38" s="3">
        <f>MIN(COUNTIF($AA38:AC38,"&gt;0"),4)</f>
        <v/>
      </c>
      <c r="AL38" s="3">
        <f>MIN(COUNTIF($AA38:AD38,"&gt;0"),4)</f>
        <v/>
      </c>
      <c r="AM38" s="3">
        <f>MIN(COUNTIF($AA38:AE38,"&gt;0"),4)</f>
        <v/>
      </c>
      <c r="AN38" s="3">
        <f>MIN(COUNTIF($AA38:AF38,"&gt;0"),4)</f>
        <v/>
      </c>
      <c r="AO38" s="3">
        <f>MIN(COUNTIF($AA38:AG38,"&gt;0"),4)</f>
        <v/>
      </c>
      <c r="AP38" s="3">
        <f>COUNTIF($AA38:AH38,"&gt;0")</f>
        <v/>
      </c>
      <c r="AQ38" s="3">
        <f>IFERROR(1/(1/VLOOKUP($A38,INDIRECT("'"&amp;VLOOKUP(AQ$8,Helper!$A$1:$B$8,2,FALSE)&amp;"'!A9:U200"),4,FALSE)),"")</f>
        <v/>
      </c>
      <c r="AR38" s="3">
        <f>IFERROR(1/(1/VLOOKUP($A38,INDIRECT("'"&amp;VLOOKUP(AR$8,Helper!$A$1:$B$8,2,FALSE)&amp;"'!A9:U200"),4,FALSE)),"")</f>
        <v/>
      </c>
      <c r="AS38" s="3">
        <f>IFERROR(1/(1/VLOOKUP($A38,INDIRECT("'"&amp;VLOOKUP(AS$8,Helper!$A$1:$B$8,2,FALSE)&amp;"'!A9:U200"),4,FALSE)),"")</f>
        <v/>
      </c>
      <c r="AT38" s="3">
        <f>IFERROR(1/(1/VLOOKUP($A38,INDIRECT("'"&amp;VLOOKUP(AT$8,Helper!$A$1:$B$8,2,FALSE)&amp;"'!A9:U200"),4,FALSE)),"")</f>
        <v/>
      </c>
      <c r="AU38" s="3">
        <f>IFERROR(1/(1/VLOOKUP($A38,INDIRECT("'"&amp;VLOOKUP(AU$8,Helper!$A$1:$B$8,2,FALSE)&amp;"'!A9:U200"),4,FALSE)),"")</f>
        <v/>
      </c>
      <c r="AV38" s="3">
        <f>IFERROR(1/(1/VLOOKUP($A38,INDIRECT("'"&amp;VLOOKUP(AV$8,Helper!$A$1:$B$8,2,FALSE)&amp;"'!A9:U200"),4,FALSE)),"")</f>
        <v/>
      </c>
      <c r="AW38" s="3">
        <f>IFERROR(1/(1/VLOOKUP($A38,INDIRECT("'"&amp;VLOOKUP(AW$8,Helper!$A$1:$B$8,2,FALSE)&amp;"'!A9:U200"),4,FALSE)),"")</f>
        <v/>
      </c>
      <c r="AX38" s="3">
        <f>IFERROR(1/(1/VLOOKUP($A38,INDIRECT("'"&amp;VLOOKUP(AX$8,Helper!$A$1:$B$8,2,FALSE)&amp;"'!A9:U200"),4,FALSE)),"")</f>
        <v/>
      </c>
      <c r="AY38" s="3">
        <f>MIN(COUNTIF($AQ38:AQ38,"&gt;0"),4)</f>
        <v/>
      </c>
      <c r="AZ38" s="3">
        <f>MIN(COUNTIF($AQ38:AR38,"&gt;0"),4)</f>
        <v/>
      </c>
      <c r="BA38" s="3">
        <f>MIN(COUNTIF($AQ38:AS38,"&gt;0"),4)</f>
        <v/>
      </c>
      <c r="BB38" s="3">
        <f>MIN(COUNTIF($AQ38:AT38,"&gt;0"),4)</f>
        <v/>
      </c>
      <c r="BC38" s="3">
        <f>MIN(COUNTIF($AQ38:AU38,"&gt;0"),4)</f>
        <v/>
      </c>
      <c r="BD38" s="3">
        <f>MIN(COUNTIF($AQ38:AV38,"&gt;0"),4)</f>
        <v/>
      </c>
      <c r="BE38" s="3">
        <f>MIN(COUNTIF($AQ38:AW38,"&gt;0"),4)</f>
        <v/>
      </c>
      <c r="BF38" s="3">
        <f>MIN(COUNTIF($AQ38:AX38,"&gt;0"),4)</f>
        <v/>
      </c>
    </row>
    <row r="39" ht="16.5" customHeight="1" s="19">
      <c r="A39" s="6" t="inlineStr">
        <is>
          <t>Dawson, Mr [Person_35]</t>
        </is>
      </c>
      <c r="B39" s="6" t="inlineStr">
        <is>
          <t>M:001106</t>
        </is>
      </c>
      <c r="C39" s="7">
        <f>IFERROR(MIN(AA39:INDEX(AA39:AH39,MATCH(4,AI39:AP39,0))),"")</f>
        <v/>
      </c>
      <c r="D39" s="7">
        <f>IFERROR(MIN(AQ39:INDEX(AQ39:AX39,MATCH(4,AY39:BF39,0))),"")</f>
        <v/>
      </c>
      <c r="E39" s="7" t="n"/>
      <c r="F39" s="7" t="n"/>
      <c r="G39" s="7" t="n"/>
      <c r="H39" s="7" t="n"/>
      <c r="I39" s="7" t="n"/>
      <c r="J39" s="7" t="n"/>
      <c r="K39" s="7" t="n"/>
      <c r="L39" s="7" t="n"/>
      <c r="M39" s="7" t="n"/>
      <c r="N39" s="7" t="n"/>
      <c r="O39" s="7" t="n"/>
      <c r="P39" s="7" t="n"/>
      <c r="Q39" s="7" t="n"/>
      <c r="R39" s="7" t="n"/>
      <c r="S39" s="7" t="n"/>
      <c r="T39" s="7" t="n"/>
      <c r="U39" s="7" t="n"/>
      <c r="V39" s="7" t="n"/>
      <c r="W39" s="7" t="n"/>
      <c r="X39" s="37" t="n"/>
      <c r="Y39" s="38">
        <f>8-SUMPRODUCT(--(MOD((COLUMN(Z39:EH39)-2)/23,1)=0),--(ISNUMBER(SEARCH(" dnp "," "&amp;Z39:EH39&amp;" "))))</f>
        <v/>
      </c>
      <c r="AA39" s="3">
        <f>IFERROR(1/(1/VLOOKUP($A39,INDIRECT("'"&amp;VLOOKUP(AA$8,Helper!$A$1:$B$8,2,FALSE)&amp;"'!A9:U200"),3,FALSE)),"")</f>
        <v/>
      </c>
      <c r="AB39" s="3">
        <f>IFERROR(1/(1/VLOOKUP($A39,INDIRECT("'"&amp;VLOOKUP(AB$8,Helper!$A$1:$B$8,2,FALSE)&amp;"'!A9:U200"),3,FALSE)),"")</f>
        <v/>
      </c>
      <c r="AC39" s="3">
        <f>IFERROR(1/(1/VLOOKUP($A39,INDIRECT("'"&amp;VLOOKUP(AC$8,Helper!$A$1:$B$8,2,FALSE)&amp;"'!A9:U200"),3,FALSE)),"")</f>
        <v/>
      </c>
      <c r="AD39" s="3">
        <f>IFERROR(1/(1/VLOOKUP($A39,INDIRECT("'"&amp;VLOOKUP(AD$8,Helper!$A$1:$B$8,2,FALSE)&amp;"'!A9:U200"),3,FALSE)),"")</f>
        <v/>
      </c>
      <c r="AE39" s="3">
        <f>IFERROR(1/(1/VLOOKUP($A39,INDIRECT("'"&amp;VLOOKUP(AE$8,Helper!$A$1:$B$8,2,FALSE)&amp;"'!A9:U200"),3,FALSE)),"")</f>
        <v/>
      </c>
      <c r="AF39" s="3">
        <f>IFERROR(1/(1/VLOOKUP($A39,INDIRECT("'"&amp;VLOOKUP(AF$8,Helper!$A$1:$B$8,2,FALSE)&amp;"'!A9:U200"),3,FALSE)),"")</f>
        <v/>
      </c>
      <c r="AG39" s="3">
        <f>IFERROR(1/(1/VLOOKUP($A39,INDIRECT("'"&amp;VLOOKUP(AG$8,Helper!$A$1:$B$8,2,FALSE)&amp;"'!A9:U200"),3,FALSE)),"")</f>
        <v/>
      </c>
      <c r="AH39" s="3">
        <f>IFERROR(1/(1/VLOOKUP($A39,INDIRECT("'"&amp;VLOOKUP(AH$8,Helper!$A$1:$B$8,2,FALSE)&amp;"'!A9:U200"),3,FALSE)),"")</f>
        <v/>
      </c>
      <c r="AI39" s="3">
        <f>MIN(COUNTIF($AA39:AA39,"&gt;0"),4)</f>
        <v/>
      </c>
      <c r="AJ39" s="3">
        <f>MIN(COUNTIF($AA39:AB39,"&gt;0"),4)</f>
        <v/>
      </c>
      <c r="AK39" s="3">
        <f>MIN(COUNTIF($AA39:AC39,"&gt;0"),4)</f>
        <v/>
      </c>
      <c r="AL39" s="3">
        <f>MIN(COUNTIF($AA39:AD39,"&gt;0"),4)</f>
        <v/>
      </c>
      <c r="AM39" s="3">
        <f>MIN(COUNTIF($AA39:AE39,"&gt;0"),4)</f>
        <v/>
      </c>
      <c r="AN39" s="3">
        <f>MIN(COUNTIF($AA39:AF39,"&gt;0"),4)</f>
        <v/>
      </c>
      <c r="AO39" s="3">
        <f>MIN(COUNTIF($AA39:AG39,"&gt;0"),4)</f>
        <v/>
      </c>
      <c r="AP39" s="3">
        <f>COUNTIF($AA39:AH39,"&gt;0")</f>
        <v/>
      </c>
      <c r="AQ39" s="3">
        <f>IFERROR(1/(1/VLOOKUP($A39,INDIRECT("'"&amp;VLOOKUP(AQ$8,Helper!$A$1:$B$8,2,FALSE)&amp;"'!A9:U200"),4,FALSE)),"")</f>
        <v/>
      </c>
      <c r="AR39" s="3">
        <f>IFERROR(1/(1/VLOOKUP($A39,INDIRECT("'"&amp;VLOOKUP(AR$8,Helper!$A$1:$B$8,2,FALSE)&amp;"'!A9:U200"),4,FALSE)),"")</f>
        <v/>
      </c>
      <c r="AS39" s="3">
        <f>IFERROR(1/(1/VLOOKUP($A39,INDIRECT("'"&amp;VLOOKUP(AS$8,Helper!$A$1:$B$8,2,FALSE)&amp;"'!A9:U200"),4,FALSE)),"")</f>
        <v/>
      </c>
      <c r="AT39" s="3">
        <f>IFERROR(1/(1/VLOOKUP($A39,INDIRECT("'"&amp;VLOOKUP(AT$8,Helper!$A$1:$B$8,2,FALSE)&amp;"'!A9:U200"),4,FALSE)),"")</f>
        <v/>
      </c>
      <c r="AU39" s="3">
        <f>IFERROR(1/(1/VLOOKUP($A39,INDIRECT("'"&amp;VLOOKUP(AU$8,Helper!$A$1:$B$8,2,FALSE)&amp;"'!A9:U200"),4,FALSE)),"")</f>
        <v/>
      </c>
      <c r="AV39" s="3">
        <f>IFERROR(1/(1/VLOOKUP($A39,INDIRECT("'"&amp;VLOOKUP(AV$8,Helper!$A$1:$B$8,2,FALSE)&amp;"'!A9:U200"),4,FALSE)),"")</f>
        <v/>
      </c>
      <c r="AW39" s="3">
        <f>IFERROR(1/(1/VLOOKUP($A39,INDIRECT("'"&amp;VLOOKUP(AW$8,Helper!$A$1:$B$8,2,FALSE)&amp;"'!A9:U200"),4,FALSE)),"")</f>
        <v/>
      </c>
      <c r="AX39" s="3">
        <f>IFERROR(1/(1/VLOOKUP($A39,INDIRECT("'"&amp;VLOOKUP(AX$8,Helper!$A$1:$B$8,2,FALSE)&amp;"'!A9:U200"),4,FALSE)),"")</f>
        <v/>
      </c>
      <c r="AY39" s="3">
        <f>MIN(COUNTIF($AQ39:AQ39,"&gt;0"),4)</f>
        <v/>
      </c>
      <c r="AZ39" s="3">
        <f>MIN(COUNTIF($AQ39:AR39,"&gt;0"),4)</f>
        <v/>
      </c>
      <c r="BA39" s="3">
        <f>MIN(COUNTIF($AQ39:AS39,"&gt;0"),4)</f>
        <v/>
      </c>
      <c r="BB39" s="3">
        <f>MIN(COUNTIF($AQ39:AT39,"&gt;0"),4)</f>
        <v/>
      </c>
      <c r="BC39" s="3">
        <f>MIN(COUNTIF($AQ39:AU39,"&gt;0"),4)</f>
        <v/>
      </c>
      <c r="BD39" s="3">
        <f>MIN(COUNTIF($AQ39:AV39,"&gt;0"),4)</f>
        <v/>
      </c>
      <c r="BE39" s="3">
        <f>MIN(COUNTIF($AQ39:AW39,"&gt;0"),4)</f>
        <v/>
      </c>
      <c r="BF39" s="3">
        <f>MIN(COUNTIF($AQ39:AX39,"&gt;0"),4)</f>
        <v/>
      </c>
    </row>
    <row r="40" ht="17.25" customHeight="1" s="19">
      <c r="A40" s="8" t="inlineStr">
        <is>
          <t>DUFF, Mr [Person_36]</t>
        </is>
      </c>
      <c r="B40" s="8" t="inlineStr">
        <is>
          <t>M:002895</t>
        </is>
      </c>
      <c r="C40" s="7">
        <f>IFERROR(MIN(AA40:INDEX(AA40:AH40,MATCH(4,AI40:AP40,0))),"")</f>
        <v/>
      </c>
      <c r="D40" s="7">
        <f>IFERROR(MIN(AQ40:INDEX(AQ40:AX40,MATCH(4,AY40:BF40,0))),"")</f>
        <v/>
      </c>
      <c r="E40" s="51" t="n"/>
      <c r="F40" s="51" t="n"/>
      <c r="G40" s="51" t="n"/>
      <c r="H40" s="51" t="n"/>
      <c r="I40" s="51" t="n"/>
      <c r="J40" s="51" t="n"/>
      <c r="K40" s="51" t="n"/>
      <c r="L40" s="51" t="n"/>
      <c r="M40" s="51" t="n"/>
      <c r="N40" s="51" t="n"/>
      <c r="O40" s="51" t="n"/>
      <c r="P40" s="51" t="n"/>
      <c r="Q40" s="51" t="n"/>
      <c r="R40" s="51" t="n"/>
      <c r="S40" s="51" t="n"/>
      <c r="T40" s="51" t="n"/>
      <c r="U40" s="51" t="n"/>
      <c r="V40" s="51" t="n"/>
      <c r="W40" s="51" t="n"/>
      <c r="X40" s="52" t="n"/>
      <c r="Y40" s="39">
        <f>8-SUMPRODUCT(--(MOD((COLUMN(Z40:EH40)-2)/23,1)=0),--(ISNUMBER(SEARCH(" dnp "," "&amp;Z40:EH40&amp;" "))))</f>
        <v/>
      </c>
      <c r="AA40" s="3">
        <f>IFERROR(1/(1/VLOOKUP($A40,INDIRECT("'"&amp;VLOOKUP(AA$8,Helper!$A$1:$B$8,2,FALSE)&amp;"'!A9:U200"),3,FALSE)),"")</f>
        <v/>
      </c>
      <c r="AB40" s="3">
        <f>IFERROR(1/(1/VLOOKUP($A40,INDIRECT("'"&amp;VLOOKUP(AB$8,Helper!$A$1:$B$8,2,FALSE)&amp;"'!A9:U200"),3,FALSE)),"")</f>
        <v/>
      </c>
      <c r="AC40" s="3">
        <f>IFERROR(1/(1/VLOOKUP($A40,INDIRECT("'"&amp;VLOOKUP(AC$8,Helper!$A$1:$B$8,2,FALSE)&amp;"'!A9:U200"),3,FALSE)),"")</f>
        <v/>
      </c>
      <c r="AD40" s="3">
        <f>IFERROR(1/(1/VLOOKUP($A40,INDIRECT("'"&amp;VLOOKUP(AD$8,Helper!$A$1:$B$8,2,FALSE)&amp;"'!A9:U200"),3,FALSE)),"")</f>
        <v/>
      </c>
      <c r="AE40" s="3">
        <f>IFERROR(1/(1/VLOOKUP($A40,INDIRECT("'"&amp;VLOOKUP(AE$8,Helper!$A$1:$B$8,2,FALSE)&amp;"'!A9:U200"),3,FALSE)),"")</f>
        <v/>
      </c>
      <c r="AF40" s="3">
        <f>IFERROR(1/(1/VLOOKUP($A40,INDIRECT("'"&amp;VLOOKUP(AF$8,Helper!$A$1:$B$8,2,FALSE)&amp;"'!A9:U200"),3,FALSE)),"")</f>
        <v/>
      </c>
      <c r="AG40" s="3">
        <f>IFERROR(1/(1/VLOOKUP($A40,INDIRECT("'"&amp;VLOOKUP(AG$8,Helper!$A$1:$B$8,2,FALSE)&amp;"'!A9:U200"),3,FALSE)),"")</f>
        <v/>
      </c>
      <c r="AH40" s="3">
        <f>IFERROR(1/(1/VLOOKUP($A40,INDIRECT("'"&amp;VLOOKUP(AH$8,Helper!$A$1:$B$8,2,FALSE)&amp;"'!A9:U200"),3,FALSE)),"")</f>
        <v/>
      </c>
      <c r="AI40" s="3">
        <f>MIN(COUNTIF($AA40:AA40,"&gt;0"),4)</f>
        <v/>
      </c>
      <c r="AJ40" s="3">
        <f>MIN(COUNTIF($AA40:AB40,"&gt;0"),4)</f>
        <v/>
      </c>
      <c r="AK40" s="3">
        <f>MIN(COUNTIF($AA40:AC40,"&gt;0"),4)</f>
        <v/>
      </c>
      <c r="AL40" s="3">
        <f>MIN(COUNTIF($AA40:AD40,"&gt;0"),4)</f>
        <v/>
      </c>
      <c r="AM40" s="3">
        <f>MIN(COUNTIF($AA40:AE40,"&gt;0"),4)</f>
        <v/>
      </c>
      <c r="AN40" s="3">
        <f>MIN(COUNTIF($AA40:AF40,"&gt;0"),4)</f>
        <v/>
      </c>
      <c r="AO40" s="3">
        <f>MIN(COUNTIF($AA40:AG40,"&gt;0"),4)</f>
        <v/>
      </c>
      <c r="AP40" s="3">
        <f>COUNTIF($AA40:AH40,"&gt;0")</f>
        <v/>
      </c>
      <c r="AQ40" s="3">
        <f>IFERROR(1/(1/VLOOKUP($A40,INDIRECT("'"&amp;VLOOKUP(AQ$8,Helper!$A$1:$B$8,2,FALSE)&amp;"'!A9:U200"),4,FALSE)),"")</f>
        <v/>
      </c>
      <c r="AR40" s="3">
        <f>IFERROR(1/(1/VLOOKUP($A40,INDIRECT("'"&amp;VLOOKUP(AR$8,Helper!$A$1:$B$8,2,FALSE)&amp;"'!A9:U200"),4,FALSE)),"")</f>
        <v/>
      </c>
      <c r="AS40" s="3">
        <f>IFERROR(1/(1/VLOOKUP($A40,INDIRECT("'"&amp;VLOOKUP(AS$8,Helper!$A$1:$B$8,2,FALSE)&amp;"'!A9:U200"),4,FALSE)),"")</f>
        <v/>
      </c>
      <c r="AT40" s="3">
        <f>IFERROR(1/(1/VLOOKUP($A40,INDIRECT("'"&amp;VLOOKUP(AT$8,Helper!$A$1:$B$8,2,FALSE)&amp;"'!A9:U200"),4,FALSE)),"")</f>
        <v/>
      </c>
      <c r="AU40" s="3">
        <f>IFERROR(1/(1/VLOOKUP($A40,INDIRECT("'"&amp;VLOOKUP(AU$8,Helper!$A$1:$B$8,2,FALSE)&amp;"'!A9:U200"),4,FALSE)),"")</f>
        <v/>
      </c>
      <c r="AV40" s="3">
        <f>IFERROR(1/(1/VLOOKUP($A40,INDIRECT("'"&amp;VLOOKUP(AV$8,Helper!$A$1:$B$8,2,FALSE)&amp;"'!A9:U200"),4,FALSE)),"")</f>
        <v/>
      </c>
      <c r="AW40" s="3">
        <f>IFERROR(1/(1/VLOOKUP($A40,INDIRECT("'"&amp;VLOOKUP(AW$8,Helper!$A$1:$B$8,2,FALSE)&amp;"'!A9:U200"),4,FALSE)),"")</f>
        <v/>
      </c>
      <c r="AX40" s="3">
        <f>IFERROR(1/(1/VLOOKUP($A40,INDIRECT("'"&amp;VLOOKUP(AX$8,Helper!$A$1:$B$8,2,FALSE)&amp;"'!A9:U200"),4,FALSE)),"")</f>
        <v/>
      </c>
      <c r="AY40" s="3">
        <f>MIN(COUNTIF($AQ40:AQ40,"&gt;0"),4)</f>
        <v/>
      </c>
      <c r="AZ40" s="3">
        <f>MIN(COUNTIF($AQ40:AR40,"&gt;0"),4)</f>
        <v/>
      </c>
      <c r="BA40" s="3">
        <f>MIN(COUNTIF($AQ40:AS40,"&gt;0"),4)</f>
        <v/>
      </c>
      <c r="BB40" s="3">
        <f>MIN(COUNTIF($AQ40:AT40,"&gt;0"),4)</f>
        <v/>
      </c>
      <c r="BC40" s="3">
        <f>MIN(COUNTIF($AQ40:AU40,"&gt;0"),4)</f>
        <v/>
      </c>
      <c r="BD40" s="3">
        <f>MIN(COUNTIF($AQ40:AV40,"&gt;0"),4)</f>
        <v/>
      </c>
      <c r="BE40" s="3">
        <f>MIN(COUNTIF($AQ40:AW40,"&gt;0"),4)</f>
        <v/>
      </c>
      <c r="BF40" s="3">
        <f>MIN(COUNTIF($AQ40:AX40,"&gt;0"),4)</f>
        <v/>
      </c>
    </row>
    <row r="41" ht="16.5" customHeight="1" s="19">
      <c r="A41" s="6" t="inlineStr">
        <is>
          <t>[Person_37], Mr [Person_34]</t>
        </is>
      </c>
      <c r="B41" s="6" t="inlineStr">
        <is>
          <t>M:000308</t>
        </is>
      </c>
      <c r="C41" s="7">
        <f>IFERROR(MIN(AA41:INDEX(AA41:AH41,MATCH(4,AI41:AP41,0))),"")</f>
        <v/>
      </c>
      <c r="D41" s="7">
        <f>IFERROR(MIN(AQ41:INDEX(AQ41:AX41,MATCH(4,AY41:BF41,0))),"")</f>
        <v/>
      </c>
      <c r="E41" s="7" t="n"/>
      <c r="F41" s="7" t="n"/>
      <c r="G41" s="7" t="n"/>
      <c r="H41" s="7" t="n"/>
      <c r="I41" s="7" t="n"/>
      <c r="J41" s="7" t="n"/>
      <c r="K41" s="7" t="n"/>
      <c r="L41" s="7" t="n"/>
      <c r="M41" s="7" t="n"/>
      <c r="N41" s="7" t="n"/>
      <c r="O41" s="7" t="n"/>
      <c r="P41" s="7" t="n"/>
      <c r="Q41" s="7" t="n"/>
      <c r="R41" s="7" t="n"/>
      <c r="S41" s="7" t="n"/>
      <c r="T41" s="7" t="n"/>
      <c r="U41" s="7" t="n"/>
      <c r="V41" s="7" t="n"/>
      <c r="W41" s="7" t="n"/>
      <c r="X41" s="37" t="n"/>
      <c r="Y41" s="38">
        <f>8-SUMPRODUCT(--(MOD((COLUMN(Z41:EH41)-2)/23,1)=0),--(ISNUMBER(SEARCH(" dnp "," "&amp;Z41:EH41&amp;" "))))</f>
        <v/>
      </c>
      <c r="AA41" s="3">
        <f>IFERROR(1/(1/VLOOKUP($A41,INDIRECT("'"&amp;VLOOKUP(AA$8,Helper!$A$1:$B$8,2,FALSE)&amp;"'!A9:U200"),3,FALSE)),"")</f>
        <v/>
      </c>
      <c r="AB41" s="3">
        <f>IFERROR(1/(1/VLOOKUP($A41,INDIRECT("'"&amp;VLOOKUP(AB$8,Helper!$A$1:$B$8,2,FALSE)&amp;"'!A9:U200"),3,FALSE)),"")</f>
        <v/>
      </c>
      <c r="AC41" s="3">
        <f>IFERROR(1/(1/VLOOKUP($A41,INDIRECT("'"&amp;VLOOKUP(AC$8,Helper!$A$1:$B$8,2,FALSE)&amp;"'!A9:U200"),3,FALSE)),"")</f>
        <v/>
      </c>
      <c r="AD41" s="3">
        <f>IFERROR(1/(1/VLOOKUP($A41,INDIRECT("'"&amp;VLOOKUP(AD$8,Helper!$A$1:$B$8,2,FALSE)&amp;"'!A9:U200"),3,FALSE)),"")</f>
        <v/>
      </c>
      <c r="AE41" s="3">
        <f>IFERROR(1/(1/VLOOKUP($A41,INDIRECT("'"&amp;VLOOKUP(AE$8,Helper!$A$1:$B$8,2,FALSE)&amp;"'!A9:U200"),3,FALSE)),"")</f>
        <v/>
      </c>
      <c r="AF41" s="3">
        <f>IFERROR(1/(1/VLOOKUP($A41,INDIRECT("'"&amp;VLOOKUP(AF$8,Helper!$A$1:$B$8,2,FALSE)&amp;"'!A9:U200"),3,FALSE)),"")</f>
        <v/>
      </c>
      <c r="AG41" s="3">
        <f>IFERROR(1/(1/VLOOKUP($A41,INDIRECT("'"&amp;VLOOKUP(AG$8,Helper!$A$1:$B$8,2,FALSE)&amp;"'!A9:U200"),3,FALSE)),"")</f>
        <v/>
      </c>
      <c r="AH41" s="3">
        <f>IFERROR(1/(1/VLOOKUP($A41,INDIRECT("'"&amp;VLOOKUP(AH$8,Helper!$A$1:$B$8,2,FALSE)&amp;"'!A9:U200"),3,FALSE)),"")</f>
        <v/>
      </c>
      <c r="AI41" s="3">
        <f>MIN(COUNTIF($AA41:AA41,"&gt;0"),4)</f>
        <v/>
      </c>
      <c r="AJ41" s="3">
        <f>MIN(COUNTIF($AA41:AB41,"&gt;0"),4)</f>
        <v/>
      </c>
      <c r="AK41" s="3">
        <f>MIN(COUNTIF($AA41:AC41,"&gt;0"),4)</f>
        <v/>
      </c>
      <c r="AL41" s="3">
        <f>MIN(COUNTIF($AA41:AD41,"&gt;0"),4)</f>
        <v/>
      </c>
      <c r="AM41" s="3">
        <f>MIN(COUNTIF($AA41:AE41,"&gt;0"),4)</f>
        <v/>
      </c>
      <c r="AN41" s="3">
        <f>MIN(COUNTIF($AA41:AF41,"&gt;0"),4)</f>
        <v/>
      </c>
      <c r="AO41" s="3">
        <f>MIN(COUNTIF($AA41:AG41,"&gt;0"),4)</f>
        <v/>
      </c>
      <c r="AP41" s="3">
        <f>COUNTIF($AA41:AH41,"&gt;0")</f>
        <v/>
      </c>
      <c r="AQ41" s="3">
        <f>IFERROR(1/(1/VLOOKUP($A41,INDIRECT("'"&amp;VLOOKUP(AQ$8,Helper!$A$1:$B$8,2,FALSE)&amp;"'!A9:U200"),4,FALSE)),"")</f>
        <v/>
      </c>
      <c r="AR41" s="3">
        <f>IFERROR(1/(1/VLOOKUP($A41,INDIRECT("'"&amp;VLOOKUP(AR$8,Helper!$A$1:$B$8,2,FALSE)&amp;"'!A9:U200"),4,FALSE)),"")</f>
        <v/>
      </c>
      <c r="AS41" s="3">
        <f>IFERROR(1/(1/VLOOKUP($A41,INDIRECT("'"&amp;VLOOKUP(AS$8,Helper!$A$1:$B$8,2,FALSE)&amp;"'!A9:U200"),4,FALSE)),"")</f>
        <v/>
      </c>
      <c r="AT41" s="3">
        <f>IFERROR(1/(1/VLOOKUP($A41,INDIRECT("'"&amp;VLOOKUP(AT$8,Helper!$A$1:$B$8,2,FALSE)&amp;"'!A9:U200"),4,FALSE)),"")</f>
        <v/>
      </c>
      <c r="AU41" s="3">
        <f>IFERROR(1/(1/VLOOKUP($A41,INDIRECT("'"&amp;VLOOKUP(AU$8,Helper!$A$1:$B$8,2,FALSE)&amp;"'!A9:U200"),4,FALSE)),"")</f>
        <v/>
      </c>
      <c r="AV41" s="3">
        <f>IFERROR(1/(1/VLOOKUP($A41,INDIRECT("'"&amp;VLOOKUP(AV$8,Helper!$A$1:$B$8,2,FALSE)&amp;"'!A9:U200"),4,FALSE)),"")</f>
        <v/>
      </c>
      <c r="AW41" s="3">
        <f>IFERROR(1/(1/VLOOKUP($A41,INDIRECT("'"&amp;VLOOKUP(AW$8,Helper!$A$1:$B$8,2,FALSE)&amp;"'!A9:U200"),4,FALSE)),"")</f>
        <v/>
      </c>
      <c r="AX41" s="3">
        <f>IFERROR(1/(1/VLOOKUP($A41,INDIRECT("'"&amp;VLOOKUP(AX$8,Helper!$A$1:$B$8,2,FALSE)&amp;"'!A9:U200"),4,FALSE)),"")</f>
        <v/>
      </c>
      <c r="AY41" s="3">
        <f>MIN(COUNTIF($AQ41:AQ41,"&gt;0"),4)</f>
        <v/>
      </c>
      <c r="AZ41" s="3">
        <f>MIN(COUNTIF($AQ41:AR41,"&gt;0"),4)</f>
        <v/>
      </c>
      <c r="BA41" s="3">
        <f>MIN(COUNTIF($AQ41:AS41,"&gt;0"),4)</f>
        <v/>
      </c>
      <c r="BB41" s="3">
        <f>MIN(COUNTIF($AQ41:AT41,"&gt;0"),4)</f>
        <v/>
      </c>
      <c r="BC41" s="3">
        <f>MIN(COUNTIF($AQ41:AU41,"&gt;0"),4)</f>
        <v/>
      </c>
      <c r="BD41" s="3">
        <f>MIN(COUNTIF($AQ41:AV41,"&gt;0"),4)</f>
        <v/>
      </c>
      <c r="BE41" s="3">
        <f>MIN(COUNTIF($AQ41:AW41,"&gt;0"),4)</f>
        <v/>
      </c>
      <c r="BF41" s="3">
        <f>MIN(COUNTIF($AQ41:AX41,"&gt;0"),4)</f>
        <v/>
      </c>
    </row>
    <row r="42" ht="16.5" customHeight="1" s="19">
      <c r="A42" s="8" t="inlineStr">
        <is>
          <t>Ferns, Mr [Person_38]</t>
        </is>
      </c>
      <c r="B42" s="8" t="inlineStr">
        <is>
          <t>M:003265</t>
        </is>
      </c>
      <c r="C42" s="7">
        <f>IFERROR(MIN(AA42:INDEX(AA42:AH42,MATCH(4,AI42:AP42,0))),"")</f>
        <v/>
      </c>
      <c r="D42" s="7">
        <f>IFERROR(MIN(AQ42:INDEX(AQ42:AX42,MATCH(4,AY42:BF42,0))),"")</f>
        <v/>
      </c>
      <c r="E42" s="51" t="n"/>
      <c r="F42" s="51" t="n"/>
      <c r="G42" s="51" t="n"/>
      <c r="H42" s="51" t="n"/>
      <c r="I42" s="51" t="n"/>
      <c r="J42" s="51" t="n"/>
      <c r="K42" s="51" t="n"/>
      <c r="L42" s="51" t="n"/>
      <c r="M42" s="51" t="n"/>
      <c r="N42" s="51" t="n"/>
      <c r="O42" s="51" t="n"/>
      <c r="P42" s="51" t="n"/>
      <c r="Q42" s="51" t="n"/>
      <c r="R42" s="51" t="n"/>
      <c r="S42" s="51" t="n"/>
      <c r="T42" s="51" t="n"/>
      <c r="U42" s="51" t="n"/>
      <c r="V42" s="51" t="n"/>
      <c r="W42" s="51" t="n"/>
      <c r="X42" s="52" t="n"/>
      <c r="Y42" s="39">
        <f>8-SUMPRODUCT(--(MOD((COLUMN(Z42:EH42)-2)/23,1)=0),--(ISNUMBER(SEARCH(" dnp "," "&amp;Z42:EH42&amp;" "))))</f>
        <v/>
      </c>
      <c r="AA42" s="3">
        <f>IFERROR(1/(1/VLOOKUP($A42,INDIRECT("'"&amp;VLOOKUP(AA$8,Helper!$A$1:$B$8,2,FALSE)&amp;"'!A9:U200"),3,FALSE)),"")</f>
        <v/>
      </c>
      <c r="AB42" s="3">
        <f>IFERROR(1/(1/VLOOKUP($A42,INDIRECT("'"&amp;VLOOKUP(AB$8,Helper!$A$1:$B$8,2,FALSE)&amp;"'!A9:U200"),3,FALSE)),"")</f>
        <v/>
      </c>
      <c r="AC42" s="3">
        <f>IFERROR(1/(1/VLOOKUP($A42,INDIRECT("'"&amp;VLOOKUP(AC$8,Helper!$A$1:$B$8,2,FALSE)&amp;"'!A9:U200"),3,FALSE)),"")</f>
        <v/>
      </c>
      <c r="AD42" s="3">
        <f>IFERROR(1/(1/VLOOKUP($A42,INDIRECT("'"&amp;VLOOKUP(AD$8,Helper!$A$1:$B$8,2,FALSE)&amp;"'!A9:U200"),3,FALSE)),"")</f>
        <v/>
      </c>
      <c r="AE42" s="3">
        <f>IFERROR(1/(1/VLOOKUP($A42,INDIRECT("'"&amp;VLOOKUP(AE$8,Helper!$A$1:$B$8,2,FALSE)&amp;"'!A9:U200"),3,FALSE)),"")</f>
        <v/>
      </c>
      <c r="AF42" s="3">
        <f>IFERROR(1/(1/VLOOKUP($A42,INDIRECT("'"&amp;VLOOKUP(AF$8,Helper!$A$1:$B$8,2,FALSE)&amp;"'!A9:U200"),3,FALSE)),"")</f>
        <v/>
      </c>
      <c r="AG42" s="3">
        <f>IFERROR(1/(1/VLOOKUP($A42,INDIRECT("'"&amp;VLOOKUP(AG$8,Helper!$A$1:$B$8,2,FALSE)&amp;"'!A9:U200"),3,FALSE)),"")</f>
        <v/>
      </c>
      <c r="AH42" s="3">
        <f>IFERROR(1/(1/VLOOKUP($A42,INDIRECT("'"&amp;VLOOKUP(AH$8,Helper!$A$1:$B$8,2,FALSE)&amp;"'!A9:U200"),3,FALSE)),"")</f>
        <v/>
      </c>
      <c r="AI42" s="3">
        <f>MIN(COUNTIF($AA42:AA42,"&gt;0"),4)</f>
        <v/>
      </c>
      <c r="AJ42" s="3">
        <f>MIN(COUNTIF($AA42:AB42,"&gt;0"),4)</f>
        <v/>
      </c>
      <c r="AK42" s="3">
        <f>MIN(COUNTIF($AA42:AC42,"&gt;0"),4)</f>
        <v/>
      </c>
      <c r="AL42" s="3">
        <f>MIN(COUNTIF($AA42:AD42,"&gt;0"),4)</f>
        <v/>
      </c>
      <c r="AM42" s="3">
        <f>MIN(COUNTIF($AA42:AE42,"&gt;0"),4)</f>
        <v/>
      </c>
      <c r="AN42" s="3">
        <f>MIN(COUNTIF($AA42:AF42,"&gt;0"),4)</f>
        <v/>
      </c>
      <c r="AO42" s="3">
        <f>MIN(COUNTIF($AA42:AG42,"&gt;0"),4)</f>
        <v/>
      </c>
      <c r="AP42" s="3">
        <f>COUNTIF($AA42:AH42,"&gt;0")</f>
        <v/>
      </c>
      <c r="AQ42" s="3">
        <f>IFERROR(1/(1/VLOOKUP($A42,INDIRECT("'"&amp;VLOOKUP(AQ$8,Helper!$A$1:$B$8,2,FALSE)&amp;"'!A9:U200"),4,FALSE)),"")</f>
        <v/>
      </c>
      <c r="AR42" s="3">
        <f>IFERROR(1/(1/VLOOKUP($A42,INDIRECT("'"&amp;VLOOKUP(AR$8,Helper!$A$1:$B$8,2,FALSE)&amp;"'!A9:U200"),4,FALSE)),"")</f>
        <v/>
      </c>
      <c r="AS42" s="3">
        <f>IFERROR(1/(1/VLOOKUP($A42,INDIRECT("'"&amp;VLOOKUP(AS$8,Helper!$A$1:$B$8,2,FALSE)&amp;"'!A9:U200"),4,FALSE)),"")</f>
        <v/>
      </c>
      <c r="AT42" s="3">
        <f>IFERROR(1/(1/VLOOKUP($A42,INDIRECT("'"&amp;VLOOKUP(AT$8,Helper!$A$1:$B$8,2,FALSE)&amp;"'!A9:U200"),4,FALSE)),"")</f>
        <v/>
      </c>
      <c r="AU42" s="3">
        <f>IFERROR(1/(1/VLOOKUP($A42,INDIRECT("'"&amp;VLOOKUP(AU$8,Helper!$A$1:$B$8,2,FALSE)&amp;"'!A9:U200"),4,FALSE)),"")</f>
        <v/>
      </c>
      <c r="AV42" s="3">
        <f>IFERROR(1/(1/VLOOKUP($A42,INDIRECT("'"&amp;VLOOKUP(AV$8,Helper!$A$1:$B$8,2,FALSE)&amp;"'!A9:U200"),4,FALSE)),"")</f>
        <v/>
      </c>
      <c r="AW42" s="3">
        <f>IFERROR(1/(1/VLOOKUP($A42,INDIRECT("'"&amp;VLOOKUP(AW$8,Helper!$A$1:$B$8,2,FALSE)&amp;"'!A9:U200"),4,FALSE)),"")</f>
        <v/>
      </c>
      <c r="AX42" s="3">
        <f>IFERROR(1/(1/VLOOKUP($A42,INDIRECT("'"&amp;VLOOKUP(AX$8,Helper!$A$1:$B$8,2,FALSE)&amp;"'!A9:U200"),4,FALSE)),"")</f>
        <v/>
      </c>
      <c r="AY42" s="3">
        <f>MIN(COUNTIF($AQ42:AQ42,"&gt;0"),4)</f>
        <v/>
      </c>
      <c r="AZ42" s="3">
        <f>MIN(COUNTIF($AQ42:AR42,"&gt;0"),4)</f>
        <v/>
      </c>
      <c r="BA42" s="3">
        <f>MIN(COUNTIF($AQ42:AS42,"&gt;0"),4)</f>
        <v/>
      </c>
      <c r="BB42" s="3">
        <f>MIN(COUNTIF($AQ42:AT42,"&gt;0"),4)</f>
        <v/>
      </c>
      <c r="BC42" s="3">
        <f>MIN(COUNTIF($AQ42:AU42,"&gt;0"),4)</f>
        <v/>
      </c>
      <c r="BD42" s="3">
        <f>MIN(COUNTIF($AQ42:AV42,"&gt;0"),4)</f>
        <v/>
      </c>
      <c r="BE42" s="3">
        <f>MIN(COUNTIF($AQ42:AW42,"&gt;0"),4)</f>
        <v/>
      </c>
      <c r="BF42" s="3">
        <f>MIN(COUNTIF($AQ42:AX42,"&gt;0"),4)</f>
        <v/>
      </c>
    </row>
    <row r="43" ht="16.5" customHeight="1" s="19">
      <c r="A43" s="6" t="inlineStr">
        <is>
          <t>[Person_39], Mr [Person_40]</t>
        </is>
      </c>
      <c r="B43" s="6" t="inlineStr">
        <is>
          <t>M:000575</t>
        </is>
      </c>
      <c r="C43" s="7">
        <f>IFERROR(MIN(AA43:INDEX(AA43:AH43,MATCH(4,AI43:AP43,0))),"")</f>
        <v/>
      </c>
      <c r="D43" s="7">
        <f>IFERROR(MIN(AQ43:INDEX(AQ43:AX43,MATCH(4,AY43:BF43,0))),"")</f>
        <v/>
      </c>
      <c r="E43" s="7" t="n"/>
      <c r="F43" s="7" t="n"/>
      <c r="G43" s="7" t="n"/>
      <c r="H43" s="7" t="n"/>
      <c r="I43" s="7" t="n"/>
      <c r="J43" s="7" t="n"/>
      <c r="K43" s="7" t="n"/>
      <c r="L43" s="7" t="n"/>
      <c r="M43" s="7" t="n"/>
      <c r="N43" s="7" t="n"/>
      <c r="O43" s="7" t="n"/>
      <c r="P43" s="7" t="n"/>
      <c r="Q43" s="7" t="n"/>
      <c r="R43" s="7" t="n"/>
      <c r="S43" s="7" t="n"/>
      <c r="T43" s="7" t="n"/>
      <c r="U43" s="7" t="n"/>
      <c r="V43" s="7" t="n"/>
      <c r="W43" s="7" t="n"/>
      <c r="X43" s="37" t="n"/>
      <c r="Y43" s="38">
        <f>8-SUMPRODUCT(--(MOD((COLUMN(Z43:EH43)-2)/23,1)=0),--(ISNUMBER(SEARCH(" dnp "," "&amp;Z43:EH43&amp;" "))))</f>
        <v/>
      </c>
      <c r="AA43" s="3">
        <f>IFERROR(1/(1/VLOOKUP($A43,INDIRECT("'"&amp;VLOOKUP(AA$8,Helper!$A$1:$B$8,2,FALSE)&amp;"'!A9:U200"),3,FALSE)),"")</f>
        <v/>
      </c>
      <c r="AB43" s="3">
        <f>IFERROR(1/(1/VLOOKUP($A43,INDIRECT("'"&amp;VLOOKUP(AB$8,Helper!$A$1:$B$8,2,FALSE)&amp;"'!A9:U200"),3,FALSE)),"")</f>
        <v/>
      </c>
      <c r="AC43" s="3">
        <f>IFERROR(1/(1/VLOOKUP($A43,INDIRECT("'"&amp;VLOOKUP(AC$8,Helper!$A$1:$B$8,2,FALSE)&amp;"'!A9:U200"),3,FALSE)),"")</f>
        <v/>
      </c>
      <c r="AD43" s="3">
        <f>IFERROR(1/(1/VLOOKUP($A43,INDIRECT("'"&amp;VLOOKUP(AD$8,Helper!$A$1:$B$8,2,FALSE)&amp;"'!A9:U200"),3,FALSE)),"")</f>
        <v/>
      </c>
      <c r="AE43" s="3">
        <f>IFERROR(1/(1/VLOOKUP($A43,INDIRECT("'"&amp;VLOOKUP(AE$8,Helper!$A$1:$B$8,2,FALSE)&amp;"'!A9:U200"),3,FALSE)),"")</f>
        <v/>
      </c>
      <c r="AF43" s="3">
        <f>IFERROR(1/(1/VLOOKUP($A43,INDIRECT("'"&amp;VLOOKUP(AF$8,Helper!$A$1:$B$8,2,FALSE)&amp;"'!A9:U200"),3,FALSE)),"")</f>
        <v/>
      </c>
      <c r="AG43" s="3">
        <f>IFERROR(1/(1/VLOOKUP($A43,INDIRECT("'"&amp;VLOOKUP(AG$8,Helper!$A$1:$B$8,2,FALSE)&amp;"'!A9:U200"),3,FALSE)),"")</f>
        <v/>
      </c>
      <c r="AH43" s="3">
        <f>IFERROR(1/(1/VLOOKUP($A43,INDIRECT("'"&amp;VLOOKUP(AH$8,Helper!$A$1:$B$8,2,FALSE)&amp;"'!A9:U200"),3,FALSE)),"")</f>
        <v/>
      </c>
      <c r="AI43" s="3">
        <f>MIN(COUNTIF($AA43:AA43,"&gt;0"),4)</f>
        <v/>
      </c>
      <c r="AJ43" s="3">
        <f>MIN(COUNTIF($AA43:AB43,"&gt;0"),4)</f>
        <v/>
      </c>
      <c r="AK43" s="3">
        <f>MIN(COUNTIF($AA43:AC43,"&gt;0"),4)</f>
        <v/>
      </c>
      <c r="AL43" s="3">
        <f>MIN(COUNTIF($AA43:AD43,"&gt;0"),4)</f>
        <v/>
      </c>
      <c r="AM43" s="3">
        <f>MIN(COUNTIF($AA43:AE43,"&gt;0"),4)</f>
        <v/>
      </c>
      <c r="AN43" s="3">
        <f>MIN(COUNTIF($AA43:AF43,"&gt;0"),4)</f>
        <v/>
      </c>
      <c r="AO43" s="3">
        <f>MIN(COUNTIF($AA43:AG43,"&gt;0"),4)</f>
        <v/>
      </c>
      <c r="AP43" s="3">
        <f>COUNTIF($AA43:AH43,"&gt;0")</f>
        <v/>
      </c>
      <c r="AQ43" s="3">
        <f>IFERROR(1/(1/VLOOKUP($A43,INDIRECT("'"&amp;VLOOKUP(AQ$8,Helper!$A$1:$B$8,2,FALSE)&amp;"'!A9:U200"),4,FALSE)),"")</f>
        <v/>
      </c>
      <c r="AR43" s="3">
        <f>IFERROR(1/(1/VLOOKUP($A43,INDIRECT("'"&amp;VLOOKUP(AR$8,Helper!$A$1:$B$8,2,FALSE)&amp;"'!A9:U200"),4,FALSE)),"")</f>
        <v/>
      </c>
      <c r="AS43" s="3">
        <f>IFERROR(1/(1/VLOOKUP($A43,INDIRECT("'"&amp;VLOOKUP(AS$8,Helper!$A$1:$B$8,2,FALSE)&amp;"'!A9:U200"),4,FALSE)),"")</f>
        <v/>
      </c>
      <c r="AT43" s="3">
        <f>IFERROR(1/(1/VLOOKUP($A43,INDIRECT("'"&amp;VLOOKUP(AT$8,Helper!$A$1:$B$8,2,FALSE)&amp;"'!A9:U200"),4,FALSE)),"")</f>
        <v/>
      </c>
      <c r="AU43" s="3">
        <f>IFERROR(1/(1/VLOOKUP($A43,INDIRECT("'"&amp;VLOOKUP(AU$8,Helper!$A$1:$B$8,2,FALSE)&amp;"'!A9:U200"),4,FALSE)),"")</f>
        <v/>
      </c>
      <c r="AV43" s="3">
        <f>IFERROR(1/(1/VLOOKUP($A43,INDIRECT("'"&amp;VLOOKUP(AV$8,Helper!$A$1:$B$8,2,FALSE)&amp;"'!A9:U200"),4,FALSE)),"")</f>
        <v/>
      </c>
      <c r="AW43" s="3">
        <f>IFERROR(1/(1/VLOOKUP($A43,INDIRECT("'"&amp;VLOOKUP(AW$8,Helper!$A$1:$B$8,2,FALSE)&amp;"'!A9:U200"),4,FALSE)),"")</f>
        <v/>
      </c>
      <c r="AX43" s="3">
        <f>IFERROR(1/(1/VLOOKUP($A43,INDIRECT("'"&amp;VLOOKUP(AX$8,Helper!$A$1:$B$8,2,FALSE)&amp;"'!A9:U200"),4,FALSE)),"")</f>
        <v/>
      </c>
      <c r="AY43" s="3">
        <f>MIN(COUNTIF($AQ43:AQ43,"&gt;0"),4)</f>
        <v/>
      </c>
      <c r="AZ43" s="3">
        <f>MIN(COUNTIF($AQ43:AR43,"&gt;0"),4)</f>
        <v/>
      </c>
      <c r="BA43" s="3">
        <f>MIN(COUNTIF($AQ43:AS43,"&gt;0"),4)</f>
        <v/>
      </c>
      <c r="BB43" s="3">
        <f>MIN(COUNTIF($AQ43:AT43,"&gt;0"),4)</f>
        <v/>
      </c>
      <c r="BC43" s="3">
        <f>MIN(COUNTIF($AQ43:AU43,"&gt;0"),4)</f>
        <v/>
      </c>
      <c r="BD43" s="3">
        <f>MIN(COUNTIF($AQ43:AV43,"&gt;0"),4)</f>
        <v/>
      </c>
      <c r="BE43" s="3">
        <f>MIN(COUNTIF($AQ43:AW43,"&gt;0"),4)</f>
        <v/>
      </c>
      <c r="BF43" s="3">
        <f>MIN(COUNTIF($AQ43:AX43,"&gt;0"),4)</f>
        <v/>
      </c>
    </row>
    <row r="44" ht="16.5" customHeight="1" s="19">
      <c r="A44" s="8" t="inlineStr">
        <is>
          <t>GARDNER, Mr [Person_41]</t>
        </is>
      </c>
      <c r="B44" s="8" t="inlineStr">
        <is>
          <t>M:002440</t>
        </is>
      </c>
      <c r="C44" s="7">
        <f>IFERROR(MIN(AA44:INDEX(AA44:AH44,MATCH(4,AI44:AP44,0))),"")</f>
        <v/>
      </c>
      <c r="D44" s="7">
        <f>IFERROR(MIN(AQ44:INDEX(AQ44:AX44,MATCH(4,AY44:BF44,0))),"")</f>
        <v/>
      </c>
      <c r="E44" s="51" t="n"/>
      <c r="F44" s="51" t="n"/>
      <c r="G44" s="51" t="n"/>
      <c r="H44" s="51" t="n"/>
      <c r="I44" s="51" t="n"/>
      <c r="J44" s="51" t="n"/>
      <c r="K44" s="51" t="n"/>
      <c r="L44" s="51" t="n"/>
      <c r="M44" s="51" t="n"/>
      <c r="N44" s="51" t="n"/>
      <c r="O44" s="51" t="n"/>
      <c r="P44" s="51" t="n"/>
      <c r="Q44" s="51" t="n"/>
      <c r="R44" s="51" t="n"/>
      <c r="S44" s="51" t="n"/>
      <c r="T44" s="51" t="n"/>
      <c r="U44" s="51" t="n"/>
      <c r="V44" s="51" t="n"/>
      <c r="W44" s="51" t="n"/>
      <c r="X44" s="52" t="n"/>
      <c r="Y44" s="39">
        <f>8-SUMPRODUCT(--(MOD((COLUMN(Z44:EH44)-2)/23,1)=0),--(ISNUMBER(SEARCH(" dnp "," "&amp;Z44:EH44&amp;" "))))</f>
        <v/>
      </c>
      <c r="AA44" s="3">
        <f>IFERROR(1/(1/VLOOKUP($A44,INDIRECT("'"&amp;VLOOKUP(AA$8,Helper!$A$1:$B$8,2,FALSE)&amp;"'!A9:U200"),3,FALSE)),"")</f>
        <v/>
      </c>
      <c r="AB44" s="3">
        <f>IFERROR(1/(1/VLOOKUP($A44,INDIRECT("'"&amp;VLOOKUP(AB$8,Helper!$A$1:$B$8,2,FALSE)&amp;"'!A9:U200"),3,FALSE)),"")</f>
        <v/>
      </c>
      <c r="AC44" s="3">
        <f>IFERROR(1/(1/VLOOKUP($A44,INDIRECT("'"&amp;VLOOKUP(AC$8,Helper!$A$1:$B$8,2,FALSE)&amp;"'!A9:U200"),3,FALSE)),"")</f>
        <v/>
      </c>
      <c r="AD44" s="3">
        <f>IFERROR(1/(1/VLOOKUP($A44,INDIRECT("'"&amp;VLOOKUP(AD$8,Helper!$A$1:$B$8,2,FALSE)&amp;"'!A9:U200"),3,FALSE)),"")</f>
        <v/>
      </c>
      <c r="AE44" s="3">
        <f>IFERROR(1/(1/VLOOKUP($A44,INDIRECT("'"&amp;VLOOKUP(AE$8,Helper!$A$1:$B$8,2,FALSE)&amp;"'!A9:U200"),3,FALSE)),"")</f>
        <v/>
      </c>
      <c r="AF44" s="3">
        <f>IFERROR(1/(1/VLOOKUP($A44,INDIRECT("'"&amp;VLOOKUP(AF$8,Helper!$A$1:$B$8,2,FALSE)&amp;"'!A9:U200"),3,FALSE)),"")</f>
        <v/>
      </c>
      <c r="AG44" s="3">
        <f>IFERROR(1/(1/VLOOKUP($A44,INDIRECT("'"&amp;VLOOKUP(AG$8,Helper!$A$1:$B$8,2,FALSE)&amp;"'!A9:U200"),3,FALSE)),"")</f>
        <v/>
      </c>
      <c r="AH44" s="3">
        <f>IFERROR(1/(1/VLOOKUP($A44,INDIRECT("'"&amp;VLOOKUP(AH$8,Helper!$A$1:$B$8,2,FALSE)&amp;"'!A9:U200"),3,FALSE)),"")</f>
        <v/>
      </c>
      <c r="AI44" s="3">
        <f>MIN(COUNTIF($AA44:AA44,"&gt;0"),4)</f>
        <v/>
      </c>
      <c r="AJ44" s="3">
        <f>MIN(COUNTIF($AA44:AB44,"&gt;0"),4)</f>
        <v/>
      </c>
      <c r="AK44" s="3">
        <f>MIN(COUNTIF($AA44:AC44,"&gt;0"),4)</f>
        <v/>
      </c>
      <c r="AL44" s="3">
        <f>MIN(COUNTIF($AA44:AD44,"&gt;0"),4)</f>
        <v/>
      </c>
      <c r="AM44" s="3">
        <f>MIN(COUNTIF($AA44:AE44,"&gt;0"),4)</f>
        <v/>
      </c>
      <c r="AN44" s="3">
        <f>MIN(COUNTIF($AA44:AF44,"&gt;0"),4)</f>
        <v/>
      </c>
      <c r="AO44" s="3">
        <f>MIN(COUNTIF($AA44:AG44,"&gt;0"),4)</f>
        <v/>
      </c>
      <c r="AP44" s="3">
        <f>COUNTIF($AA44:AH44,"&gt;0")</f>
        <v/>
      </c>
      <c r="AQ44" s="3">
        <f>IFERROR(1/(1/VLOOKUP($A44,INDIRECT("'"&amp;VLOOKUP(AQ$8,Helper!$A$1:$B$8,2,FALSE)&amp;"'!A9:U200"),4,FALSE)),"")</f>
        <v/>
      </c>
      <c r="AR44" s="3">
        <f>IFERROR(1/(1/VLOOKUP($A44,INDIRECT("'"&amp;VLOOKUP(AR$8,Helper!$A$1:$B$8,2,FALSE)&amp;"'!A9:U200"),4,FALSE)),"")</f>
        <v/>
      </c>
      <c r="AS44" s="3">
        <f>IFERROR(1/(1/VLOOKUP($A44,INDIRECT("'"&amp;VLOOKUP(AS$8,Helper!$A$1:$B$8,2,FALSE)&amp;"'!A9:U200"),4,FALSE)),"")</f>
        <v/>
      </c>
      <c r="AT44" s="3">
        <f>IFERROR(1/(1/VLOOKUP($A44,INDIRECT("'"&amp;VLOOKUP(AT$8,Helper!$A$1:$B$8,2,FALSE)&amp;"'!A9:U200"),4,FALSE)),"")</f>
        <v/>
      </c>
      <c r="AU44" s="3">
        <f>IFERROR(1/(1/VLOOKUP($A44,INDIRECT("'"&amp;VLOOKUP(AU$8,Helper!$A$1:$B$8,2,FALSE)&amp;"'!A9:U200"),4,FALSE)),"")</f>
        <v/>
      </c>
      <c r="AV44" s="3">
        <f>IFERROR(1/(1/VLOOKUP($A44,INDIRECT("'"&amp;VLOOKUP(AV$8,Helper!$A$1:$B$8,2,FALSE)&amp;"'!A9:U200"),4,FALSE)),"")</f>
        <v/>
      </c>
      <c r="AW44" s="3">
        <f>IFERROR(1/(1/VLOOKUP($A44,INDIRECT("'"&amp;VLOOKUP(AW$8,Helper!$A$1:$B$8,2,FALSE)&amp;"'!A9:U200"),4,FALSE)),"")</f>
        <v/>
      </c>
      <c r="AX44" s="3">
        <f>IFERROR(1/(1/VLOOKUP($A44,INDIRECT("'"&amp;VLOOKUP(AX$8,Helper!$A$1:$B$8,2,FALSE)&amp;"'!A9:U200"),4,FALSE)),"")</f>
        <v/>
      </c>
      <c r="AY44" s="3">
        <f>MIN(COUNTIF($AQ44:AQ44,"&gt;0"),4)</f>
        <v/>
      </c>
      <c r="AZ44" s="3">
        <f>MIN(COUNTIF($AQ44:AR44,"&gt;0"),4)</f>
        <v/>
      </c>
      <c r="BA44" s="3">
        <f>MIN(COUNTIF($AQ44:AS44,"&gt;0"),4)</f>
        <v/>
      </c>
      <c r="BB44" s="3">
        <f>MIN(COUNTIF($AQ44:AT44,"&gt;0"),4)</f>
        <v/>
      </c>
      <c r="BC44" s="3">
        <f>MIN(COUNTIF($AQ44:AU44,"&gt;0"),4)</f>
        <v/>
      </c>
      <c r="BD44" s="3">
        <f>MIN(COUNTIF($AQ44:AV44,"&gt;0"),4)</f>
        <v/>
      </c>
      <c r="BE44" s="3">
        <f>MIN(COUNTIF($AQ44:AW44,"&gt;0"),4)</f>
        <v/>
      </c>
      <c r="BF44" s="3">
        <f>MIN(COUNTIF($AQ44:AX44,"&gt;0"),4)</f>
        <v/>
      </c>
    </row>
    <row r="45" ht="16.5" customHeight="1" s="19">
      <c r="A45" s="6" t="inlineStr">
        <is>
          <t>GARDNER, Mr [Person_10]</t>
        </is>
      </c>
      <c r="B45" s="6" t="inlineStr">
        <is>
          <t>M:002770</t>
        </is>
      </c>
      <c r="C45" s="7">
        <f>IFERROR(MIN(AA45:INDEX(AA45:AH45,MATCH(4,AI45:AP45,0))),"")</f>
        <v/>
      </c>
      <c r="D45" s="7">
        <f>IFERROR(MIN(AQ45:INDEX(AQ45:AX45,MATCH(4,AY45:BF45,0))),"")</f>
        <v/>
      </c>
      <c r="E45" s="7" t="n"/>
      <c r="F45" s="7" t="n"/>
      <c r="G45" s="7" t="n"/>
      <c r="H45" s="7" t="n"/>
      <c r="I45" s="7" t="n"/>
      <c r="J45" s="7" t="n"/>
      <c r="K45" s="7" t="n"/>
      <c r="L45" s="7" t="n"/>
      <c r="M45" s="7" t="n"/>
      <c r="N45" s="7" t="n"/>
      <c r="O45" s="7" t="n"/>
      <c r="P45" s="7" t="n"/>
      <c r="Q45" s="7" t="n"/>
      <c r="R45" s="7" t="n"/>
      <c r="S45" s="7" t="n"/>
      <c r="T45" s="7" t="n"/>
      <c r="U45" s="7" t="n"/>
      <c r="V45" s="7" t="n"/>
      <c r="W45" s="7" t="n"/>
      <c r="X45" s="37" t="n"/>
      <c r="Y45" s="38">
        <f>8-SUMPRODUCT(--(MOD((COLUMN(Z45:EH45)-2)/23,1)=0),--(ISNUMBER(SEARCH(" dnp "," "&amp;Z45:EH45&amp;" "))))</f>
        <v/>
      </c>
      <c r="AA45" s="3">
        <f>IFERROR(1/(1/VLOOKUP($A45,INDIRECT("'"&amp;VLOOKUP(AA$8,Helper!$A$1:$B$8,2,FALSE)&amp;"'!A9:U200"),3,FALSE)),"")</f>
        <v/>
      </c>
      <c r="AB45" s="3">
        <f>IFERROR(1/(1/VLOOKUP($A45,INDIRECT("'"&amp;VLOOKUP(AB$8,Helper!$A$1:$B$8,2,FALSE)&amp;"'!A9:U200"),3,FALSE)),"")</f>
        <v/>
      </c>
      <c r="AC45" s="3">
        <f>IFERROR(1/(1/VLOOKUP($A45,INDIRECT("'"&amp;VLOOKUP(AC$8,Helper!$A$1:$B$8,2,FALSE)&amp;"'!A9:U200"),3,FALSE)),"")</f>
        <v/>
      </c>
      <c r="AD45" s="3">
        <f>IFERROR(1/(1/VLOOKUP($A45,INDIRECT("'"&amp;VLOOKUP(AD$8,Helper!$A$1:$B$8,2,FALSE)&amp;"'!A9:U200"),3,FALSE)),"")</f>
        <v/>
      </c>
      <c r="AE45" s="3">
        <f>IFERROR(1/(1/VLOOKUP($A45,INDIRECT("'"&amp;VLOOKUP(AE$8,Helper!$A$1:$B$8,2,FALSE)&amp;"'!A9:U200"),3,FALSE)),"")</f>
        <v/>
      </c>
      <c r="AF45" s="3">
        <f>IFERROR(1/(1/VLOOKUP($A45,INDIRECT("'"&amp;VLOOKUP(AF$8,Helper!$A$1:$B$8,2,FALSE)&amp;"'!A9:U200"),3,FALSE)),"")</f>
        <v/>
      </c>
      <c r="AG45" s="3">
        <f>IFERROR(1/(1/VLOOKUP($A45,INDIRECT("'"&amp;VLOOKUP(AG$8,Helper!$A$1:$B$8,2,FALSE)&amp;"'!A9:U200"),3,FALSE)),"")</f>
        <v/>
      </c>
      <c r="AH45" s="3">
        <f>IFERROR(1/(1/VLOOKUP($A45,INDIRECT("'"&amp;VLOOKUP(AH$8,Helper!$A$1:$B$8,2,FALSE)&amp;"'!A9:U200"),3,FALSE)),"")</f>
        <v/>
      </c>
      <c r="AI45" s="3">
        <f>MIN(COUNTIF($AA45:AA45,"&gt;0"),4)</f>
        <v/>
      </c>
      <c r="AJ45" s="3">
        <f>MIN(COUNTIF($AA45:AB45,"&gt;0"),4)</f>
        <v/>
      </c>
      <c r="AK45" s="3">
        <f>MIN(COUNTIF($AA45:AC45,"&gt;0"),4)</f>
        <v/>
      </c>
      <c r="AL45" s="3">
        <f>MIN(COUNTIF($AA45:AD45,"&gt;0"),4)</f>
        <v/>
      </c>
      <c r="AM45" s="3">
        <f>MIN(COUNTIF($AA45:AE45,"&gt;0"),4)</f>
        <v/>
      </c>
      <c r="AN45" s="3">
        <f>MIN(COUNTIF($AA45:AF45,"&gt;0"),4)</f>
        <v/>
      </c>
      <c r="AO45" s="3">
        <f>MIN(COUNTIF($AA45:AG45,"&gt;0"),4)</f>
        <v/>
      </c>
      <c r="AP45" s="3">
        <f>COUNTIF($AA45:AH45,"&gt;0")</f>
        <v/>
      </c>
      <c r="AQ45" s="3">
        <f>IFERROR(1/(1/VLOOKUP($A45,INDIRECT("'"&amp;VLOOKUP(AQ$8,Helper!$A$1:$B$8,2,FALSE)&amp;"'!A9:U200"),4,FALSE)),"")</f>
        <v/>
      </c>
      <c r="AR45" s="3">
        <f>IFERROR(1/(1/VLOOKUP($A45,INDIRECT("'"&amp;VLOOKUP(AR$8,Helper!$A$1:$B$8,2,FALSE)&amp;"'!A9:U200"),4,FALSE)),"")</f>
        <v/>
      </c>
      <c r="AS45" s="3">
        <f>IFERROR(1/(1/VLOOKUP($A45,INDIRECT("'"&amp;VLOOKUP(AS$8,Helper!$A$1:$B$8,2,FALSE)&amp;"'!A9:U200"),4,FALSE)),"")</f>
        <v/>
      </c>
      <c r="AT45" s="3">
        <f>IFERROR(1/(1/VLOOKUP($A45,INDIRECT("'"&amp;VLOOKUP(AT$8,Helper!$A$1:$B$8,2,FALSE)&amp;"'!A9:U200"),4,FALSE)),"")</f>
        <v/>
      </c>
      <c r="AU45" s="3">
        <f>IFERROR(1/(1/VLOOKUP($A45,INDIRECT("'"&amp;VLOOKUP(AU$8,Helper!$A$1:$B$8,2,FALSE)&amp;"'!A9:U200"),4,FALSE)),"")</f>
        <v/>
      </c>
      <c r="AV45" s="3">
        <f>IFERROR(1/(1/VLOOKUP($A45,INDIRECT("'"&amp;VLOOKUP(AV$8,Helper!$A$1:$B$8,2,FALSE)&amp;"'!A9:U200"),4,FALSE)),"")</f>
        <v/>
      </c>
      <c r="AW45" s="3">
        <f>IFERROR(1/(1/VLOOKUP($A45,INDIRECT("'"&amp;VLOOKUP(AW$8,Helper!$A$1:$B$8,2,FALSE)&amp;"'!A9:U200"),4,FALSE)),"")</f>
        <v/>
      </c>
      <c r="AX45" s="3">
        <f>IFERROR(1/(1/VLOOKUP($A45,INDIRECT("'"&amp;VLOOKUP(AX$8,Helper!$A$1:$B$8,2,FALSE)&amp;"'!A9:U200"),4,FALSE)),"")</f>
        <v/>
      </c>
      <c r="AY45" s="3">
        <f>MIN(COUNTIF($AQ45:AQ45,"&gt;0"),4)</f>
        <v/>
      </c>
      <c r="AZ45" s="3">
        <f>MIN(COUNTIF($AQ45:AR45,"&gt;0"),4)</f>
        <v/>
      </c>
      <c r="BA45" s="3">
        <f>MIN(COUNTIF($AQ45:AS45,"&gt;0"),4)</f>
        <v/>
      </c>
      <c r="BB45" s="3">
        <f>MIN(COUNTIF($AQ45:AT45,"&gt;0"),4)</f>
        <v/>
      </c>
      <c r="BC45" s="3">
        <f>MIN(COUNTIF($AQ45:AU45,"&gt;0"),4)</f>
        <v/>
      </c>
      <c r="BD45" s="3">
        <f>MIN(COUNTIF($AQ45:AV45,"&gt;0"),4)</f>
        <v/>
      </c>
      <c r="BE45" s="3">
        <f>MIN(COUNTIF($AQ45:AW45,"&gt;0"),4)</f>
        <v/>
      </c>
      <c r="BF45" s="3">
        <f>MIN(COUNTIF($AQ45:AX45,"&gt;0"),4)</f>
        <v/>
      </c>
    </row>
    <row r="46" ht="17.25" customHeight="1" s="19">
      <c r="A46" s="8" t="inlineStr">
        <is>
          <t>[Person_42], Mr [Person_43]</t>
        </is>
      </c>
      <c r="B46" s="8" t="inlineStr">
        <is>
          <t>M:001467</t>
        </is>
      </c>
      <c r="C46" s="7">
        <f>IFERROR(MIN(AA46:INDEX(AA46:AH46,MATCH(4,AI46:AP46,0))),"")</f>
        <v/>
      </c>
      <c r="D46" s="7">
        <f>IFERROR(MIN(AQ46:INDEX(AQ46:AX46,MATCH(4,AY46:BF46,0))),"")</f>
        <v/>
      </c>
      <c r="E46" s="51" t="n"/>
      <c r="F46" s="51" t="n"/>
      <c r="G46" s="51" t="n"/>
      <c r="H46" s="51" t="n"/>
      <c r="I46" s="51" t="n"/>
      <c r="J46" s="51" t="n"/>
      <c r="K46" s="51" t="n"/>
      <c r="L46" s="51" t="n"/>
      <c r="M46" s="51" t="n"/>
      <c r="N46" s="51" t="n"/>
      <c r="O46" s="51" t="n"/>
      <c r="P46" s="51" t="n"/>
      <c r="Q46" s="51" t="n"/>
      <c r="R46" s="51" t="n"/>
      <c r="S46" s="51" t="n"/>
      <c r="T46" s="51" t="n"/>
      <c r="U46" s="51" t="n"/>
      <c r="V46" s="51" t="n"/>
      <c r="W46" s="51" t="n"/>
      <c r="X46" s="52" t="n"/>
      <c r="Y46" s="39">
        <f>8-SUMPRODUCT(--(MOD((COLUMN(Z46:EH46)-2)/23,1)=0),--(ISNUMBER(SEARCH(" dnp "," "&amp;Z46:EH46&amp;" "))))</f>
        <v/>
      </c>
      <c r="AA46" s="3">
        <f>IFERROR(1/(1/VLOOKUP($A46,INDIRECT("'"&amp;VLOOKUP(AA$8,Helper!$A$1:$B$8,2,FALSE)&amp;"'!A9:U200"),3,FALSE)),"")</f>
        <v/>
      </c>
      <c r="AB46" s="3">
        <f>IFERROR(1/(1/VLOOKUP($A46,INDIRECT("'"&amp;VLOOKUP(AB$8,Helper!$A$1:$B$8,2,FALSE)&amp;"'!A9:U200"),3,FALSE)),"")</f>
        <v/>
      </c>
      <c r="AC46" s="3">
        <f>IFERROR(1/(1/VLOOKUP($A46,INDIRECT("'"&amp;VLOOKUP(AC$8,Helper!$A$1:$B$8,2,FALSE)&amp;"'!A9:U200"),3,FALSE)),"")</f>
        <v/>
      </c>
      <c r="AD46" s="3">
        <f>IFERROR(1/(1/VLOOKUP($A46,INDIRECT("'"&amp;VLOOKUP(AD$8,Helper!$A$1:$B$8,2,FALSE)&amp;"'!A9:U200"),3,FALSE)),"")</f>
        <v/>
      </c>
      <c r="AE46" s="3">
        <f>IFERROR(1/(1/VLOOKUP($A46,INDIRECT("'"&amp;VLOOKUP(AE$8,Helper!$A$1:$B$8,2,FALSE)&amp;"'!A9:U200"),3,FALSE)),"")</f>
        <v/>
      </c>
      <c r="AF46" s="3">
        <f>IFERROR(1/(1/VLOOKUP($A46,INDIRECT("'"&amp;VLOOKUP(AF$8,Helper!$A$1:$B$8,2,FALSE)&amp;"'!A9:U200"),3,FALSE)),"")</f>
        <v/>
      </c>
      <c r="AG46" s="3">
        <f>IFERROR(1/(1/VLOOKUP($A46,INDIRECT("'"&amp;VLOOKUP(AG$8,Helper!$A$1:$B$8,2,FALSE)&amp;"'!A9:U200"),3,FALSE)),"")</f>
        <v/>
      </c>
      <c r="AH46" s="3">
        <f>IFERROR(1/(1/VLOOKUP($A46,INDIRECT("'"&amp;VLOOKUP(AH$8,Helper!$A$1:$B$8,2,FALSE)&amp;"'!A9:U200"),3,FALSE)),"")</f>
        <v/>
      </c>
      <c r="AI46" s="3">
        <f>MIN(COUNTIF($AA46:AA46,"&gt;0"),4)</f>
        <v/>
      </c>
      <c r="AJ46" s="3">
        <f>MIN(COUNTIF($AA46:AB46,"&gt;0"),4)</f>
        <v/>
      </c>
      <c r="AK46" s="3">
        <f>MIN(COUNTIF($AA46:AC46,"&gt;0"),4)</f>
        <v/>
      </c>
      <c r="AL46" s="3">
        <f>MIN(COUNTIF($AA46:AD46,"&gt;0"),4)</f>
        <v/>
      </c>
      <c r="AM46" s="3">
        <f>MIN(COUNTIF($AA46:AE46,"&gt;0"),4)</f>
        <v/>
      </c>
      <c r="AN46" s="3">
        <f>MIN(COUNTIF($AA46:AF46,"&gt;0"),4)</f>
        <v/>
      </c>
      <c r="AO46" s="3">
        <f>MIN(COUNTIF($AA46:AG46,"&gt;0"),4)</f>
        <v/>
      </c>
      <c r="AP46" s="3">
        <f>COUNTIF($AA46:AH46,"&gt;0")</f>
        <v/>
      </c>
      <c r="AQ46" s="3">
        <f>IFERROR(1/(1/VLOOKUP($A46,INDIRECT("'"&amp;VLOOKUP(AQ$8,Helper!$A$1:$B$8,2,FALSE)&amp;"'!A9:U200"),4,FALSE)),"")</f>
        <v/>
      </c>
      <c r="AR46" s="3">
        <f>IFERROR(1/(1/VLOOKUP($A46,INDIRECT("'"&amp;VLOOKUP(AR$8,Helper!$A$1:$B$8,2,FALSE)&amp;"'!A9:U200"),4,FALSE)),"")</f>
        <v/>
      </c>
      <c r="AS46" s="3">
        <f>IFERROR(1/(1/VLOOKUP($A46,INDIRECT("'"&amp;VLOOKUP(AS$8,Helper!$A$1:$B$8,2,FALSE)&amp;"'!A9:U200"),4,FALSE)),"")</f>
        <v/>
      </c>
      <c r="AT46" s="3">
        <f>IFERROR(1/(1/VLOOKUP($A46,INDIRECT("'"&amp;VLOOKUP(AT$8,Helper!$A$1:$B$8,2,FALSE)&amp;"'!A9:U200"),4,FALSE)),"")</f>
        <v/>
      </c>
      <c r="AU46" s="3">
        <f>IFERROR(1/(1/VLOOKUP($A46,INDIRECT("'"&amp;VLOOKUP(AU$8,Helper!$A$1:$B$8,2,FALSE)&amp;"'!A9:U200"),4,FALSE)),"")</f>
        <v/>
      </c>
      <c r="AV46" s="3">
        <f>IFERROR(1/(1/VLOOKUP($A46,INDIRECT("'"&amp;VLOOKUP(AV$8,Helper!$A$1:$B$8,2,FALSE)&amp;"'!A9:U200"),4,FALSE)),"")</f>
        <v/>
      </c>
      <c r="AW46" s="3">
        <f>IFERROR(1/(1/VLOOKUP($A46,INDIRECT("'"&amp;VLOOKUP(AW$8,Helper!$A$1:$B$8,2,FALSE)&amp;"'!A9:U200"),4,FALSE)),"")</f>
        <v/>
      </c>
      <c r="AX46" s="3">
        <f>IFERROR(1/(1/VLOOKUP($A46,INDIRECT("'"&amp;VLOOKUP(AX$8,Helper!$A$1:$B$8,2,FALSE)&amp;"'!A9:U200"),4,FALSE)),"")</f>
        <v/>
      </c>
      <c r="AY46" s="3">
        <f>MIN(COUNTIF($AQ46:AQ46,"&gt;0"),4)</f>
        <v/>
      </c>
      <c r="AZ46" s="3">
        <f>MIN(COUNTIF($AQ46:AR46,"&gt;0"),4)</f>
        <v/>
      </c>
      <c r="BA46" s="3">
        <f>MIN(COUNTIF($AQ46:AS46,"&gt;0"),4)</f>
        <v/>
      </c>
      <c r="BB46" s="3">
        <f>MIN(COUNTIF($AQ46:AT46,"&gt;0"),4)</f>
        <v/>
      </c>
      <c r="BC46" s="3">
        <f>MIN(COUNTIF($AQ46:AU46,"&gt;0"),4)</f>
        <v/>
      </c>
      <c r="BD46" s="3">
        <f>MIN(COUNTIF($AQ46:AV46,"&gt;0"),4)</f>
        <v/>
      </c>
      <c r="BE46" s="3">
        <f>MIN(COUNTIF($AQ46:AW46,"&gt;0"),4)</f>
        <v/>
      </c>
      <c r="BF46" s="3">
        <f>MIN(COUNTIF($AQ46:AX46,"&gt;0"),4)</f>
        <v/>
      </c>
    </row>
    <row r="47" ht="16.5" customHeight="1" s="19">
      <c r="A47" s="6" t="inlineStr">
        <is>
          <t>Gawne, Mr [Person_16]</t>
        </is>
      </c>
      <c r="B47" s="6" t="inlineStr">
        <is>
          <t>M:003308</t>
        </is>
      </c>
      <c r="C47" s="7">
        <f>IFERROR(MIN(AA47:INDEX(AA47:AH47,MATCH(4,AI47:AP47,0))),"")</f>
        <v/>
      </c>
      <c r="D47" s="7">
        <f>IFERROR(MIN(AQ47:INDEX(AQ47:AX47,MATCH(4,AY47:BF47,0))),"")</f>
        <v/>
      </c>
      <c r="E47" s="7" t="n"/>
      <c r="F47" s="7" t="n"/>
      <c r="G47" s="7" t="n"/>
      <c r="H47" s="7" t="n"/>
      <c r="I47" s="7" t="n"/>
      <c r="J47" s="7" t="n"/>
      <c r="K47" s="7" t="n"/>
      <c r="L47" s="7" t="n"/>
      <c r="M47" s="7" t="n"/>
      <c r="N47" s="7" t="n"/>
      <c r="O47" s="7" t="n"/>
      <c r="P47" s="7" t="n"/>
      <c r="Q47" s="7" t="n"/>
      <c r="R47" s="7" t="n"/>
      <c r="S47" s="7" t="n"/>
      <c r="T47" s="7" t="n"/>
      <c r="U47" s="7" t="n"/>
      <c r="V47" s="7" t="n"/>
      <c r="W47" s="7" t="n"/>
      <c r="X47" s="37" t="n"/>
      <c r="Y47" s="38">
        <f>8-SUMPRODUCT(--(MOD((COLUMN(Z47:EH47)-2)/23,1)=0),--(ISNUMBER(SEARCH(" dnp "," "&amp;Z47:EH47&amp;" "))))</f>
        <v/>
      </c>
      <c r="AA47" s="3">
        <f>IFERROR(1/(1/VLOOKUP($A47,INDIRECT("'"&amp;VLOOKUP(AA$8,Helper!$A$1:$B$8,2,FALSE)&amp;"'!A9:U200"),3,FALSE)),"")</f>
        <v/>
      </c>
      <c r="AB47" s="3">
        <f>IFERROR(1/(1/VLOOKUP($A47,INDIRECT("'"&amp;VLOOKUP(AB$8,Helper!$A$1:$B$8,2,FALSE)&amp;"'!A9:U200"),3,FALSE)),"")</f>
        <v/>
      </c>
      <c r="AC47" s="3">
        <f>IFERROR(1/(1/VLOOKUP($A47,INDIRECT("'"&amp;VLOOKUP(AC$8,Helper!$A$1:$B$8,2,FALSE)&amp;"'!A9:U200"),3,FALSE)),"")</f>
        <v/>
      </c>
      <c r="AD47" s="3">
        <f>IFERROR(1/(1/VLOOKUP($A47,INDIRECT("'"&amp;VLOOKUP(AD$8,Helper!$A$1:$B$8,2,FALSE)&amp;"'!A9:U200"),3,FALSE)),"")</f>
        <v/>
      </c>
      <c r="AE47" s="3">
        <f>IFERROR(1/(1/VLOOKUP($A47,INDIRECT("'"&amp;VLOOKUP(AE$8,Helper!$A$1:$B$8,2,FALSE)&amp;"'!A9:U200"),3,FALSE)),"")</f>
        <v/>
      </c>
      <c r="AF47" s="3">
        <f>IFERROR(1/(1/VLOOKUP($A47,INDIRECT("'"&amp;VLOOKUP(AF$8,Helper!$A$1:$B$8,2,FALSE)&amp;"'!A9:U200"),3,FALSE)),"")</f>
        <v/>
      </c>
      <c r="AG47" s="3">
        <f>IFERROR(1/(1/VLOOKUP($A47,INDIRECT("'"&amp;VLOOKUP(AG$8,Helper!$A$1:$B$8,2,FALSE)&amp;"'!A9:U200"),3,FALSE)),"")</f>
        <v/>
      </c>
      <c r="AH47" s="3">
        <f>IFERROR(1/(1/VLOOKUP($A47,INDIRECT("'"&amp;VLOOKUP(AH$8,Helper!$A$1:$B$8,2,FALSE)&amp;"'!A9:U200"),3,FALSE)),"")</f>
        <v/>
      </c>
      <c r="AI47" s="3">
        <f>MIN(COUNTIF($AA47:AA47,"&gt;0"),4)</f>
        <v/>
      </c>
      <c r="AJ47" s="3">
        <f>MIN(COUNTIF($AA47:AB47,"&gt;0"),4)</f>
        <v/>
      </c>
      <c r="AK47" s="3">
        <f>MIN(COUNTIF($AA47:AC47,"&gt;0"),4)</f>
        <v/>
      </c>
      <c r="AL47" s="3">
        <f>MIN(COUNTIF($AA47:AD47,"&gt;0"),4)</f>
        <v/>
      </c>
      <c r="AM47" s="3">
        <f>MIN(COUNTIF($AA47:AE47,"&gt;0"),4)</f>
        <v/>
      </c>
      <c r="AN47" s="3">
        <f>MIN(COUNTIF($AA47:AF47,"&gt;0"),4)</f>
        <v/>
      </c>
      <c r="AO47" s="3">
        <f>MIN(COUNTIF($AA47:AG47,"&gt;0"),4)</f>
        <v/>
      </c>
      <c r="AP47" s="3">
        <f>COUNTIF($AA47:AH47,"&gt;0")</f>
        <v/>
      </c>
      <c r="AQ47" s="3">
        <f>IFERROR(1/(1/VLOOKUP($A47,INDIRECT("'"&amp;VLOOKUP(AQ$8,Helper!$A$1:$B$8,2,FALSE)&amp;"'!A9:U200"),4,FALSE)),"")</f>
        <v/>
      </c>
      <c r="AR47" s="3">
        <f>IFERROR(1/(1/VLOOKUP($A47,INDIRECT("'"&amp;VLOOKUP(AR$8,Helper!$A$1:$B$8,2,FALSE)&amp;"'!A9:U200"),4,FALSE)),"")</f>
        <v/>
      </c>
      <c r="AS47" s="3">
        <f>IFERROR(1/(1/VLOOKUP($A47,INDIRECT("'"&amp;VLOOKUP(AS$8,Helper!$A$1:$B$8,2,FALSE)&amp;"'!A9:U200"),4,FALSE)),"")</f>
        <v/>
      </c>
      <c r="AT47" s="3">
        <f>IFERROR(1/(1/VLOOKUP($A47,INDIRECT("'"&amp;VLOOKUP(AT$8,Helper!$A$1:$B$8,2,FALSE)&amp;"'!A9:U200"),4,FALSE)),"")</f>
        <v/>
      </c>
      <c r="AU47" s="3">
        <f>IFERROR(1/(1/VLOOKUP($A47,INDIRECT("'"&amp;VLOOKUP(AU$8,Helper!$A$1:$B$8,2,FALSE)&amp;"'!A9:U200"),4,FALSE)),"")</f>
        <v/>
      </c>
      <c r="AV47" s="3">
        <f>IFERROR(1/(1/VLOOKUP($A47,INDIRECT("'"&amp;VLOOKUP(AV$8,Helper!$A$1:$B$8,2,FALSE)&amp;"'!A9:U200"),4,FALSE)),"")</f>
        <v/>
      </c>
      <c r="AW47" s="3">
        <f>IFERROR(1/(1/VLOOKUP($A47,INDIRECT("'"&amp;VLOOKUP(AW$8,Helper!$A$1:$B$8,2,FALSE)&amp;"'!A9:U200"),4,FALSE)),"")</f>
        <v/>
      </c>
      <c r="AX47" s="3">
        <f>IFERROR(1/(1/VLOOKUP($A47,INDIRECT("'"&amp;VLOOKUP(AX$8,Helper!$A$1:$B$8,2,FALSE)&amp;"'!A9:U200"),4,FALSE)),"")</f>
        <v/>
      </c>
      <c r="AY47" s="3">
        <f>MIN(COUNTIF($AQ47:AQ47,"&gt;0"),4)</f>
        <v/>
      </c>
      <c r="AZ47" s="3">
        <f>MIN(COUNTIF($AQ47:AR47,"&gt;0"),4)</f>
        <v/>
      </c>
      <c r="BA47" s="3">
        <f>MIN(COUNTIF($AQ47:AS47,"&gt;0"),4)</f>
        <v/>
      </c>
      <c r="BB47" s="3">
        <f>MIN(COUNTIF($AQ47:AT47,"&gt;0"),4)</f>
        <v/>
      </c>
      <c r="BC47" s="3">
        <f>MIN(COUNTIF($AQ47:AU47,"&gt;0"),4)</f>
        <v/>
      </c>
      <c r="BD47" s="3">
        <f>MIN(COUNTIF($AQ47:AV47,"&gt;0"),4)</f>
        <v/>
      </c>
      <c r="BE47" s="3">
        <f>MIN(COUNTIF($AQ47:AW47,"&gt;0"),4)</f>
        <v/>
      </c>
      <c r="BF47" s="3">
        <f>MIN(COUNTIF($AQ47:AX47,"&gt;0"),4)</f>
        <v/>
      </c>
    </row>
    <row r="48" ht="16.5" customHeight="1" s="19">
      <c r="A48" s="8" t="inlineStr">
        <is>
          <t>Grant, Mr [Person_44]</t>
        </is>
      </c>
      <c r="B48" s="8" t="inlineStr">
        <is>
          <t>M:002283</t>
        </is>
      </c>
      <c r="C48" s="7">
        <f>IFERROR(MIN(AA48:INDEX(AA48:AH48,MATCH(4,AI48:AP48,0))),"")</f>
        <v/>
      </c>
      <c r="D48" s="7">
        <f>IFERROR(MIN(AQ48:INDEX(AQ48:AX48,MATCH(4,AY48:BF48,0))),"")</f>
        <v/>
      </c>
      <c r="E48" s="51" t="n"/>
      <c r="F48" s="51" t="n"/>
      <c r="G48" s="51" t="n"/>
      <c r="H48" s="51" t="n"/>
      <c r="I48" s="51" t="n"/>
      <c r="J48" s="51" t="n"/>
      <c r="K48" s="51" t="n"/>
      <c r="L48" s="51" t="n"/>
      <c r="M48" s="51" t="n"/>
      <c r="N48" s="51" t="n"/>
      <c r="O48" s="51" t="n"/>
      <c r="P48" s="51" t="n"/>
      <c r="Q48" s="51" t="n"/>
      <c r="R48" s="51" t="n"/>
      <c r="S48" s="51" t="n"/>
      <c r="T48" s="51" t="n"/>
      <c r="U48" s="51" t="n"/>
      <c r="V48" s="51" t="n"/>
      <c r="W48" s="51" t="n"/>
      <c r="X48" s="52" t="n"/>
      <c r="Y48" s="39">
        <f>8-SUMPRODUCT(--(MOD((COLUMN(Z48:EH48)-2)/23,1)=0),--(ISNUMBER(SEARCH(" dnp "," "&amp;Z48:EH48&amp;" "))))</f>
        <v/>
      </c>
      <c r="AA48" s="3">
        <f>IFERROR(1/(1/VLOOKUP($A48,INDIRECT("'"&amp;VLOOKUP(AA$8,Helper!$A$1:$B$8,2,FALSE)&amp;"'!A9:U200"),3,FALSE)),"")</f>
        <v/>
      </c>
      <c r="AB48" s="3">
        <f>IFERROR(1/(1/VLOOKUP($A48,INDIRECT("'"&amp;VLOOKUP(AB$8,Helper!$A$1:$B$8,2,FALSE)&amp;"'!A9:U200"),3,FALSE)),"")</f>
        <v/>
      </c>
      <c r="AC48" s="3">
        <f>IFERROR(1/(1/VLOOKUP($A48,INDIRECT("'"&amp;VLOOKUP(AC$8,Helper!$A$1:$B$8,2,FALSE)&amp;"'!A9:U200"),3,FALSE)),"")</f>
        <v/>
      </c>
      <c r="AD48" s="3">
        <f>IFERROR(1/(1/VLOOKUP($A48,INDIRECT("'"&amp;VLOOKUP(AD$8,Helper!$A$1:$B$8,2,FALSE)&amp;"'!A9:U200"),3,FALSE)),"")</f>
        <v/>
      </c>
      <c r="AE48" s="3">
        <f>IFERROR(1/(1/VLOOKUP($A48,INDIRECT("'"&amp;VLOOKUP(AE$8,Helper!$A$1:$B$8,2,FALSE)&amp;"'!A9:U200"),3,FALSE)),"")</f>
        <v/>
      </c>
      <c r="AF48" s="3">
        <f>IFERROR(1/(1/VLOOKUP($A48,INDIRECT("'"&amp;VLOOKUP(AF$8,Helper!$A$1:$B$8,2,FALSE)&amp;"'!A9:U200"),3,FALSE)),"")</f>
        <v/>
      </c>
      <c r="AG48" s="3">
        <f>IFERROR(1/(1/VLOOKUP($A48,INDIRECT("'"&amp;VLOOKUP(AG$8,Helper!$A$1:$B$8,2,FALSE)&amp;"'!A9:U200"),3,FALSE)),"")</f>
        <v/>
      </c>
      <c r="AH48" s="3">
        <f>IFERROR(1/(1/VLOOKUP($A48,INDIRECT("'"&amp;VLOOKUP(AH$8,Helper!$A$1:$B$8,2,FALSE)&amp;"'!A9:U200"),3,FALSE)),"")</f>
        <v/>
      </c>
      <c r="AI48" s="3">
        <f>MIN(COUNTIF($AA48:AA48,"&gt;0"),4)</f>
        <v/>
      </c>
      <c r="AJ48" s="3">
        <f>MIN(COUNTIF($AA48:AB48,"&gt;0"),4)</f>
        <v/>
      </c>
      <c r="AK48" s="3">
        <f>MIN(COUNTIF($AA48:AC48,"&gt;0"),4)</f>
        <v/>
      </c>
      <c r="AL48" s="3">
        <f>MIN(COUNTIF($AA48:AD48,"&gt;0"),4)</f>
        <v/>
      </c>
      <c r="AM48" s="3">
        <f>MIN(COUNTIF($AA48:AE48,"&gt;0"),4)</f>
        <v/>
      </c>
      <c r="AN48" s="3">
        <f>MIN(COUNTIF($AA48:AF48,"&gt;0"),4)</f>
        <v/>
      </c>
      <c r="AO48" s="3">
        <f>MIN(COUNTIF($AA48:AG48,"&gt;0"),4)</f>
        <v/>
      </c>
      <c r="AP48" s="3">
        <f>COUNTIF($AA48:AH48,"&gt;0")</f>
        <v/>
      </c>
      <c r="AQ48" s="3">
        <f>IFERROR(1/(1/VLOOKUP($A48,INDIRECT("'"&amp;VLOOKUP(AQ$8,Helper!$A$1:$B$8,2,FALSE)&amp;"'!A9:U200"),4,FALSE)),"")</f>
        <v/>
      </c>
      <c r="AR48" s="3">
        <f>IFERROR(1/(1/VLOOKUP($A48,INDIRECT("'"&amp;VLOOKUP(AR$8,Helper!$A$1:$B$8,2,FALSE)&amp;"'!A9:U200"),4,FALSE)),"")</f>
        <v/>
      </c>
      <c r="AS48" s="3">
        <f>IFERROR(1/(1/VLOOKUP($A48,INDIRECT("'"&amp;VLOOKUP(AS$8,Helper!$A$1:$B$8,2,FALSE)&amp;"'!A9:U200"),4,FALSE)),"")</f>
        <v/>
      </c>
      <c r="AT48" s="3">
        <f>IFERROR(1/(1/VLOOKUP($A48,INDIRECT("'"&amp;VLOOKUP(AT$8,Helper!$A$1:$B$8,2,FALSE)&amp;"'!A9:U200"),4,FALSE)),"")</f>
        <v/>
      </c>
      <c r="AU48" s="3">
        <f>IFERROR(1/(1/VLOOKUP($A48,INDIRECT("'"&amp;VLOOKUP(AU$8,Helper!$A$1:$B$8,2,FALSE)&amp;"'!A9:U200"),4,FALSE)),"")</f>
        <v/>
      </c>
      <c r="AV48" s="3">
        <f>IFERROR(1/(1/VLOOKUP($A48,INDIRECT("'"&amp;VLOOKUP(AV$8,Helper!$A$1:$B$8,2,FALSE)&amp;"'!A9:U200"),4,FALSE)),"")</f>
        <v/>
      </c>
      <c r="AW48" s="3">
        <f>IFERROR(1/(1/VLOOKUP($A48,INDIRECT("'"&amp;VLOOKUP(AW$8,Helper!$A$1:$B$8,2,FALSE)&amp;"'!A9:U200"),4,FALSE)),"")</f>
        <v/>
      </c>
      <c r="AX48" s="3">
        <f>IFERROR(1/(1/VLOOKUP($A48,INDIRECT("'"&amp;VLOOKUP(AX$8,Helper!$A$1:$B$8,2,FALSE)&amp;"'!A9:U200"),4,FALSE)),"")</f>
        <v/>
      </c>
      <c r="AY48" s="3">
        <f>MIN(COUNTIF($AQ48:AQ48,"&gt;0"),4)</f>
        <v/>
      </c>
      <c r="AZ48" s="3">
        <f>MIN(COUNTIF($AQ48:AR48,"&gt;0"),4)</f>
        <v/>
      </c>
      <c r="BA48" s="3">
        <f>MIN(COUNTIF($AQ48:AS48,"&gt;0"),4)</f>
        <v/>
      </c>
      <c r="BB48" s="3">
        <f>MIN(COUNTIF($AQ48:AT48,"&gt;0"),4)</f>
        <v/>
      </c>
      <c r="BC48" s="3">
        <f>MIN(COUNTIF($AQ48:AU48,"&gt;0"),4)</f>
        <v/>
      </c>
      <c r="BD48" s="3">
        <f>MIN(COUNTIF($AQ48:AV48,"&gt;0"),4)</f>
        <v/>
      </c>
      <c r="BE48" s="3">
        <f>MIN(COUNTIF($AQ48:AW48,"&gt;0"),4)</f>
        <v/>
      </c>
      <c r="BF48" s="3">
        <f>MIN(COUNTIF($AQ48:AX48,"&gt;0"),4)</f>
        <v/>
      </c>
    </row>
    <row r="49" ht="16.5" customHeight="1" s="19">
      <c r="A49" s="6" t="inlineStr">
        <is>
          <t>Hall, Mr [Person_45]</t>
        </is>
      </c>
      <c r="B49" s="6" t="inlineStr">
        <is>
          <t>M:002151</t>
        </is>
      </c>
      <c r="C49" s="7">
        <f>IFERROR(MIN(AA49:INDEX(AA49:AH49,MATCH(4,AI49:AP49,0))),"")</f>
        <v/>
      </c>
      <c r="D49" s="7">
        <f>IFERROR(MIN(AQ49:INDEX(AQ49:AX49,MATCH(4,AY49:BF49,0))),"")</f>
        <v/>
      </c>
      <c r="E49" s="7" t="n"/>
      <c r="F49" s="7" t="n"/>
      <c r="G49" s="7" t="n"/>
      <c r="H49" s="7" t="n"/>
      <c r="I49" s="7" t="n"/>
      <c r="J49" s="7" t="n"/>
      <c r="K49" s="7" t="n"/>
      <c r="L49" s="7" t="n"/>
      <c r="M49" s="7" t="n"/>
      <c r="N49" s="7" t="n"/>
      <c r="O49" s="7" t="n"/>
      <c r="P49" s="7" t="n"/>
      <c r="Q49" s="7" t="n"/>
      <c r="R49" s="7" t="n"/>
      <c r="S49" s="7" t="n"/>
      <c r="T49" s="7" t="n"/>
      <c r="U49" s="7" t="n"/>
      <c r="V49" s="7" t="n"/>
      <c r="W49" s="7" t="n"/>
      <c r="X49" s="37" t="n"/>
      <c r="Y49" s="38">
        <f>8-SUMPRODUCT(--(MOD((COLUMN(Z49:EH49)-2)/23,1)=0),--(ISNUMBER(SEARCH(" dnp "," "&amp;Z49:EH49&amp;" "))))</f>
        <v/>
      </c>
      <c r="AA49" s="3">
        <f>IFERROR(1/(1/VLOOKUP($A49,INDIRECT("'"&amp;VLOOKUP(AA$8,Helper!$A$1:$B$8,2,FALSE)&amp;"'!A9:U200"),3,FALSE)),"")</f>
        <v/>
      </c>
      <c r="AB49" s="3">
        <f>IFERROR(1/(1/VLOOKUP($A49,INDIRECT("'"&amp;VLOOKUP(AB$8,Helper!$A$1:$B$8,2,FALSE)&amp;"'!A9:U200"),3,FALSE)),"")</f>
        <v/>
      </c>
      <c r="AC49" s="3">
        <f>IFERROR(1/(1/VLOOKUP($A49,INDIRECT("'"&amp;VLOOKUP(AC$8,Helper!$A$1:$B$8,2,FALSE)&amp;"'!A9:U200"),3,FALSE)),"")</f>
        <v/>
      </c>
      <c r="AD49" s="3">
        <f>IFERROR(1/(1/VLOOKUP($A49,INDIRECT("'"&amp;VLOOKUP(AD$8,Helper!$A$1:$B$8,2,FALSE)&amp;"'!A9:U200"),3,FALSE)),"")</f>
        <v/>
      </c>
      <c r="AE49" s="3">
        <f>IFERROR(1/(1/VLOOKUP($A49,INDIRECT("'"&amp;VLOOKUP(AE$8,Helper!$A$1:$B$8,2,FALSE)&amp;"'!A9:U200"),3,FALSE)),"")</f>
        <v/>
      </c>
      <c r="AF49" s="3">
        <f>IFERROR(1/(1/VLOOKUP($A49,INDIRECT("'"&amp;VLOOKUP(AF$8,Helper!$A$1:$B$8,2,FALSE)&amp;"'!A9:U200"),3,FALSE)),"")</f>
        <v/>
      </c>
      <c r="AG49" s="3">
        <f>IFERROR(1/(1/VLOOKUP($A49,INDIRECT("'"&amp;VLOOKUP(AG$8,Helper!$A$1:$B$8,2,FALSE)&amp;"'!A9:U200"),3,FALSE)),"")</f>
        <v/>
      </c>
      <c r="AH49" s="3">
        <f>IFERROR(1/(1/VLOOKUP($A49,INDIRECT("'"&amp;VLOOKUP(AH$8,Helper!$A$1:$B$8,2,FALSE)&amp;"'!A9:U200"),3,FALSE)),"")</f>
        <v/>
      </c>
      <c r="AI49" s="3">
        <f>MIN(COUNTIF($AA49:AA49,"&gt;0"),4)</f>
        <v/>
      </c>
      <c r="AJ49" s="3">
        <f>MIN(COUNTIF($AA49:AB49,"&gt;0"),4)</f>
        <v/>
      </c>
      <c r="AK49" s="3">
        <f>MIN(COUNTIF($AA49:AC49,"&gt;0"),4)</f>
        <v/>
      </c>
      <c r="AL49" s="3">
        <f>MIN(COUNTIF($AA49:AD49,"&gt;0"),4)</f>
        <v/>
      </c>
      <c r="AM49" s="3">
        <f>MIN(COUNTIF($AA49:AE49,"&gt;0"),4)</f>
        <v/>
      </c>
      <c r="AN49" s="3">
        <f>MIN(COUNTIF($AA49:AF49,"&gt;0"),4)</f>
        <v/>
      </c>
      <c r="AO49" s="3">
        <f>MIN(COUNTIF($AA49:AG49,"&gt;0"),4)</f>
        <v/>
      </c>
      <c r="AP49" s="3">
        <f>COUNTIF($AA49:AH49,"&gt;0")</f>
        <v/>
      </c>
      <c r="AQ49" s="3">
        <f>IFERROR(1/(1/VLOOKUP($A49,INDIRECT("'"&amp;VLOOKUP(AQ$8,Helper!$A$1:$B$8,2,FALSE)&amp;"'!A9:U200"),4,FALSE)),"")</f>
        <v/>
      </c>
      <c r="AR49" s="3">
        <f>IFERROR(1/(1/VLOOKUP($A49,INDIRECT("'"&amp;VLOOKUP(AR$8,Helper!$A$1:$B$8,2,FALSE)&amp;"'!A9:U200"),4,FALSE)),"")</f>
        <v/>
      </c>
      <c r="AS49" s="3">
        <f>IFERROR(1/(1/VLOOKUP($A49,INDIRECT("'"&amp;VLOOKUP(AS$8,Helper!$A$1:$B$8,2,FALSE)&amp;"'!A9:U200"),4,FALSE)),"")</f>
        <v/>
      </c>
      <c r="AT49" s="3">
        <f>IFERROR(1/(1/VLOOKUP($A49,INDIRECT("'"&amp;VLOOKUP(AT$8,Helper!$A$1:$B$8,2,FALSE)&amp;"'!A9:U200"),4,FALSE)),"")</f>
        <v/>
      </c>
      <c r="AU49" s="3">
        <f>IFERROR(1/(1/VLOOKUP($A49,INDIRECT("'"&amp;VLOOKUP(AU$8,Helper!$A$1:$B$8,2,FALSE)&amp;"'!A9:U200"),4,FALSE)),"")</f>
        <v/>
      </c>
      <c r="AV49" s="3">
        <f>IFERROR(1/(1/VLOOKUP($A49,INDIRECT("'"&amp;VLOOKUP(AV$8,Helper!$A$1:$B$8,2,FALSE)&amp;"'!A9:U200"),4,FALSE)),"")</f>
        <v/>
      </c>
      <c r="AW49" s="3">
        <f>IFERROR(1/(1/VLOOKUP($A49,INDIRECT("'"&amp;VLOOKUP(AW$8,Helper!$A$1:$B$8,2,FALSE)&amp;"'!A9:U200"),4,FALSE)),"")</f>
        <v/>
      </c>
      <c r="AX49" s="3">
        <f>IFERROR(1/(1/VLOOKUP($A49,INDIRECT("'"&amp;VLOOKUP(AX$8,Helper!$A$1:$B$8,2,FALSE)&amp;"'!A9:U200"),4,FALSE)),"")</f>
        <v/>
      </c>
      <c r="AY49" s="3">
        <f>MIN(COUNTIF($AQ49:AQ49,"&gt;0"),4)</f>
        <v/>
      </c>
      <c r="AZ49" s="3">
        <f>MIN(COUNTIF($AQ49:AR49,"&gt;0"),4)</f>
        <v/>
      </c>
      <c r="BA49" s="3">
        <f>MIN(COUNTIF($AQ49:AS49,"&gt;0"),4)</f>
        <v/>
      </c>
      <c r="BB49" s="3">
        <f>MIN(COUNTIF($AQ49:AT49,"&gt;0"),4)</f>
        <v/>
      </c>
      <c r="BC49" s="3">
        <f>MIN(COUNTIF($AQ49:AU49,"&gt;0"),4)</f>
        <v/>
      </c>
      <c r="BD49" s="3">
        <f>MIN(COUNTIF($AQ49:AV49,"&gt;0"),4)</f>
        <v/>
      </c>
      <c r="BE49" s="3">
        <f>MIN(COUNTIF($AQ49:AW49,"&gt;0"),4)</f>
        <v/>
      </c>
      <c r="BF49" s="3">
        <f>MIN(COUNTIF($AQ49:AX49,"&gt;0"),4)</f>
        <v/>
      </c>
    </row>
    <row r="50" ht="16.5" customHeight="1" s="19">
      <c r="A50" s="8" t="inlineStr">
        <is>
          <t>HALSALL, Mr [Person_46]</t>
        </is>
      </c>
      <c r="B50" s="8" t="inlineStr">
        <is>
          <t>M:000176</t>
        </is>
      </c>
      <c r="C50" s="7">
        <f>IFERROR(MIN(AA50:INDEX(AA50:AH50,MATCH(4,AI50:AP50,0))),"")</f>
        <v/>
      </c>
      <c r="D50" s="7">
        <f>IFERROR(MIN(AQ50:INDEX(AQ50:AX50,MATCH(4,AY50:BF50,0))),"")</f>
        <v/>
      </c>
      <c r="E50" s="51" t="n"/>
      <c r="F50" s="51" t="n"/>
      <c r="G50" s="51" t="n"/>
      <c r="H50" s="51" t="n"/>
      <c r="I50" s="51" t="n"/>
      <c r="J50" s="51" t="n"/>
      <c r="K50" s="51" t="n"/>
      <c r="L50" s="51" t="n"/>
      <c r="M50" s="51" t="n"/>
      <c r="N50" s="51" t="n"/>
      <c r="O50" s="51" t="n"/>
      <c r="P50" s="51" t="n"/>
      <c r="Q50" s="51" t="n"/>
      <c r="R50" s="51" t="n"/>
      <c r="S50" s="51" t="n"/>
      <c r="T50" s="51" t="n"/>
      <c r="U50" s="51" t="n"/>
      <c r="V50" s="51" t="n"/>
      <c r="W50" s="51" t="n"/>
      <c r="X50" s="52" t="n"/>
      <c r="Y50" s="39">
        <f>8-SUMPRODUCT(--(MOD((COLUMN(Z50:EH50)-2)/23,1)=0),--(ISNUMBER(SEARCH(" dnp "," "&amp;Z50:EH50&amp;" "))))</f>
        <v/>
      </c>
      <c r="AA50" s="3">
        <f>IFERROR(1/(1/VLOOKUP($A50,INDIRECT("'"&amp;VLOOKUP(AA$8,Helper!$A$1:$B$8,2,FALSE)&amp;"'!A9:U200"),3,FALSE)),"")</f>
        <v/>
      </c>
      <c r="AB50" s="3">
        <f>IFERROR(1/(1/VLOOKUP($A50,INDIRECT("'"&amp;VLOOKUP(AB$8,Helper!$A$1:$B$8,2,FALSE)&amp;"'!A9:U200"),3,FALSE)),"")</f>
        <v/>
      </c>
      <c r="AC50" s="3">
        <f>IFERROR(1/(1/VLOOKUP($A50,INDIRECT("'"&amp;VLOOKUP(AC$8,Helper!$A$1:$B$8,2,FALSE)&amp;"'!A9:U200"),3,FALSE)),"")</f>
        <v/>
      </c>
      <c r="AD50" s="3">
        <f>IFERROR(1/(1/VLOOKUP($A50,INDIRECT("'"&amp;VLOOKUP(AD$8,Helper!$A$1:$B$8,2,FALSE)&amp;"'!A9:U200"),3,FALSE)),"")</f>
        <v/>
      </c>
      <c r="AE50" s="3">
        <f>IFERROR(1/(1/VLOOKUP($A50,INDIRECT("'"&amp;VLOOKUP(AE$8,Helper!$A$1:$B$8,2,FALSE)&amp;"'!A9:U200"),3,FALSE)),"")</f>
        <v/>
      </c>
      <c r="AF50" s="3">
        <f>IFERROR(1/(1/VLOOKUP($A50,INDIRECT("'"&amp;VLOOKUP(AF$8,Helper!$A$1:$B$8,2,FALSE)&amp;"'!A9:U200"),3,FALSE)),"")</f>
        <v/>
      </c>
      <c r="AG50" s="3">
        <f>IFERROR(1/(1/VLOOKUP($A50,INDIRECT("'"&amp;VLOOKUP(AG$8,Helper!$A$1:$B$8,2,FALSE)&amp;"'!A9:U200"),3,FALSE)),"")</f>
        <v/>
      </c>
      <c r="AH50" s="3">
        <f>IFERROR(1/(1/VLOOKUP($A50,INDIRECT("'"&amp;VLOOKUP(AH$8,Helper!$A$1:$B$8,2,FALSE)&amp;"'!A9:U200"),3,FALSE)),"")</f>
        <v/>
      </c>
      <c r="AI50" s="3">
        <f>MIN(COUNTIF($AA50:AA50,"&gt;0"),4)</f>
        <v/>
      </c>
      <c r="AJ50" s="3">
        <f>MIN(COUNTIF($AA50:AB50,"&gt;0"),4)</f>
        <v/>
      </c>
      <c r="AK50" s="3">
        <f>MIN(COUNTIF($AA50:AC50,"&gt;0"),4)</f>
        <v/>
      </c>
      <c r="AL50" s="3">
        <f>MIN(COUNTIF($AA50:AD50,"&gt;0"),4)</f>
        <v/>
      </c>
      <c r="AM50" s="3">
        <f>MIN(COUNTIF($AA50:AE50,"&gt;0"),4)</f>
        <v/>
      </c>
      <c r="AN50" s="3">
        <f>MIN(COUNTIF($AA50:AF50,"&gt;0"),4)</f>
        <v/>
      </c>
      <c r="AO50" s="3">
        <f>MIN(COUNTIF($AA50:AG50,"&gt;0"),4)</f>
        <v/>
      </c>
      <c r="AP50" s="3">
        <f>COUNTIF($AA50:AH50,"&gt;0")</f>
        <v/>
      </c>
      <c r="AQ50" s="3">
        <f>IFERROR(1/(1/VLOOKUP($A50,INDIRECT("'"&amp;VLOOKUP(AQ$8,Helper!$A$1:$B$8,2,FALSE)&amp;"'!A9:U200"),4,FALSE)),"")</f>
        <v/>
      </c>
      <c r="AR50" s="3">
        <f>IFERROR(1/(1/VLOOKUP($A50,INDIRECT("'"&amp;VLOOKUP(AR$8,Helper!$A$1:$B$8,2,FALSE)&amp;"'!A9:U200"),4,FALSE)),"")</f>
        <v/>
      </c>
      <c r="AS50" s="3">
        <f>IFERROR(1/(1/VLOOKUP($A50,INDIRECT("'"&amp;VLOOKUP(AS$8,Helper!$A$1:$B$8,2,FALSE)&amp;"'!A9:U200"),4,FALSE)),"")</f>
        <v/>
      </c>
      <c r="AT50" s="3">
        <f>IFERROR(1/(1/VLOOKUP($A50,INDIRECT("'"&amp;VLOOKUP(AT$8,Helper!$A$1:$B$8,2,FALSE)&amp;"'!A9:U200"),4,FALSE)),"")</f>
        <v/>
      </c>
      <c r="AU50" s="3">
        <f>IFERROR(1/(1/VLOOKUP($A50,INDIRECT("'"&amp;VLOOKUP(AU$8,Helper!$A$1:$B$8,2,FALSE)&amp;"'!A9:U200"),4,FALSE)),"")</f>
        <v/>
      </c>
      <c r="AV50" s="3">
        <f>IFERROR(1/(1/VLOOKUP($A50,INDIRECT("'"&amp;VLOOKUP(AV$8,Helper!$A$1:$B$8,2,FALSE)&amp;"'!A9:U200"),4,FALSE)),"")</f>
        <v/>
      </c>
      <c r="AW50" s="3">
        <f>IFERROR(1/(1/VLOOKUP($A50,INDIRECT("'"&amp;VLOOKUP(AW$8,Helper!$A$1:$B$8,2,FALSE)&amp;"'!A9:U200"),4,FALSE)),"")</f>
        <v/>
      </c>
      <c r="AX50" s="3">
        <f>IFERROR(1/(1/VLOOKUP($A50,INDIRECT("'"&amp;VLOOKUP(AX$8,Helper!$A$1:$B$8,2,FALSE)&amp;"'!A9:U200"),4,FALSE)),"")</f>
        <v/>
      </c>
      <c r="AY50" s="3">
        <f>MIN(COUNTIF($AQ50:AQ50,"&gt;0"),4)</f>
        <v/>
      </c>
      <c r="AZ50" s="3">
        <f>MIN(COUNTIF($AQ50:AR50,"&gt;0"),4)</f>
        <v/>
      </c>
      <c r="BA50" s="3">
        <f>MIN(COUNTIF($AQ50:AS50,"&gt;0"),4)</f>
        <v/>
      </c>
      <c r="BB50" s="3">
        <f>MIN(COUNTIF($AQ50:AT50,"&gt;0"),4)</f>
        <v/>
      </c>
      <c r="BC50" s="3">
        <f>MIN(COUNTIF($AQ50:AU50,"&gt;0"),4)</f>
        <v/>
      </c>
      <c r="BD50" s="3">
        <f>MIN(COUNTIF($AQ50:AV50,"&gt;0"),4)</f>
        <v/>
      </c>
      <c r="BE50" s="3">
        <f>MIN(COUNTIF($AQ50:AW50,"&gt;0"),4)</f>
        <v/>
      </c>
      <c r="BF50" s="3">
        <f>MIN(COUNTIF($AQ50:AX50,"&gt;0"),4)</f>
        <v/>
      </c>
    </row>
    <row r="51" ht="16.5" customHeight="1" s="19">
      <c r="A51" s="6" t="inlineStr">
        <is>
          <t>Harper, Mr [Person_24]</t>
        </is>
      </c>
      <c r="B51" s="6" t="inlineStr">
        <is>
          <t>M:000274</t>
        </is>
      </c>
      <c r="C51" s="7">
        <f>IFERROR(MIN(AA51:INDEX(AA51:AH51,MATCH(4,AI51:AP51,0))),"")</f>
        <v/>
      </c>
      <c r="D51" s="7">
        <f>IFERROR(MIN(AQ51:INDEX(AQ51:AX51,MATCH(4,AY51:BF51,0))),"")</f>
        <v/>
      </c>
      <c r="E51" s="7" t="n"/>
      <c r="F51" s="7" t="n"/>
      <c r="G51" s="7" t="n"/>
      <c r="H51" s="7" t="n"/>
      <c r="I51" s="7" t="n"/>
      <c r="J51" s="7" t="n"/>
      <c r="K51" s="7" t="n"/>
      <c r="L51" s="7" t="n"/>
      <c r="M51" s="7" t="n"/>
      <c r="N51" s="7" t="n"/>
      <c r="O51" s="7" t="n"/>
      <c r="P51" s="7" t="n"/>
      <c r="Q51" s="7" t="n"/>
      <c r="R51" s="7" t="n"/>
      <c r="S51" s="7" t="n"/>
      <c r="T51" s="7" t="n"/>
      <c r="U51" s="7" t="n"/>
      <c r="V51" s="7" t="n"/>
      <c r="W51" s="7" t="n"/>
      <c r="X51" s="37" t="n"/>
      <c r="Y51" s="38">
        <f>8-SUMPRODUCT(--(MOD((COLUMN(Z51:EH51)-2)/23,1)=0),--(ISNUMBER(SEARCH(" dnp "," "&amp;Z51:EH51&amp;" "))))</f>
        <v/>
      </c>
      <c r="AA51" s="3">
        <f>IFERROR(1/(1/VLOOKUP($A51,INDIRECT("'"&amp;VLOOKUP(AA$8,Helper!$A$1:$B$8,2,FALSE)&amp;"'!A9:U200"),3,FALSE)),"")</f>
        <v/>
      </c>
      <c r="AB51" s="3">
        <f>IFERROR(1/(1/VLOOKUP($A51,INDIRECT("'"&amp;VLOOKUP(AB$8,Helper!$A$1:$B$8,2,FALSE)&amp;"'!A9:U200"),3,FALSE)),"")</f>
        <v/>
      </c>
      <c r="AC51" s="3">
        <f>IFERROR(1/(1/VLOOKUP($A51,INDIRECT("'"&amp;VLOOKUP(AC$8,Helper!$A$1:$B$8,2,FALSE)&amp;"'!A9:U200"),3,FALSE)),"")</f>
        <v/>
      </c>
      <c r="AD51" s="3">
        <f>IFERROR(1/(1/VLOOKUP($A51,INDIRECT("'"&amp;VLOOKUP(AD$8,Helper!$A$1:$B$8,2,FALSE)&amp;"'!A9:U200"),3,FALSE)),"")</f>
        <v/>
      </c>
      <c r="AE51" s="3">
        <f>IFERROR(1/(1/VLOOKUP($A51,INDIRECT("'"&amp;VLOOKUP(AE$8,Helper!$A$1:$B$8,2,FALSE)&amp;"'!A9:U200"),3,FALSE)),"")</f>
        <v/>
      </c>
      <c r="AF51" s="3">
        <f>IFERROR(1/(1/VLOOKUP($A51,INDIRECT("'"&amp;VLOOKUP(AF$8,Helper!$A$1:$B$8,2,FALSE)&amp;"'!A9:U200"),3,FALSE)),"")</f>
        <v/>
      </c>
      <c r="AG51" s="3">
        <f>IFERROR(1/(1/VLOOKUP($A51,INDIRECT("'"&amp;VLOOKUP(AG$8,Helper!$A$1:$B$8,2,FALSE)&amp;"'!A9:U200"),3,FALSE)),"")</f>
        <v/>
      </c>
      <c r="AH51" s="3">
        <f>IFERROR(1/(1/VLOOKUP($A51,INDIRECT("'"&amp;VLOOKUP(AH$8,Helper!$A$1:$B$8,2,FALSE)&amp;"'!A9:U200"),3,FALSE)),"")</f>
        <v/>
      </c>
      <c r="AI51" s="3">
        <f>MIN(COUNTIF($AA51:AA51,"&gt;0"),4)</f>
        <v/>
      </c>
      <c r="AJ51" s="3">
        <f>MIN(COUNTIF($AA51:AB51,"&gt;0"),4)</f>
        <v/>
      </c>
      <c r="AK51" s="3">
        <f>MIN(COUNTIF($AA51:AC51,"&gt;0"),4)</f>
        <v/>
      </c>
      <c r="AL51" s="3">
        <f>MIN(COUNTIF($AA51:AD51,"&gt;0"),4)</f>
        <v/>
      </c>
      <c r="AM51" s="3">
        <f>MIN(COUNTIF($AA51:AE51,"&gt;0"),4)</f>
        <v/>
      </c>
      <c r="AN51" s="3">
        <f>MIN(COUNTIF($AA51:AF51,"&gt;0"),4)</f>
        <v/>
      </c>
      <c r="AO51" s="3">
        <f>MIN(COUNTIF($AA51:AG51,"&gt;0"),4)</f>
        <v/>
      </c>
      <c r="AP51" s="3">
        <f>COUNTIF($AA51:AH51,"&gt;0")</f>
        <v/>
      </c>
      <c r="AQ51" s="3">
        <f>IFERROR(1/(1/VLOOKUP($A51,INDIRECT("'"&amp;VLOOKUP(AQ$8,Helper!$A$1:$B$8,2,FALSE)&amp;"'!A9:U200"),4,FALSE)),"")</f>
        <v/>
      </c>
      <c r="AR51" s="3">
        <f>IFERROR(1/(1/VLOOKUP($A51,INDIRECT("'"&amp;VLOOKUP(AR$8,Helper!$A$1:$B$8,2,FALSE)&amp;"'!A9:U200"),4,FALSE)),"")</f>
        <v/>
      </c>
      <c r="AS51" s="3">
        <f>IFERROR(1/(1/VLOOKUP($A51,INDIRECT("'"&amp;VLOOKUP(AS$8,Helper!$A$1:$B$8,2,FALSE)&amp;"'!A9:U200"),4,FALSE)),"")</f>
        <v/>
      </c>
      <c r="AT51" s="3">
        <f>IFERROR(1/(1/VLOOKUP($A51,INDIRECT("'"&amp;VLOOKUP(AT$8,Helper!$A$1:$B$8,2,FALSE)&amp;"'!A9:U200"),4,FALSE)),"")</f>
        <v/>
      </c>
      <c r="AU51" s="3">
        <f>IFERROR(1/(1/VLOOKUP($A51,INDIRECT("'"&amp;VLOOKUP(AU$8,Helper!$A$1:$B$8,2,FALSE)&amp;"'!A9:U200"),4,FALSE)),"")</f>
        <v/>
      </c>
      <c r="AV51" s="3">
        <f>IFERROR(1/(1/VLOOKUP($A51,INDIRECT("'"&amp;VLOOKUP(AV$8,Helper!$A$1:$B$8,2,FALSE)&amp;"'!A9:U200"),4,FALSE)),"")</f>
        <v/>
      </c>
      <c r="AW51" s="3">
        <f>IFERROR(1/(1/VLOOKUP($A51,INDIRECT("'"&amp;VLOOKUP(AW$8,Helper!$A$1:$B$8,2,FALSE)&amp;"'!A9:U200"),4,FALSE)),"")</f>
        <v/>
      </c>
      <c r="AX51" s="3">
        <f>IFERROR(1/(1/VLOOKUP($A51,INDIRECT("'"&amp;VLOOKUP(AX$8,Helper!$A$1:$B$8,2,FALSE)&amp;"'!A9:U200"),4,FALSE)),"")</f>
        <v/>
      </c>
      <c r="AY51" s="3">
        <f>MIN(COUNTIF($AQ51:AQ51,"&gt;0"),4)</f>
        <v/>
      </c>
      <c r="AZ51" s="3">
        <f>MIN(COUNTIF($AQ51:AR51,"&gt;0"),4)</f>
        <v/>
      </c>
      <c r="BA51" s="3">
        <f>MIN(COUNTIF($AQ51:AS51,"&gt;0"),4)</f>
        <v/>
      </c>
      <c r="BB51" s="3">
        <f>MIN(COUNTIF($AQ51:AT51,"&gt;0"),4)</f>
        <v/>
      </c>
      <c r="BC51" s="3">
        <f>MIN(COUNTIF($AQ51:AU51,"&gt;0"),4)</f>
        <v/>
      </c>
      <c r="BD51" s="3">
        <f>MIN(COUNTIF($AQ51:AV51,"&gt;0"),4)</f>
        <v/>
      </c>
      <c r="BE51" s="3">
        <f>MIN(COUNTIF($AQ51:AW51,"&gt;0"),4)</f>
        <v/>
      </c>
      <c r="BF51" s="3">
        <f>MIN(COUNTIF($AQ51:AX51,"&gt;0"),4)</f>
        <v/>
      </c>
    </row>
    <row r="52" ht="16.5" customHeight="1" s="19">
      <c r="A52" s="8" t="inlineStr">
        <is>
          <t>HARRISON, Mr [Person_47]</t>
        </is>
      </c>
      <c r="B52" s="8" t="inlineStr">
        <is>
          <t>M:002865</t>
        </is>
      </c>
      <c r="C52" s="7">
        <f>IFERROR(MIN(AA52:INDEX(AA52:AH52,MATCH(4,AI52:AP52,0))),"")</f>
        <v/>
      </c>
      <c r="D52" s="7">
        <f>IFERROR(MIN(AQ52:INDEX(AQ52:AX52,MATCH(4,AY52:BF52,0))),"")</f>
        <v/>
      </c>
      <c r="E52" s="51" t="n"/>
      <c r="F52" s="51" t="n"/>
      <c r="G52" s="51" t="n"/>
      <c r="H52" s="51" t="n"/>
      <c r="I52" s="51" t="n"/>
      <c r="J52" s="51" t="n"/>
      <c r="K52" s="51" t="n"/>
      <c r="L52" s="51" t="n"/>
      <c r="M52" s="51" t="n"/>
      <c r="N52" s="51" t="n"/>
      <c r="O52" s="51" t="n"/>
      <c r="P52" s="51" t="n"/>
      <c r="Q52" s="51" t="n"/>
      <c r="R52" s="51" t="n"/>
      <c r="S52" s="51" t="n"/>
      <c r="T52" s="51" t="n"/>
      <c r="U52" s="51" t="n"/>
      <c r="V52" s="51" t="n"/>
      <c r="W52" s="51" t="n"/>
      <c r="X52" s="52" t="n"/>
      <c r="Y52" s="39">
        <f>8-SUMPRODUCT(--(MOD((COLUMN(Z52:EH52)-2)/23,1)=0),--(ISNUMBER(SEARCH(" dnp "," "&amp;Z52:EH52&amp;" "))))</f>
        <v/>
      </c>
      <c r="AA52" s="3">
        <f>IFERROR(1/(1/VLOOKUP($A52,INDIRECT("'"&amp;VLOOKUP(AA$8,Helper!$A$1:$B$8,2,FALSE)&amp;"'!A9:U200"),3,FALSE)),"")</f>
        <v/>
      </c>
      <c r="AB52" s="3">
        <f>IFERROR(1/(1/VLOOKUP($A52,INDIRECT("'"&amp;VLOOKUP(AB$8,Helper!$A$1:$B$8,2,FALSE)&amp;"'!A9:U200"),3,FALSE)),"")</f>
        <v/>
      </c>
      <c r="AC52" s="3">
        <f>IFERROR(1/(1/VLOOKUP($A52,INDIRECT("'"&amp;VLOOKUP(AC$8,Helper!$A$1:$B$8,2,FALSE)&amp;"'!A9:U200"),3,FALSE)),"")</f>
        <v/>
      </c>
      <c r="AD52" s="3">
        <f>IFERROR(1/(1/VLOOKUP($A52,INDIRECT("'"&amp;VLOOKUP(AD$8,Helper!$A$1:$B$8,2,FALSE)&amp;"'!A9:U200"),3,FALSE)),"")</f>
        <v/>
      </c>
      <c r="AE52" s="3">
        <f>IFERROR(1/(1/VLOOKUP($A52,INDIRECT("'"&amp;VLOOKUP(AE$8,Helper!$A$1:$B$8,2,FALSE)&amp;"'!A9:U200"),3,FALSE)),"")</f>
        <v/>
      </c>
      <c r="AF52" s="3">
        <f>IFERROR(1/(1/VLOOKUP($A52,INDIRECT("'"&amp;VLOOKUP(AF$8,Helper!$A$1:$B$8,2,FALSE)&amp;"'!A9:U200"),3,FALSE)),"")</f>
        <v/>
      </c>
      <c r="AG52" s="3">
        <f>IFERROR(1/(1/VLOOKUP($A52,INDIRECT("'"&amp;VLOOKUP(AG$8,Helper!$A$1:$B$8,2,FALSE)&amp;"'!A9:U200"),3,FALSE)),"")</f>
        <v/>
      </c>
      <c r="AH52" s="3">
        <f>IFERROR(1/(1/VLOOKUP($A52,INDIRECT("'"&amp;VLOOKUP(AH$8,Helper!$A$1:$B$8,2,FALSE)&amp;"'!A9:U200"),3,FALSE)),"")</f>
        <v/>
      </c>
      <c r="AI52" s="3">
        <f>MIN(COUNTIF($AA52:AA52,"&gt;0"),4)</f>
        <v/>
      </c>
      <c r="AJ52" s="3">
        <f>MIN(COUNTIF($AA52:AB52,"&gt;0"),4)</f>
        <v/>
      </c>
      <c r="AK52" s="3">
        <f>MIN(COUNTIF($AA52:AC52,"&gt;0"),4)</f>
        <v/>
      </c>
      <c r="AL52" s="3">
        <f>MIN(COUNTIF($AA52:AD52,"&gt;0"),4)</f>
        <v/>
      </c>
      <c r="AM52" s="3">
        <f>MIN(COUNTIF($AA52:AE52,"&gt;0"),4)</f>
        <v/>
      </c>
      <c r="AN52" s="3">
        <f>MIN(COUNTIF($AA52:AF52,"&gt;0"),4)</f>
        <v/>
      </c>
      <c r="AO52" s="3">
        <f>MIN(COUNTIF($AA52:AG52,"&gt;0"),4)</f>
        <v/>
      </c>
      <c r="AP52" s="3">
        <f>COUNTIF($AA52:AH52,"&gt;0")</f>
        <v/>
      </c>
      <c r="AQ52" s="3">
        <f>IFERROR(1/(1/VLOOKUP($A52,INDIRECT("'"&amp;VLOOKUP(AQ$8,Helper!$A$1:$B$8,2,FALSE)&amp;"'!A9:U200"),4,FALSE)),"")</f>
        <v/>
      </c>
      <c r="AR52" s="3">
        <f>IFERROR(1/(1/VLOOKUP($A52,INDIRECT("'"&amp;VLOOKUP(AR$8,Helper!$A$1:$B$8,2,FALSE)&amp;"'!A9:U200"),4,FALSE)),"")</f>
        <v/>
      </c>
      <c r="AS52" s="3">
        <f>IFERROR(1/(1/VLOOKUP($A52,INDIRECT("'"&amp;VLOOKUP(AS$8,Helper!$A$1:$B$8,2,FALSE)&amp;"'!A9:U200"),4,FALSE)),"")</f>
        <v/>
      </c>
      <c r="AT52" s="3">
        <f>IFERROR(1/(1/VLOOKUP($A52,INDIRECT("'"&amp;VLOOKUP(AT$8,Helper!$A$1:$B$8,2,FALSE)&amp;"'!A9:U200"),4,FALSE)),"")</f>
        <v/>
      </c>
      <c r="AU52" s="3">
        <f>IFERROR(1/(1/VLOOKUP($A52,INDIRECT("'"&amp;VLOOKUP(AU$8,Helper!$A$1:$B$8,2,FALSE)&amp;"'!A9:U200"),4,FALSE)),"")</f>
        <v/>
      </c>
      <c r="AV52" s="3">
        <f>IFERROR(1/(1/VLOOKUP($A52,INDIRECT("'"&amp;VLOOKUP(AV$8,Helper!$A$1:$B$8,2,FALSE)&amp;"'!A9:U200"),4,FALSE)),"")</f>
        <v/>
      </c>
      <c r="AW52" s="3">
        <f>IFERROR(1/(1/VLOOKUP($A52,INDIRECT("'"&amp;VLOOKUP(AW$8,Helper!$A$1:$B$8,2,FALSE)&amp;"'!A9:U200"),4,FALSE)),"")</f>
        <v/>
      </c>
      <c r="AX52" s="3">
        <f>IFERROR(1/(1/VLOOKUP($A52,INDIRECT("'"&amp;VLOOKUP(AX$8,Helper!$A$1:$B$8,2,FALSE)&amp;"'!A9:U200"),4,FALSE)),"")</f>
        <v/>
      </c>
      <c r="AY52" s="3">
        <f>MIN(COUNTIF($AQ52:AQ52,"&gt;0"),4)</f>
        <v/>
      </c>
      <c r="AZ52" s="3">
        <f>MIN(COUNTIF($AQ52:AR52,"&gt;0"),4)</f>
        <v/>
      </c>
      <c r="BA52" s="3">
        <f>MIN(COUNTIF($AQ52:AS52,"&gt;0"),4)</f>
        <v/>
      </c>
      <c r="BB52" s="3">
        <f>MIN(COUNTIF($AQ52:AT52,"&gt;0"),4)</f>
        <v/>
      </c>
      <c r="BC52" s="3">
        <f>MIN(COUNTIF($AQ52:AU52,"&gt;0"),4)</f>
        <v/>
      </c>
      <c r="BD52" s="3">
        <f>MIN(COUNTIF($AQ52:AV52,"&gt;0"),4)</f>
        <v/>
      </c>
      <c r="BE52" s="3">
        <f>MIN(COUNTIF($AQ52:AW52,"&gt;0"),4)</f>
        <v/>
      </c>
      <c r="BF52" s="3">
        <f>MIN(COUNTIF($AQ52:AX52,"&gt;0"),4)</f>
        <v/>
      </c>
    </row>
    <row r="53" ht="16.5" customHeight="1" s="19">
      <c r="A53" s="6" t="inlineStr">
        <is>
          <t>HARTLEY, Mr [Person_48]</t>
        </is>
      </c>
      <c r="B53" s="6" t="inlineStr">
        <is>
          <t>M:002542</t>
        </is>
      </c>
      <c r="C53" s="7">
        <f>IFERROR(MIN(AA53:INDEX(AA53:AH53,MATCH(4,AI53:AP53,0))),"")</f>
        <v/>
      </c>
      <c r="D53" s="7">
        <f>IFERROR(MIN(AQ53:INDEX(AQ53:AX53,MATCH(4,AY53:BF53,0))),"")</f>
        <v/>
      </c>
      <c r="E53" s="7" t="n"/>
      <c r="F53" s="7" t="n"/>
      <c r="G53" s="7" t="n"/>
      <c r="H53" s="7" t="n"/>
      <c r="I53" s="7" t="n"/>
      <c r="J53" s="7" t="n"/>
      <c r="K53" s="7" t="n"/>
      <c r="L53" s="7" t="n"/>
      <c r="M53" s="7" t="n"/>
      <c r="N53" s="7" t="n"/>
      <c r="O53" s="7" t="n"/>
      <c r="P53" s="7" t="n"/>
      <c r="Q53" s="7" t="n"/>
      <c r="R53" s="7" t="n"/>
      <c r="S53" s="7" t="n"/>
      <c r="T53" s="7" t="n"/>
      <c r="U53" s="7" t="n"/>
      <c r="V53" s="7" t="n"/>
      <c r="W53" s="7" t="n"/>
      <c r="X53" s="37" t="n"/>
      <c r="Y53" s="38">
        <f>8-SUMPRODUCT(--(MOD((COLUMN(Z53:EH53)-2)/23,1)=0),--(ISNUMBER(SEARCH(" dnp "," "&amp;Z53:EH53&amp;" "))))</f>
        <v/>
      </c>
      <c r="AA53" s="3">
        <f>IFERROR(1/(1/VLOOKUP($A53,INDIRECT("'"&amp;VLOOKUP(AA$8,Helper!$A$1:$B$8,2,FALSE)&amp;"'!A9:U200"),3,FALSE)),"")</f>
        <v/>
      </c>
      <c r="AB53" s="3">
        <f>IFERROR(1/(1/VLOOKUP($A53,INDIRECT("'"&amp;VLOOKUP(AB$8,Helper!$A$1:$B$8,2,FALSE)&amp;"'!A9:U200"),3,FALSE)),"")</f>
        <v/>
      </c>
      <c r="AC53" s="3">
        <f>IFERROR(1/(1/VLOOKUP($A53,INDIRECT("'"&amp;VLOOKUP(AC$8,Helper!$A$1:$B$8,2,FALSE)&amp;"'!A9:U200"),3,FALSE)),"")</f>
        <v/>
      </c>
      <c r="AD53" s="3">
        <f>IFERROR(1/(1/VLOOKUP($A53,INDIRECT("'"&amp;VLOOKUP(AD$8,Helper!$A$1:$B$8,2,FALSE)&amp;"'!A9:U200"),3,FALSE)),"")</f>
        <v/>
      </c>
      <c r="AE53" s="3">
        <f>IFERROR(1/(1/VLOOKUP($A53,INDIRECT("'"&amp;VLOOKUP(AE$8,Helper!$A$1:$B$8,2,FALSE)&amp;"'!A9:U200"),3,FALSE)),"")</f>
        <v/>
      </c>
      <c r="AF53" s="3">
        <f>IFERROR(1/(1/VLOOKUP($A53,INDIRECT("'"&amp;VLOOKUP(AF$8,Helper!$A$1:$B$8,2,FALSE)&amp;"'!A9:U200"),3,FALSE)),"")</f>
        <v/>
      </c>
      <c r="AG53" s="3">
        <f>IFERROR(1/(1/VLOOKUP($A53,INDIRECT("'"&amp;VLOOKUP(AG$8,Helper!$A$1:$B$8,2,FALSE)&amp;"'!A9:U200"),3,FALSE)),"")</f>
        <v/>
      </c>
      <c r="AH53" s="3">
        <f>IFERROR(1/(1/VLOOKUP($A53,INDIRECT("'"&amp;VLOOKUP(AH$8,Helper!$A$1:$B$8,2,FALSE)&amp;"'!A9:U200"),3,FALSE)),"")</f>
        <v/>
      </c>
      <c r="AI53" s="3">
        <f>MIN(COUNTIF($AA53:AA53,"&gt;0"),4)</f>
        <v/>
      </c>
      <c r="AJ53" s="3">
        <f>MIN(COUNTIF($AA53:AB53,"&gt;0"),4)</f>
        <v/>
      </c>
      <c r="AK53" s="3">
        <f>MIN(COUNTIF($AA53:AC53,"&gt;0"),4)</f>
        <v/>
      </c>
      <c r="AL53" s="3">
        <f>MIN(COUNTIF($AA53:AD53,"&gt;0"),4)</f>
        <v/>
      </c>
      <c r="AM53" s="3">
        <f>MIN(COUNTIF($AA53:AE53,"&gt;0"),4)</f>
        <v/>
      </c>
      <c r="AN53" s="3">
        <f>MIN(COUNTIF($AA53:AF53,"&gt;0"),4)</f>
        <v/>
      </c>
      <c r="AO53" s="3">
        <f>MIN(COUNTIF($AA53:AG53,"&gt;0"),4)</f>
        <v/>
      </c>
      <c r="AP53" s="3">
        <f>COUNTIF($AA53:AH53,"&gt;0")</f>
        <v/>
      </c>
      <c r="AQ53" s="3">
        <f>IFERROR(1/(1/VLOOKUP($A53,INDIRECT("'"&amp;VLOOKUP(AQ$8,Helper!$A$1:$B$8,2,FALSE)&amp;"'!A9:U200"),4,FALSE)),"")</f>
        <v/>
      </c>
      <c r="AR53" s="3">
        <f>IFERROR(1/(1/VLOOKUP($A53,INDIRECT("'"&amp;VLOOKUP(AR$8,Helper!$A$1:$B$8,2,FALSE)&amp;"'!A9:U200"),4,FALSE)),"")</f>
        <v/>
      </c>
      <c r="AS53" s="3">
        <f>IFERROR(1/(1/VLOOKUP($A53,INDIRECT("'"&amp;VLOOKUP(AS$8,Helper!$A$1:$B$8,2,FALSE)&amp;"'!A9:U200"),4,FALSE)),"")</f>
        <v/>
      </c>
      <c r="AT53" s="3">
        <f>IFERROR(1/(1/VLOOKUP($A53,INDIRECT("'"&amp;VLOOKUP(AT$8,Helper!$A$1:$B$8,2,FALSE)&amp;"'!A9:U200"),4,FALSE)),"")</f>
        <v/>
      </c>
      <c r="AU53" s="3">
        <f>IFERROR(1/(1/VLOOKUP($A53,INDIRECT("'"&amp;VLOOKUP(AU$8,Helper!$A$1:$B$8,2,FALSE)&amp;"'!A9:U200"),4,FALSE)),"")</f>
        <v/>
      </c>
      <c r="AV53" s="3">
        <f>IFERROR(1/(1/VLOOKUP($A53,INDIRECT("'"&amp;VLOOKUP(AV$8,Helper!$A$1:$B$8,2,FALSE)&amp;"'!A9:U200"),4,FALSE)),"")</f>
        <v/>
      </c>
      <c r="AW53" s="3">
        <f>IFERROR(1/(1/VLOOKUP($A53,INDIRECT("'"&amp;VLOOKUP(AW$8,Helper!$A$1:$B$8,2,FALSE)&amp;"'!A9:U200"),4,FALSE)),"")</f>
        <v/>
      </c>
      <c r="AX53" s="3">
        <f>IFERROR(1/(1/VLOOKUP($A53,INDIRECT("'"&amp;VLOOKUP(AX$8,Helper!$A$1:$B$8,2,FALSE)&amp;"'!A9:U200"),4,FALSE)),"")</f>
        <v/>
      </c>
      <c r="AY53" s="3">
        <f>MIN(COUNTIF($AQ53:AQ53,"&gt;0"),4)</f>
        <v/>
      </c>
      <c r="AZ53" s="3">
        <f>MIN(COUNTIF($AQ53:AR53,"&gt;0"),4)</f>
        <v/>
      </c>
      <c r="BA53" s="3">
        <f>MIN(COUNTIF($AQ53:AS53,"&gt;0"),4)</f>
        <v/>
      </c>
      <c r="BB53" s="3">
        <f>MIN(COUNTIF($AQ53:AT53,"&gt;0"),4)</f>
        <v/>
      </c>
      <c r="BC53" s="3">
        <f>MIN(COUNTIF($AQ53:AU53,"&gt;0"),4)</f>
        <v/>
      </c>
      <c r="BD53" s="3">
        <f>MIN(COUNTIF($AQ53:AV53,"&gt;0"),4)</f>
        <v/>
      </c>
      <c r="BE53" s="3">
        <f>MIN(COUNTIF($AQ53:AW53,"&gt;0"),4)</f>
        <v/>
      </c>
      <c r="BF53" s="3">
        <f>MIN(COUNTIF($AQ53:AX53,"&gt;0"),4)</f>
        <v/>
      </c>
    </row>
    <row r="54" ht="16.5" customHeight="1" s="19">
      <c r="A54" s="8" t="inlineStr">
        <is>
          <t>HIDE, Mr MARK</t>
        </is>
      </c>
      <c r="B54" s="8" t="inlineStr">
        <is>
          <t>M:002725</t>
        </is>
      </c>
      <c r="C54" s="7">
        <f>IFERROR(MIN(AA54:INDEX(AA54:AH54,MATCH(4,AI54:AP54,0))),"")</f>
        <v/>
      </c>
      <c r="D54" s="7">
        <f>IFERROR(MIN(AQ54:INDEX(AQ54:AX54,MATCH(4,AY54:BF54,0))),"")</f>
        <v/>
      </c>
      <c r="E54" s="51" t="n"/>
      <c r="F54" s="51" t="n"/>
      <c r="G54" s="51" t="n"/>
      <c r="H54" s="51" t="n"/>
      <c r="I54" s="51" t="n"/>
      <c r="J54" s="51" t="n"/>
      <c r="K54" s="51" t="n"/>
      <c r="L54" s="51" t="n"/>
      <c r="M54" s="51" t="n"/>
      <c r="N54" s="51" t="n"/>
      <c r="O54" s="51" t="n"/>
      <c r="P54" s="51" t="n"/>
      <c r="Q54" s="51" t="n"/>
      <c r="R54" s="51" t="n"/>
      <c r="S54" s="51" t="n"/>
      <c r="T54" s="51" t="n"/>
      <c r="U54" s="51" t="n"/>
      <c r="V54" s="51" t="n"/>
      <c r="W54" s="51" t="n"/>
      <c r="X54" s="52" t="n"/>
      <c r="Y54" s="39">
        <f>8-SUMPRODUCT(--(MOD((COLUMN(Z54:EH54)-2)/23,1)=0),--(ISNUMBER(SEARCH(" dnp "," "&amp;Z54:EH54&amp;" "))))</f>
        <v/>
      </c>
      <c r="AA54" s="3">
        <f>IFERROR(1/(1/VLOOKUP($A54,INDIRECT("'"&amp;VLOOKUP(AA$8,Helper!$A$1:$B$8,2,FALSE)&amp;"'!A9:U200"),3,FALSE)),"")</f>
        <v/>
      </c>
      <c r="AB54" s="3">
        <f>IFERROR(1/(1/VLOOKUP($A54,INDIRECT("'"&amp;VLOOKUP(AB$8,Helper!$A$1:$B$8,2,FALSE)&amp;"'!A9:U200"),3,FALSE)),"")</f>
        <v/>
      </c>
      <c r="AC54" s="3">
        <f>IFERROR(1/(1/VLOOKUP($A54,INDIRECT("'"&amp;VLOOKUP(AC$8,Helper!$A$1:$B$8,2,FALSE)&amp;"'!A9:U200"),3,FALSE)),"")</f>
        <v/>
      </c>
      <c r="AD54" s="3">
        <f>IFERROR(1/(1/VLOOKUP($A54,INDIRECT("'"&amp;VLOOKUP(AD$8,Helper!$A$1:$B$8,2,FALSE)&amp;"'!A9:U200"),3,FALSE)),"")</f>
        <v/>
      </c>
      <c r="AE54" s="3">
        <f>IFERROR(1/(1/VLOOKUP($A54,INDIRECT("'"&amp;VLOOKUP(AE$8,Helper!$A$1:$B$8,2,FALSE)&amp;"'!A9:U200"),3,FALSE)),"")</f>
        <v/>
      </c>
      <c r="AF54" s="3">
        <f>IFERROR(1/(1/VLOOKUP($A54,INDIRECT("'"&amp;VLOOKUP(AF$8,Helper!$A$1:$B$8,2,FALSE)&amp;"'!A9:U200"),3,FALSE)),"")</f>
        <v/>
      </c>
      <c r="AG54" s="3">
        <f>IFERROR(1/(1/VLOOKUP($A54,INDIRECT("'"&amp;VLOOKUP(AG$8,Helper!$A$1:$B$8,2,FALSE)&amp;"'!A9:U200"),3,FALSE)),"")</f>
        <v/>
      </c>
      <c r="AH54" s="3">
        <f>IFERROR(1/(1/VLOOKUP($A54,INDIRECT("'"&amp;VLOOKUP(AH$8,Helper!$A$1:$B$8,2,FALSE)&amp;"'!A9:U200"),3,FALSE)),"")</f>
        <v/>
      </c>
      <c r="AI54" s="3">
        <f>MIN(COUNTIF($AA54:AA54,"&gt;0"),4)</f>
        <v/>
      </c>
      <c r="AJ54" s="3">
        <f>MIN(COUNTIF($AA54:AB54,"&gt;0"),4)</f>
        <v/>
      </c>
      <c r="AK54" s="3">
        <f>MIN(COUNTIF($AA54:AC54,"&gt;0"),4)</f>
        <v/>
      </c>
      <c r="AL54" s="3">
        <f>MIN(COUNTIF($AA54:AD54,"&gt;0"),4)</f>
        <v/>
      </c>
      <c r="AM54" s="3">
        <f>MIN(COUNTIF($AA54:AE54,"&gt;0"),4)</f>
        <v/>
      </c>
      <c r="AN54" s="3">
        <f>MIN(COUNTIF($AA54:AF54,"&gt;0"),4)</f>
        <v/>
      </c>
      <c r="AO54" s="3">
        <f>MIN(COUNTIF($AA54:AG54,"&gt;0"),4)</f>
        <v/>
      </c>
      <c r="AP54" s="3">
        <f>COUNTIF($AA54:AH54,"&gt;0")</f>
        <v/>
      </c>
      <c r="AQ54" s="3">
        <f>IFERROR(1/(1/VLOOKUP($A54,INDIRECT("'"&amp;VLOOKUP(AQ$8,Helper!$A$1:$B$8,2,FALSE)&amp;"'!A9:U200"),4,FALSE)),"")</f>
        <v/>
      </c>
      <c r="AR54" s="3">
        <f>IFERROR(1/(1/VLOOKUP($A54,INDIRECT("'"&amp;VLOOKUP(AR$8,Helper!$A$1:$B$8,2,FALSE)&amp;"'!A9:U200"),4,FALSE)),"")</f>
        <v/>
      </c>
      <c r="AS54" s="3">
        <f>IFERROR(1/(1/VLOOKUP($A54,INDIRECT("'"&amp;VLOOKUP(AS$8,Helper!$A$1:$B$8,2,FALSE)&amp;"'!A9:U200"),4,FALSE)),"")</f>
        <v/>
      </c>
      <c r="AT54" s="3">
        <f>IFERROR(1/(1/VLOOKUP($A54,INDIRECT("'"&amp;VLOOKUP(AT$8,Helper!$A$1:$B$8,2,FALSE)&amp;"'!A9:U200"),4,FALSE)),"")</f>
        <v/>
      </c>
      <c r="AU54" s="3">
        <f>IFERROR(1/(1/VLOOKUP($A54,INDIRECT("'"&amp;VLOOKUP(AU$8,Helper!$A$1:$B$8,2,FALSE)&amp;"'!A9:U200"),4,FALSE)),"")</f>
        <v/>
      </c>
      <c r="AV54" s="3">
        <f>IFERROR(1/(1/VLOOKUP($A54,INDIRECT("'"&amp;VLOOKUP(AV$8,Helper!$A$1:$B$8,2,FALSE)&amp;"'!A9:U200"),4,FALSE)),"")</f>
        <v/>
      </c>
      <c r="AW54" s="3">
        <f>IFERROR(1/(1/VLOOKUP($A54,INDIRECT("'"&amp;VLOOKUP(AW$8,Helper!$A$1:$B$8,2,FALSE)&amp;"'!A9:U200"),4,FALSE)),"")</f>
        <v/>
      </c>
      <c r="AX54" s="3">
        <f>IFERROR(1/(1/VLOOKUP($A54,INDIRECT("'"&amp;VLOOKUP(AX$8,Helper!$A$1:$B$8,2,FALSE)&amp;"'!A9:U200"),4,FALSE)),"")</f>
        <v/>
      </c>
      <c r="AY54" s="3">
        <f>MIN(COUNTIF($AQ54:AQ54,"&gt;0"),4)</f>
        <v/>
      </c>
      <c r="AZ54" s="3">
        <f>MIN(COUNTIF($AQ54:AR54,"&gt;0"),4)</f>
        <v/>
      </c>
      <c r="BA54" s="3">
        <f>MIN(COUNTIF($AQ54:AS54,"&gt;0"),4)</f>
        <v/>
      </c>
      <c r="BB54" s="3">
        <f>MIN(COUNTIF($AQ54:AT54,"&gt;0"),4)</f>
        <v/>
      </c>
      <c r="BC54" s="3">
        <f>MIN(COUNTIF($AQ54:AU54,"&gt;0"),4)</f>
        <v/>
      </c>
      <c r="BD54" s="3">
        <f>MIN(COUNTIF($AQ54:AV54,"&gt;0"),4)</f>
        <v/>
      </c>
      <c r="BE54" s="3">
        <f>MIN(COUNTIF($AQ54:AW54,"&gt;0"),4)</f>
        <v/>
      </c>
      <c r="BF54" s="3">
        <f>MIN(COUNTIF($AQ54:AX54,"&gt;0"),4)</f>
        <v/>
      </c>
    </row>
    <row r="55" ht="16.5" customHeight="1" s="19">
      <c r="A55" s="6" t="inlineStr">
        <is>
          <t>[Person_49], Mr IVAN</t>
        </is>
      </c>
      <c r="B55" s="6" t="inlineStr">
        <is>
          <t>M:001898</t>
        </is>
      </c>
      <c r="C55" s="7">
        <f>IFERROR(MIN(AA55:INDEX(AA55:AH55,MATCH(4,AI55:AP55,0))),"")</f>
        <v/>
      </c>
      <c r="D55" s="7">
        <f>IFERROR(MIN(AQ55:INDEX(AQ55:AX55,MATCH(4,AY55:BF55,0))),"")</f>
        <v/>
      </c>
      <c r="E55" s="7" t="n"/>
      <c r="F55" s="7" t="n"/>
      <c r="G55" s="7" t="n"/>
      <c r="H55" s="7" t="n"/>
      <c r="I55" s="7" t="n"/>
      <c r="J55" s="7" t="n"/>
      <c r="K55" s="7" t="n"/>
      <c r="L55" s="7" t="n"/>
      <c r="M55" s="7" t="n"/>
      <c r="N55" s="7" t="n"/>
      <c r="O55" s="7" t="n"/>
      <c r="P55" s="7" t="n"/>
      <c r="Q55" s="7" t="n"/>
      <c r="R55" s="7" t="n"/>
      <c r="S55" s="7" t="n"/>
      <c r="T55" s="7" t="n"/>
      <c r="U55" s="7" t="n"/>
      <c r="V55" s="7" t="n"/>
      <c r="W55" s="7" t="n"/>
      <c r="X55" s="37" t="n"/>
      <c r="Y55" s="38">
        <f>8-SUMPRODUCT(--(MOD((COLUMN(Z55:EH55)-2)/23,1)=0),--(ISNUMBER(SEARCH(" dnp "," "&amp;Z55:EH55&amp;" "))))</f>
        <v/>
      </c>
      <c r="AA55" s="3">
        <f>IFERROR(1/(1/VLOOKUP($A55,INDIRECT("'"&amp;VLOOKUP(AA$8,Helper!$A$1:$B$8,2,FALSE)&amp;"'!A9:U200"),3,FALSE)),"")</f>
        <v/>
      </c>
      <c r="AB55" s="3">
        <f>IFERROR(1/(1/VLOOKUP($A55,INDIRECT("'"&amp;VLOOKUP(AB$8,Helper!$A$1:$B$8,2,FALSE)&amp;"'!A9:U200"),3,FALSE)),"")</f>
        <v/>
      </c>
      <c r="AC55" s="3">
        <f>IFERROR(1/(1/VLOOKUP($A55,INDIRECT("'"&amp;VLOOKUP(AC$8,Helper!$A$1:$B$8,2,FALSE)&amp;"'!A9:U200"),3,FALSE)),"")</f>
        <v/>
      </c>
      <c r="AD55" s="3">
        <f>IFERROR(1/(1/VLOOKUP($A55,INDIRECT("'"&amp;VLOOKUP(AD$8,Helper!$A$1:$B$8,2,FALSE)&amp;"'!A9:U200"),3,FALSE)),"")</f>
        <v/>
      </c>
      <c r="AE55" s="3">
        <f>IFERROR(1/(1/VLOOKUP($A55,INDIRECT("'"&amp;VLOOKUP(AE$8,Helper!$A$1:$B$8,2,FALSE)&amp;"'!A9:U200"),3,FALSE)),"")</f>
        <v/>
      </c>
      <c r="AF55" s="3">
        <f>IFERROR(1/(1/VLOOKUP($A55,INDIRECT("'"&amp;VLOOKUP(AF$8,Helper!$A$1:$B$8,2,FALSE)&amp;"'!A9:U200"),3,FALSE)),"")</f>
        <v/>
      </c>
      <c r="AG55" s="3">
        <f>IFERROR(1/(1/VLOOKUP($A55,INDIRECT("'"&amp;VLOOKUP(AG$8,Helper!$A$1:$B$8,2,FALSE)&amp;"'!A9:U200"),3,FALSE)),"")</f>
        <v/>
      </c>
      <c r="AH55" s="3">
        <f>IFERROR(1/(1/VLOOKUP($A55,INDIRECT("'"&amp;VLOOKUP(AH$8,Helper!$A$1:$B$8,2,FALSE)&amp;"'!A9:U200"),3,FALSE)),"")</f>
        <v/>
      </c>
      <c r="AI55" s="3">
        <f>MIN(COUNTIF($AA55:AA55,"&gt;0"),4)</f>
        <v/>
      </c>
      <c r="AJ55" s="3">
        <f>MIN(COUNTIF($AA55:AB55,"&gt;0"),4)</f>
        <v/>
      </c>
      <c r="AK55" s="3">
        <f>MIN(COUNTIF($AA55:AC55,"&gt;0"),4)</f>
        <v/>
      </c>
      <c r="AL55" s="3">
        <f>MIN(COUNTIF($AA55:AD55,"&gt;0"),4)</f>
        <v/>
      </c>
      <c r="AM55" s="3">
        <f>MIN(COUNTIF($AA55:AE55,"&gt;0"),4)</f>
        <v/>
      </c>
      <c r="AN55" s="3">
        <f>MIN(COUNTIF($AA55:AF55,"&gt;0"),4)</f>
        <v/>
      </c>
      <c r="AO55" s="3">
        <f>MIN(COUNTIF($AA55:AG55,"&gt;0"),4)</f>
        <v/>
      </c>
      <c r="AP55" s="3">
        <f>COUNTIF($AA55:AH55,"&gt;0")</f>
        <v/>
      </c>
      <c r="AQ55" s="3">
        <f>IFERROR(1/(1/VLOOKUP($A55,INDIRECT("'"&amp;VLOOKUP(AQ$8,Helper!$A$1:$B$8,2,FALSE)&amp;"'!A9:U200"),4,FALSE)),"")</f>
        <v/>
      </c>
      <c r="AR55" s="3">
        <f>IFERROR(1/(1/VLOOKUP($A55,INDIRECT("'"&amp;VLOOKUP(AR$8,Helper!$A$1:$B$8,2,FALSE)&amp;"'!A9:U200"),4,FALSE)),"")</f>
        <v/>
      </c>
      <c r="AS55" s="3">
        <f>IFERROR(1/(1/VLOOKUP($A55,INDIRECT("'"&amp;VLOOKUP(AS$8,Helper!$A$1:$B$8,2,FALSE)&amp;"'!A9:U200"),4,FALSE)),"")</f>
        <v/>
      </c>
      <c r="AT55" s="3">
        <f>IFERROR(1/(1/VLOOKUP($A55,INDIRECT("'"&amp;VLOOKUP(AT$8,Helper!$A$1:$B$8,2,FALSE)&amp;"'!A9:U200"),4,FALSE)),"")</f>
        <v/>
      </c>
      <c r="AU55" s="3">
        <f>IFERROR(1/(1/VLOOKUP($A55,INDIRECT("'"&amp;VLOOKUP(AU$8,Helper!$A$1:$B$8,2,FALSE)&amp;"'!A9:U200"),4,FALSE)),"")</f>
        <v/>
      </c>
      <c r="AV55" s="3">
        <f>IFERROR(1/(1/VLOOKUP($A55,INDIRECT("'"&amp;VLOOKUP(AV$8,Helper!$A$1:$B$8,2,FALSE)&amp;"'!A9:U200"),4,FALSE)),"")</f>
        <v/>
      </c>
      <c r="AW55" s="3">
        <f>IFERROR(1/(1/VLOOKUP($A55,INDIRECT("'"&amp;VLOOKUP(AW$8,Helper!$A$1:$B$8,2,FALSE)&amp;"'!A9:U200"),4,FALSE)),"")</f>
        <v/>
      </c>
      <c r="AX55" s="3">
        <f>IFERROR(1/(1/VLOOKUP($A55,INDIRECT("'"&amp;VLOOKUP(AX$8,Helper!$A$1:$B$8,2,FALSE)&amp;"'!A9:U200"),4,FALSE)),"")</f>
        <v/>
      </c>
      <c r="AY55" s="3">
        <f>MIN(COUNTIF($AQ55:AQ55,"&gt;0"),4)</f>
        <v/>
      </c>
      <c r="AZ55" s="3">
        <f>MIN(COUNTIF($AQ55:AR55,"&gt;0"),4)</f>
        <v/>
      </c>
      <c r="BA55" s="3">
        <f>MIN(COUNTIF($AQ55:AS55,"&gt;0"),4)</f>
        <v/>
      </c>
      <c r="BB55" s="3">
        <f>MIN(COUNTIF($AQ55:AT55,"&gt;0"),4)</f>
        <v/>
      </c>
      <c r="BC55" s="3">
        <f>MIN(COUNTIF($AQ55:AU55,"&gt;0"),4)</f>
        <v/>
      </c>
      <c r="BD55" s="3">
        <f>MIN(COUNTIF($AQ55:AV55,"&gt;0"),4)</f>
        <v/>
      </c>
      <c r="BE55" s="3">
        <f>MIN(COUNTIF($AQ55:AW55,"&gt;0"),4)</f>
        <v/>
      </c>
      <c r="BF55" s="3">
        <f>MIN(COUNTIF($AQ55:AX55,"&gt;0"),4)</f>
        <v/>
      </c>
    </row>
    <row r="56" ht="16.5" customHeight="1" s="19">
      <c r="A56" s="8" t="inlineStr">
        <is>
          <t>HORNE, Mr [Person_50]</t>
        </is>
      </c>
      <c r="B56" s="8" t="inlineStr">
        <is>
          <t>M:002126</t>
        </is>
      </c>
      <c r="C56" s="7">
        <f>IFERROR(MIN(AA56:INDEX(AA56:AH56,MATCH(4,AI56:AP56,0))),"")</f>
        <v/>
      </c>
      <c r="D56" s="7">
        <f>IFERROR(MIN(AQ56:INDEX(AQ56:AX56,MATCH(4,AY56:BF56,0))),"")</f>
        <v/>
      </c>
      <c r="E56" s="51" t="n"/>
      <c r="F56" s="51" t="n"/>
      <c r="G56" s="51" t="n"/>
      <c r="H56" s="51" t="n"/>
      <c r="I56" s="51" t="n"/>
      <c r="J56" s="51" t="n"/>
      <c r="K56" s="51" t="n"/>
      <c r="L56" s="51" t="n"/>
      <c r="M56" s="51" t="n"/>
      <c r="N56" s="51" t="n"/>
      <c r="O56" s="51" t="n"/>
      <c r="P56" s="51" t="n"/>
      <c r="Q56" s="51" t="n"/>
      <c r="R56" s="51" t="n"/>
      <c r="S56" s="51" t="n"/>
      <c r="T56" s="51" t="n"/>
      <c r="U56" s="51" t="n"/>
      <c r="V56" s="51" t="n"/>
      <c r="W56" s="51" t="n"/>
      <c r="X56" s="52" t="n"/>
      <c r="Y56" s="39">
        <f>8-SUMPRODUCT(--(MOD((COLUMN(Z56:EH56)-2)/23,1)=0),--(ISNUMBER(SEARCH(" dnp "," "&amp;Z56:EH56&amp;" "))))</f>
        <v/>
      </c>
      <c r="AA56" s="3">
        <f>IFERROR(1/(1/VLOOKUP($A56,INDIRECT("'"&amp;VLOOKUP(AA$8,Helper!$A$1:$B$8,2,FALSE)&amp;"'!A9:U200"),3,FALSE)),"")</f>
        <v/>
      </c>
      <c r="AB56" s="3">
        <f>IFERROR(1/(1/VLOOKUP($A56,INDIRECT("'"&amp;VLOOKUP(AB$8,Helper!$A$1:$B$8,2,FALSE)&amp;"'!A9:U200"),3,FALSE)),"")</f>
        <v/>
      </c>
      <c r="AC56" s="3">
        <f>IFERROR(1/(1/VLOOKUP($A56,INDIRECT("'"&amp;VLOOKUP(AC$8,Helper!$A$1:$B$8,2,FALSE)&amp;"'!A9:U200"),3,FALSE)),"")</f>
        <v/>
      </c>
      <c r="AD56" s="3">
        <f>IFERROR(1/(1/VLOOKUP($A56,INDIRECT("'"&amp;VLOOKUP(AD$8,Helper!$A$1:$B$8,2,FALSE)&amp;"'!A9:U200"),3,FALSE)),"")</f>
        <v/>
      </c>
      <c r="AE56" s="3">
        <f>IFERROR(1/(1/VLOOKUP($A56,INDIRECT("'"&amp;VLOOKUP(AE$8,Helper!$A$1:$B$8,2,FALSE)&amp;"'!A9:U200"),3,FALSE)),"")</f>
        <v/>
      </c>
      <c r="AF56" s="3">
        <f>IFERROR(1/(1/VLOOKUP($A56,INDIRECT("'"&amp;VLOOKUP(AF$8,Helper!$A$1:$B$8,2,FALSE)&amp;"'!A9:U200"),3,FALSE)),"")</f>
        <v/>
      </c>
      <c r="AG56" s="3">
        <f>IFERROR(1/(1/VLOOKUP($A56,INDIRECT("'"&amp;VLOOKUP(AG$8,Helper!$A$1:$B$8,2,FALSE)&amp;"'!A9:U200"),3,FALSE)),"")</f>
        <v/>
      </c>
      <c r="AH56" s="3">
        <f>IFERROR(1/(1/VLOOKUP($A56,INDIRECT("'"&amp;VLOOKUP(AH$8,Helper!$A$1:$B$8,2,FALSE)&amp;"'!A9:U200"),3,FALSE)),"")</f>
        <v/>
      </c>
      <c r="AI56" s="3">
        <f>MIN(COUNTIF($AA56:AA56,"&gt;0"),4)</f>
        <v/>
      </c>
      <c r="AJ56" s="3">
        <f>MIN(COUNTIF($AA56:AB56,"&gt;0"),4)</f>
        <v/>
      </c>
      <c r="AK56" s="3">
        <f>MIN(COUNTIF($AA56:AC56,"&gt;0"),4)</f>
        <v/>
      </c>
      <c r="AL56" s="3">
        <f>MIN(COUNTIF($AA56:AD56,"&gt;0"),4)</f>
        <v/>
      </c>
      <c r="AM56" s="3">
        <f>MIN(COUNTIF($AA56:AE56,"&gt;0"),4)</f>
        <v/>
      </c>
      <c r="AN56" s="3">
        <f>MIN(COUNTIF($AA56:AF56,"&gt;0"),4)</f>
        <v/>
      </c>
      <c r="AO56" s="3">
        <f>MIN(COUNTIF($AA56:AG56,"&gt;0"),4)</f>
        <v/>
      </c>
      <c r="AP56" s="3">
        <f>COUNTIF($AA56:AH56,"&gt;0")</f>
        <v/>
      </c>
      <c r="AQ56" s="3">
        <f>IFERROR(1/(1/VLOOKUP($A56,INDIRECT("'"&amp;VLOOKUP(AQ$8,Helper!$A$1:$B$8,2,FALSE)&amp;"'!A9:U200"),4,FALSE)),"")</f>
        <v/>
      </c>
      <c r="AR56" s="3">
        <f>IFERROR(1/(1/VLOOKUP($A56,INDIRECT("'"&amp;VLOOKUP(AR$8,Helper!$A$1:$B$8,2,FALSE)&amp;"'!A9:U200"),4,FALSE)),"")</f>
        <v/>
      </c>
      <c r="AS56" s="3">
        <f>IFERROR(1/(1/VLOOKUP($A56,INDIRECT("'"&amp;VLOOKUP(AS$8,Helper!$A$1:$B$8,2,FALSE)&amp;"'!A9:U200"),4,FALSE)),"")</f>
        <v/>
      </c>
      <c r="AT56" s="3">
        <f>IFERROR(1/(1/VLOOKUP($A56,INDIRECT("'"&amp;VLOOKUP(AT$8,Helper!$A$1:$B$8,2,FALSE)&amp;"'!A9:U200"),4,FALSE)),"")</f>
        <v/>
      </c>
      <c r="AU56" s="3">
        <f>IFERROR(1/(1/VLOOKUP($A56,INDIRECT("'"&amp;VLOOKUP(AU$8,Helper!$A$1:$B$8,2,FALSE)&amp;"'!A9:U200"),4,FALSE)),"")</f>
        <v/>
      </c>
      <c r="AV56" s="3">
        <f>IFERROR(1/(1/VLOOKUP($A56,INDIRECT("'"&amp;VLOOKUP(AV$8,Helper!$A$1:$B$8,2,FALSE)&amp;"'!A9:U200"),4,FALSE)),"")</f>
        <v/>
      </c>
      <c r="AW56" s="3">
        <f>IFERROR(1/(1/VLOOKUP($A56,INDIRECT("'"&amp;VLOOKUP(AW$8,Helper!$A$1:$B$8,2,FALSE)&amp;"'!A9:U200"),4,FALSE)),"")</f>
        <v/>
      </c>
      <c r="AX56" s="3">
        <f>IFERROR(1/(1/VLOOKUP($A56,INDIRECT("'"&amp;VLOOKUP(AX$8,Helper!$A$1:$B$8,2,FALSE)&amp;"'!A9:U200"),4,FALSE)),"")</f>
        <v/>
      </c>
      <c r="AY56" s="3">
        <f>MIN(COUNTIF($AQ56:AQ56,"&gt;0"),4)</f>
        <v/>
      </c>
      <c r="AZ56" s="3">
        <f>MIN(COUNTIF($AQ56:AR56,"&gt;0"),4)</f>
        <v/>
      </c>
      <c r="BA56" s="3">
        <f>MIN(COUNTIF($AQ56:AS56,"&gt;0"),4)</f>
        <v/>
      </c>
      <c r="BB56" s="3">
        <f>MIN(COUNTIF($AQ56:AT56,"&gt;0"),4)</f>
        <v/>
      </c>
      <c r="BC56" s="3">
        <f>MIN(COUNTIF($AQ56:AU56,"&gt;0"),4)</f>
        <v/>
      </c>
      <c r="BD56" s="3">
        <f>MIN(COUNTIF($AQ56:AV56,"&gt;0"),4)</f>
        <v/>
      </c>
      <c r="BE56" s="3">
        <f>MIN(COUNTIF($AQ56:AW56,"&gt;0"),4)</f>
        <v/>
      </c>
      <c r="BF56" s="3">
        <f>MIN(COUNTIF($AQ56:AX56,"&gt;0"),4)</f>
        <v/>
      </c>
    </row>
    <row r="57" ht="16.5" customHeight="1" s="19">
      <c r="A57" s="6" t="inlineStr">
        <is>
          <t>Hughes, Mr Ray</t>
        </is>
      </c>
      <c r="B57" s="6" t="inlineStr">
        <is>
          <t>M:001216</t>
        </is>
      </c>
      <c r="C57" s="7">
        <f>IFERROR(MIN(AA57:INDEX(AA57:AH57,MATCH(4,AI57:AP57,0))),"")</f>
        <v/>
      </c>
      <c r="D57" s="7">
        <f>IFERROR(MIN(AQ57:INDEX(AQ57:AX57,MATCH(4,AY57:BF57,0))),"")</f>
        <v/>
      </c>
      <c r="E57" s="7" t="n"/>
      <c r="F57" s="7" t="n"/>
      <c r="G57" s="7" t="n"/>
      <c r="H57" s="7" t="n"/>
      <c r="I57" s="7" t="n"/>
      <c r="J57" s="7" t="n"/>
      <c r="K57" s="7" t="n"/>
      <c r="L57" s="7" t="n"/>
      <c r="M57" s="7" t="n"/>
      <c r="N57" s="7" t="n"/>
      <c r="O57" s="7" t="n"/>
      <c r="P57" s="7" t="n"/>
      <c r="Q57" s="7" t="n"/>
      <c r="R57" s="7" t="n"/>
      <c r="S57" s="7" t="n"/>
      <c r="T57" s="7" t="n"/>
      <c r="U57" s="7" t="n"/>
      <c r="V57" s="7" t="n"/>
      <c r="W57" s="7" t="n"/>
      <c r="X57" s="37" t="n"/>
      <c r="Y57" s="38">
        <f>8-SUMPRODUCT(--(MOD((COLUMN(Z57:EH57)-2)/23,1)=0),--(ISNUMBER(SEARCH(" dnp "," "&amp;Z57:EH57&amp;" "))))</f>
        <v/>
      </c>
      <c r="AA57" s="3">
        <f>IFERROR(1/(1/VLOOKUP($A57,INDIRECT("'"&amp;VLOOKUP(AA$8,Helper!$A$1:$B$8,2,FALSE)&amp;"'!A9:U200"),3,FALSE)),"")</f>
        <v/>
      </c>
      <c r="AB57" s="3">
        <f>IFERROR(1/(1/VLOOKUP($A57,INDIRECT("'"&amp;VLOOKUP(AB$8,Helper!$A$1:$B$8,2,FALSE)&amp;"'!A9:U200"),3,FALSE)),"")</f>
        <v/>
      </c>
      <c r="AC57" s="3">
        <f>IFERROR(1/(1/VLOOKUP($A57,INDIRECT("'"&amp;VLOOKUP(AC$8,Helper!$A$1:$B$8,2,FALSE)&amp;"'!A9:U200"),3,FALSE)),"")</f>
        <v/>
      </c>
      <c r="AD57" s="3">
        <f>IFERROR(1/(1/VLOOKUP($A57,INDIRECT("'"&amp;VLOOKUP(AD$8,Helper!$A$1:$B$8,2,FALSE)&amp;"'!A9:U200"),3,FALSE)),"")</f>
        <v/>
      </c>
      <c r="AE57" s="3">
        <f>IFERROR(1/(1/VLOOKUP($A57,INDIRECT("'"&amp;VLOOKUP(AE$8,Helper!$A$1:$B$8,2,FALSE)&amp;"'!A9:U200"),3,FALSE)),"")</f>
        <v/>
      </c>
      <c r="AF57" s="3">
        <f>IFERROR(1/(1/VLOOKUP($A57,INDIRECT("'"&amp;VLOOKUP(AF$8,Helper!$A$1:$B$8,2,FALSE)&amp;"'!A9:U200"),3,FALSE)),"")</f>
        <v/>
      </c>
      <c r="AG57" s="3">
        <f>IFERROR(1/(1/VLOOKUP($A57,INDIRECT("'"&amp;VLOOKUP(AG$8,Helper!$A$1:$B$8,2,FALSE)&amp;"'!A9:U200"),3,FALSE)),"")</f>
        <v/>
      </c>
      <c r="AH57" s="3">
        <f>IFERROR(1/(1/VLOOKUP($A57,INDIRECT("'"&amp;VLOOKUP(AH$8,Helper!$A$1:$B$8,2,FALSE)&amp;"'!A9:U200"),3,FALSE)),"")</f>
        <v/>
      </c>
      <c r="AI57" s="3">
        <f>MIN(COUNTIF($AA57:AA57,"&gt;0"),4)</f>
        <v/>
      </c>
      <c r="AJ57" s="3">
        <f>MIN(COUNTIF($AA57:AB57,"&gt;0"),4)</f>
        <v/>
      </c>
      <c r="AK57" s="3">
        <f>MIN(COUNTIF($AA57:AC57,"&gt;0"),4)</f>
        <v/>
      </c>
      <c r="AL57" s="3">
        <f>MIN(COUNTIF($AA57:AD57,"&gt;0"),4)</f>
        <v/>
      </c>
      <c r="AM57" s="3">
        <f>MIN(COUNTIF($AA57:AE57,"&gt;0"),4)</f>
        <v/>
      </c>
      <c r="AN57" s="3">
        <f>MIN(COUNTIF($AA57:AF57,"&gt;0"),4)</f>
        <v/>
      </c>
      <c r="AO57" s="3">
        <f>MIN(COUNTIF($AA57:AG57,"&gt;0"),4)</f>
        <v/>
      </c>
      <c r="AP57" s="3">
        <f>COUNTIF($AA57:AH57,"&gt;0")</f>
        <v/>
      </c>
      <c r="AQ57" s="3">
        <f>IFERROR(1/(1/VLOOKUP($A57,INDIRECT("'"&amp;VLOOKUP(AQ$8,Helper!$A$1:$B$8,2,FALSE)&amp;"'!A9:U200"),4,FALSE)),"")</f>
        <v/>
      </c>
      <c r="AR57" s="3">
        <f>IFERROR(1/(1/VLOOKUP($A57,INDIRECT("'"&amp;VLOOKUP(AR$8,Helper!$A$1:$B$8,2,FALSE)&amp;"'!A9:U200"),4,FALSE)),"")</f>
        <v/>
      </c>
      <c r="AS57" s="3">
        <f>IFERROR(1/(1/VLOOKUP($A57,INDIRECT("'"&amp;VLOOKUP(AS$8,Helper!$A$1:$B$8,2,FALSE)&amp;"'!A9:U200"),4,FALSE)),"")</f>
        <v/>
      </c>
      <c r="AT57" s="3">
        <f>IFERROR(1/(1/VLOOKUP($A57,INDIRECT("'"&amp;VLOOKUP(AT$8,Helper!$A$1:$B$8,2,FALSE)&amp;"'!A9:U200"),4,FALSE)),"")</f>
        <v/>
      </c>
      <c r="AU57" s="3">
        <f>IFERROR(1/(1/VLOOKUP($A57,INDIRECT("'"&amp;VLOOKUP(AU$8,Helper!$A$1:$B$8,2,FALSE)&amp;"'!A9:U200"),4,FALSE)),"")</f>
        <v/>
      </c>
      <c r="AV57" s="3">
        <f>IFERROR(1/(1/VLOOKUP($A57,INDIRECT("'"&amp;VLOOKUP(AV$8,Helper!$A$1:$B$8,2,FALSE)&amp;"'!A9:U200"),4,FALSE)),"")</f>
        <v/>
      </c>
      <c r="AW57" s="3">
        <f>IFERROR(1/(1/VLOOKUP($A57,INDIRECT("'"&amp;VLOOKUP(AW$8,Helper!$A$1:$B$8,2,FALSE)&amp;"'!A9:U200"),4,FALSE)),"")</f>
        <v/>
      </c>
      <c r="AX57" s="3">
        <f>IFERROR(1/(1/VLOOKUP($A57,INDIRECT("'"&amp;VLOOKUP(AX$8,Helper!$A$1:$B$8,2,FALSE)&amp;"'!A9:U200"),4,FALSE)),"")</f>
        <v/>
      </c>
      <c r="AY57" s="3">
        <f>MIN(COUNTIF($AQ57:AQ57,"&gt;0"),4)</f>
        <v/>
      </c>
      <c r="AZ57" s="3">
        <f>MIN(COUNTIF($AQ57:AR57,"&gt;0"),4)</f>
        <v/>
      </c>
      <c r="BA57" s="3">
        <f>MIN(COUNTIF($AQ57:AS57,"&gt;0"),4)</f>
        <v/>
      </c>
      <c r="BB57" s="3">
        <f>MIN(COUNTIF($AQ57:AT57,"&gt;0"),4)</f>
        <v/>
      </c>
      <c r="BC57" s="3">
        <f>MIN(COUNTIF($AQ57:AU57,"&gt;0"),4)</f>
        <v/>
      </c>
      <c r="BD57" s="3">
        <f>MIN(COUNTIF($AQ57:AV57,"&gt;0"),4)</f>
        <v/>
      </c>
      <c r="BE57" s="3">
        <f>MIN(COUNTIF($AQ57:AW57,"&gt;0"),4)</f>
        <v/>
      </c>
      <c r="BF57" s="3">
        <f>MIN(COUNTIF($AQ57:AX57,"&gt;0"),4)</f>
        <v/>
      </c>
    </row>
    <row r="58" ht="17.25" customHeight="1" s="19">
      <c r="A58" s="8" t="inlineStr">
        <is>
          <t>IRONSIDE, Mr [Person_40]</t>
        </is>
      </c>
      <c r="B58" s="8" t="inlineStr">
        <is>
          <t>M:002738</t>
        </is>
      </c>
      <c r="C58" s="7">
        <f>IFERROR(MIN(AA58:INDEX(AA58:AH58,MATCH(4,AI58:AP58,0))),"")</f>
        <v/>
      </c>
      <c r="D58" s="7">
        <f>IFERROR(MIN(AQ58:INDEX(AQ58:AX58,MATCH(4,AY58:BF58,0))),"")</f>
        <v/>
      </c>
      <c r="E58" s="51" t="n"/>
      <c r="F58" s="51" t="n"/>
      <c r="G58" s="51" t="n"/>
      <c r="H58" s="51" t="n"/>
      <c r="I58" s="51" t="n"/>
      <c r="J58" s="51" t="n"/>
      <c r="K58" s="51" t="n"/>
      <c r="L58" s="51" t="n"/>
      <c r="M58" s="51" t="n"/>
      <c r="N58" s="51" t="n"/>
      <c r="O58" s="51" t="n"/>
      <c r="P58" s="51" t="n"/>
      <c r="Q58" s="51" t="n"/>
      <c r="R58" s="51" t="n"/>
      <c r="S58" s="51" t="n"/>
      <c r="T58" s="51" t="n"/>
      <c r="U58" s="51" t="n"/>
      <c r="V58" s="51" t="n"/>
      <c r="W58" s="51" t="n"/>
      <c r="X58" s="52" t="n"/>
      <c r="Y58" s="39">
        <f>8-SUMPRODUCT(--(MOD((COLUMN(Z58:EH58)-2)/23,1)=0),--(ISNUMBER(SEARCH(" dnp "," "&amp;Z58:EH58&amp;" "))))</f>
        <v/>
      </c>
      <c r="AA58" s="3">
        <f>IFERROR(1/(1/VLOOKUP($A58,INDIRECT("'"&amp;VLOOKUP(AA$8,Helper!$A$1:$B$8,2,FALSE)&amp;"'!A9:U200"),3,FALSE)),"")</f>
        <v/>
      </c>
      <c r="AB58" s="3">
        <f>IFERROR(1/(1/VLOOKUP($A58,INDIRECT("'"&amp;VLOOKUP(AB$8,Helper!$A$1:$B$8,2,FALSE)&amp;"'!A9:U200"),3,FALSE)),"")</f>
        <v/>
      </c>
      <c r="AC58" s="3">
        <f>IFERROR(1/(1/VLOOKUP($A58,INDIRECT("'"&amp;VLOOKUP(AC$8,Helper!$A$1:$B$8,2,FALSE)&amp;"'!A9:U200"),3,FALSE)),"")</f>
        <v/>
      </c>
      <c r="AD58" s="3">
        <f>IFERROR(1/(1/VLOOKUP($A58,INDIRECT("'"&amp;VLOOKUP(AD$8,Helper!$A$1:$B$8,2,FALSE)&amp;"'!A9:U200"),3,FALSE)),"")</f>
        <v/>
      </c>
      <c r="AE58" s="3">
        <f>IFERROR(1/(1/VLOOKUP($A58,INDIRECT("'"&amp;VLOOKUP(AE$8,Helper!$A$1:$B$8,2,FALSE)&amp;"'!A9:U200"),3,FALSE)),"")</f>
        <v/>
      </c>
      <c r="AF58" s="3">
        <f>IFERROR(1/(1/VLOOKUP($A58,INDIRECT("'"&amp;VLOOKUP(AF$8,Helper!$A$1:$B$8,2,FALSE)&amp;"'!A9:U200"),3,FALSE)),"")</f>
        <v/>
      </c>
      <c r="AG58" s="3">
        <f>IFERROR(1/(1/VLOOKUP($A58,INDIRECT("'"&amp;VLOOKUP(AG$8,Helper!$A$1:$B$8,2,FALSE)&amp;"'!A9:U200"),3,FALSE)),"")</f>
        <v/>
      </c>
      <c r="AH58" s="3">
        <f>IFERROR(1/(1/VLOOKUP($A58,INDIRECT("'"&amp;VLOOKUP(AH$8,Helper!$A$1:$B$8,2,FALSE)&amp;"'!A9:U200"),3,FALSE)),"")</f>
        <v/>
      </c>
      <c r="AI58" s="3">
        <f>MIN(COUNTIF($AA58:AA58,"&gt;0"),4)</f>
        <v/>
      </c>
      <c r="AJ58" s="3">
        <f>MIN(COUNTIF($AA58:AB58,"&gt;0"),4)</f>
        <v/>
      </c>
      <c r="AK58" s="3">
        <f>MIN(COUNTIF($AA58:AC58,"&gt;0"),4)</f>
        <v/>
      </c>
      <c r="AL58" s="3">
        <f>MIN(COUNTIF($AA58:AD58,"&gt;0"),4)</f>
        <v/>
      </c>
      <c r="AM58" s="3">
        <f>MIN(COUNTIF($AA58:AE58,"&gt;0"),4)</f>
        <v/>
      </c>
      <c r="AN58" s="3">
        <f>MIN(COUNTIF($AA58:AF58,"&gt;0"),4)</f>
        <v/>
      </c>
      <c r="AO58" s="3">
        <f>MIN(COUNTIF($AA58:AG58,"&gt;0"),4)</f>
        <v/>
      </c>
      <c r="AP58" s="3">
        <f>COUNTIF($AA58:AH58,"&gt;0")</f>
        <v/>
      </c>
      <c r="AQ58" s="3">
        <f>IFERROR(1/(1/VLOOKUP($A58,INDIRECT("'"&amp;VLOOKUP(AQ$8,Helper!$A$1:$B$8,2,FALSE)&amp;"'!A9:U200"),4,FALSE)),"")</f>
        <v/>
      </c>
      <c r="AR58" s="3">
        <f>IFERROR(1/(1/VLOOKUP($A58,INDIRECT("'"&amp;VLOOKUP(AR$8,Helper!$A$1:$B$8,2,FALSE)&amp;"'!A9:U200"),4,FALSE)),"")</f>
        <v/>
      </c>
      <c r="AS58" s="3">
        <f>IFERROR(1/(1/VLOOKUP($A58,INDIRECT("'"&amp;VLOOKUP(AS$8,Helper!$A$1:$B$8,2,FALSE)&amp;"'!A9:U200"),4,FALSE)),"")</f>
        <v/>
      </c>
      <c r="AT58" s="3">
        <f>IFERROR(1/(1/VLOOKUP($A58,INDIRECT("'"&amp;VLOOKUP(AT$8,Helper!$A$1:$B$8,2,FALSE)&amp;"'!A9:U200"),4,FALSE)),"")</f>
        <v/>
      </c>
      <c r="AU58" s="3">
        <f>IFERROR(1/(1/VLOOKUP($A58,INDIRECT("'"&amp;VLOOKUP(AU$8,Helper!$A$1:$B$8,2,FALSE)&amp;"'!A9:U200"),4,FALSE)),"")</f>
        <v/>
      </c>
      <c r="AV58" s="3">
        <f>IFERROR(1/(1/VLOOKUP($A58,INDIRECT("'"&amp;VLOOKUP(AV$8,Helper!$A$1:$B$8,2,FALSE)&amp;"'!A9:U200"),4,FALSE)),"")</f>
        <v/>
      </c>
      <c r="AW58" s="3">
        <f>IFERROR(1/(1/VLOOKUP($A58,INDIRECT("'"&amp;VLOOKUP(AW$8,Helper!$A$1:$B$8,2,FALSE)&amp;"'!A9:U200"),4,FALSE)),"")</f>
        <v/>
      </c>
      <c r="AX58" s="3">
        <f>IFERROR(1/(1/VLOOKUP($A58,INDIRECT("'"&amp;VLOOKUP(AX$8,Helper!$A$1:$B$8,2,FALSE)&amp;"'!A9:U200"),4,FALSE)),"")</f>
        <v/>
      </c>
      <c r="AY58" s="3">
        <f>MIN(COUNTIF($AQ58:AQ58,"&gt;0"),4)</f>
        <v/>
      </c>
      <c r="AZ58" s="3">
        <f>MIN(COUNTIF($AQ58:AR58,"&gt;0"),4)</f>
        <v/>
      </c>
      <c r="BA58" s="3">
        <f>MIN(COUNTIF($AQ58:AS58,"&gt;0"),4)</f>
        <v/>
      </c>
      <c r="BB58" s="3">
        <f>MIN(COUNTIF($AQ58:AT58,"&gt;0"),4)</f>
        <v/>
      </c>
      <c r="BC58" s="3">
        <f>MIN(COUNTIF($AQ58:AU58,"&gt;0"),4)</f>
        <v/>
      </c>
      <c r="BD58" s="3">
        <f>MIN(COUNTIF($AQ58:AV58,"&gt;0"),4)</f>
        <v/>
      </c>
      <c r="BE58" s="3">
        <f>MIN(COUNTIF($AQ58:AW58,"&gt;0"),4)</f>
        <v/>
      </c>
      <c r="BF58" s="3">
        <f>MIN(COUNTIF($AQ58:AX58,"&gt;0"),4)</f>
        <v/>
      </c>
    </row>
    <row r="59" ht="16.5" customHeight="1" s="19">
      <c r="A59" s="6" t="inlineStr">
        <is>
          <t>JONES, Mr [Person_51]</t>
        </is>
      </c>
      <c r="B59" s="6" t="inlineStr">
        <is>
          <t>M:002494</t>
        </is>
      </c>
      <c r="C59" s="7">
        <f>IFERROR(MIN(AA59:INDEX(AA59:AH59,MATCH(4,AI59:AP59,0))),"")</f>
        <v/>
      </c>
      <c r="D59" s="7">
        <f>IFERROR(MIN(AQ59:INDEX(AQ59:AX59,MATCH(4,AY59:BF59,0))),"")</f>
        <v/>
      </c>
      <c r="E59" s="7" t="n"/>
      <c r="F59" s="7" t="n"/>
      <c r="G59" s="7" t="n"/>
      <c r="H59" s="7" t="n"/>
      <c r="I59" s="7" t="n"/>
      <c r="J59" s="7" t="n"/>
      <c r="K59" s="7" t="n"/>
      <c r="L59" s="7" t="n"/>
      <c r="M59" s="7" t="n"/>
      <c r="N59" s="7" t="n"/>
      <c r="O59" s="7" t="n"/>
      <c r="P59" s="7" t="n"/>
      <c r="Q59" s="7" t="n"/>
      <c r="R59" s="7" t="n"/>
      <c r="S59" s="7" t="n"/>
      <c r="T59" s="7" t="n"/>
      <c r="U59" s="7" t="n"/>
      <c r="V59" s="7" t="n"/>
      <c r="W59" s="7" t="n"/>
      <c r="X59" s="37" t="n"/>
      <c r="Y59" s="38">
        <f>8-SUMPRODUCT(--(MOD((COLUMN(Z59:EH59)-2)/23,1)=0),--(ISNUMBER(SEARCH(" dnp "," "&amp;Z59:EH59&amp;" "))))</f>
        <v/>
      </c>
      <c r="AA59" s="3">
        <f>IFERROR(1/(1/VLOOKUP($A59,INDIRECT("'"&amp;VLOOKUP(AA$8,Helper!$A$1:$B$8,2,FALSE)&amp;"'!A9:U200"),3,FALSE)),"")</f>
        <v/>
      </c>
      <c r="AB59" s="3">
        <f>IFERROR(1/(1/VLOOKUP($A59,INDIRECT("'"&amp;VLOOKUP(AB$8,Helper!$A$1:$B$8,2,FALSE)&amp;"'!A9:U200"),3,FALSE)),"")</f>
        <v/>
      </c>
      <c r="AC59" s="3">
        <f>IFERROR(1/(1/VLOOKUP($A59,INDIRECT("'"&amp;VLOOKUP(AC$8,Helper!$A$1:$B$8,2,FALSE)&amp;"'!A9:U200"),3,FALSE)),"")</f>
        <v/>
      </c>
      <c r="AD59" s="3">
        <f>IFERROR(1/(1/VLOOKUP($A59,INDIRECT("'"&amp;VLOOKUP(AD$8,Helper!$A$1:$B$8,2,FALSE)&amp;"'!A9:U200"),3,FALSE)),"")</f>
        <v/>
      </c>
      <c r="AE59" s="3">
        <f>IFERROR(1/(1/VLOOKUP($A59,INDIRECT("'"&amp;VLOOKUP(AE$8,Helper!$A$1:$B$8,2,FALSE)&amp;"'!A9:U200"),3,FALSE)),"")</f>
        <v/>
      </c>
      <c r="AF59" s="3">
        <f>IFERROR(1/(1/VLOOKUP($A59,INDIRECT("'"&amp;VLOOKUP(AF$8,Helper!$A$1:$B$8,2,FALSE)&amp;"'!A9:U200"),3,FALSE)),"")</f>
        <v/>
      </c>
      <c r="AG59" s="3">
        <f>IFERROR(1/(1/VLOOKUP($A59,INDIRECT("'"&amp;VLOOKUP(AG$8,Helper!$A$1:$B$8,2,FALSE)&amp;"'!A9:U200"),3,FALSE)),"")</f>
        <v/>
      </c>
      <c r="AH59" s="3">
        <f>IFERROR(1/(1/VLOOKUP($A59,INDIRECT("'"&amp;VLOOKUP(AH$8,Helper!$A$1:$B$8,2,FALSE)&amp;"'!A9:U200"),3,FALSE)),"")</f>
        <v/>
      </c>
      <c r="AI59" s="3">
        <f>MIN(COUNTIF($AA59:AA59,"&gt;0"),4)</f>
        <v/>
      </c>
      <c r="AJ59" s="3">
        <f>MIN(COUNTIF($AA59:AB59,"&gt;0"),4)</f>
        <v/>
      </c>
      <c r="AK59" s="3">
        <f>MIN(COUNTIF($AA59:AC59,"&gt;0"),4)</f>
        <v/>
      </c>
      <c r="AL59" s="3">
        <f>MIN(COUNTIF($AA59:AD59,"&gt;0"),4)</f>
        <v/>
      </c>
      <c r="AM59" s="3">
        <f>MIN(COUNTIF($AA59:AE59,"&gt;0"),4)</f>
        <v/>
      </c>
      <c r="AN59" s="3">
        <f>MIN(COUNTIF($AA59:AF59,"&gt;0"),4)</f>
        <v/>
      </c>
      <c r="AO59" s="3">
        <f>MIN(COUNTIF($AA59:AG59,"&gt;0"),4)</f>
        <v/>
      </c>
      <c r="AP59" s="3">
        <f>COUNTIF($AA59:AH59,"&gt;0")</f>
        <v/>
      </c>
      <c r="AQ59" s="3">
        <f>IFERROR(1/(1/VLOOKUP($A59,INDIRECT("'"&amp;VLOOKUP(AQ$8,Helper!$A$1:$B$8,2,FALSE)&amp;"'!A9:U200"),4,FALSE)),"")</f>
        <v/>
      </c>
      <c r="AR59" s="3">
        <f>IFERROR(1/(1/VLOOKUP($A59,INDIRECT("'"&amp;VLOOKUP(AR$8,Helper!$A$1:$B$8,2,FALSE)&amp;"'!A9:U200"),4,FALSE)),"")</f>
        <v/>
      </c>
      <c r="AS59" s="3">
        <f>IFERROR(1/(1/VLOOKUP($A59,INDIRECT("'"&amp;VLOOKUP(AS$8,Helper!$A$1:$B$8,2,FALSE)&amp;"'!A9:U200"),4,FALSE)),"")</f>
        <v/>
      </c>
      <c r="AT59" s="3">
        <f>IFERROR(1/(1/VLOOKUP($A59,INDIRECT("'"&amp;VLOOKUP(AT$8,Helper!$A$1:$B$8,2,FALSE)&amp;"'!A9:U200"),4,FALSE)),"")</f>
        <v/>
      </c>
      <c r="AU59" s="3">
        <f>IFERROR(1/(1/VLOOKUP($A59,INDIRECT("'"&amp;VLOOKUP(AU$8,Helper!$A$1:$B$8,2,FALSE)&amp;"'!A9:U200"),4,FALSE)),"")</f>
        <v/>
      </c>
      <c r="AV59" s="3">
        <f>IFERROR(1/(1/VLOOKUP($A59,INDIRECT("'"&amp;VLOOKUP(AV$8,Helper!$A$1:$B$8,2,FALSE)&amp;"'!A9:U200"),4,FALSE)),"")</f>
        <v/>
      </c>
      <c r="AW59" s="3">
        <f>IFERROR(1/(1/VLOOKUP($A59,INDIRECT("'"&amp;VLOOKUP(AW$8,Helper!$A$1:$B$8,2,FALSE)&amp;"'!A9:U200"),4,FALSE)),"")</f>
        <v/>
      </c>
      <c r="AX59" s="3">
        <f>IFERROR(1/(1/VLOOKUP($A59,INDIRECT("'"&amp;VLOOKUP(AX$8,Helper!$A$1:$B$8,2,FALSE)&amp;"'!A9:U200"),4,FALSE)),"")</f>
        <v/>
      </c>
      <c r="AY59" s="3">
        <f>MIN(COUNTIF($AQ59:AQ59,"&gt;0"),4)</f>
        <v/>
      </c>
      <c r="AZ59" s="3">
        <f>MIN(COUNTIF($AQ59:AR59,"&gt;0"),4)</f>
        <v/>
      </c>
      <c r="BA59" s="3">
        <f>MIN(COUNTIF($AQ59:AS59,"&gt;0"),4)</f>
        <v/>
      </c>
      <c r="BB59" s="3">
        <f>MIN(COUNTIF($AQ59:AT59,"&gt;0"),4)</f>
        <v/>
      </c>
      <c r="BC59" s="3">
        <f>MIN(COUNTIF($AQ59:AU59,"&gt;0"),4)</f>
        <v/>
      </c>
      <c r="BD59" s="3">
        <f>MIN(COUNTIF($AQ59:AV59,"&gt;0"),4)</f>
        <v/>
      </c>
      <c r="BE59" s="3">
        <f>MIN(COUNTIF($AQ59:AW59,"&gt;0"),4)</f>
        <v/>
      </c>
      <c r="BF59" s="3">
        <f>MIN(COUNTIF($AQ59:AX59,"&gt;0"),4)</f>
        <v/>
      </c>
    </row>
    <row r="60" ht="16.5" customHeight="1" s="19">
      <c r="A60" s="8" t="inlineStr">
        <is>
          <t>[Person_52], Mr [Person_53]</t>
        </is>
      </c>
      <c r="B60" s="8" t="inlineStr">
        <is>
          <t>M:002332</t>
        </is>
      </c>
      <c r="C60" s="7">
        <f>IFERROR(MIN(AA60:INDEX(AA60:AH60,MATCH(4,AI60:AP60,0))),"")</f>
        <v/>
      </c>
      <c r="D60" s="7">
        <f>IFERROR(MIN(AQ60:INDEX(AQ60:AX60,MATCH(4,AY60:BF60,0))),"")</f>
        <v/>
      </c>
      <c r="E60" s="51" t="n"/>
      <c r="F60" s="51" t="n"/>
      <c r="G60" s="51" t="n"/>
      <c r="H60" s="51" t="n"/>
      <c r="I60" s="51" t="n"/>
      <c r="J60" s="51" t="n"/>
      <c r="K60" s="51" t="n"/>
      <c r="L60" s="51" t="n"/>
      <c r="M60" s="51" t="n"/>
      <c r="N60" s="51" t="n"/>
      <c r="O60" s="51" t="n"/>
      <c r="P60" s="51" t="n"/>
      <c r="Q60" s="51" t="n"/>
      <c r="R60" s="51" t="n"/>
      <c r="S60" s="51" t="n"/>
      <c r="T60" s="51" t="n"/>
      <c r="U60" s="51" t="n"/>
      <c r="V60" s="51" t="n"/>
      <c r="W60" s="51" t="n"/>
      <c r="X60" s="52" t="n"/>
      <c r="Y60" s="39">
        <f>8-SUMPRODUCT(--(MOD((COLUMN(Z60:EH60)-2)/23,1)=0),--(ISNUMBER(SEARCH(" dnp "," "&amp;Z60:EH60&amp;" "))))</f>
        <v/>
      </c>
      <c r="AA60" s="3">
        <f>IFERROR(1/(1/VLOOKUP($A60,INDIRECT("'"&amp;VLOOKUP(AA$8,Helper!$A$1:$B$8,2,FALSE)&amp;"'!A9:U200"),3,FALSE)),"")</f>
        <v/>
      </c>
      <c r="AB60" s="3">
        <f>IFERROR(1/(1/VLOOKUP($A60,INDIRECT("'"&amp;VLOOKUP(AB$8,Helper!$A$1:$B$8,2,FALSE)&amp;"'!A9:U200"),3,FALSE)),"")</f>
        <v/>
      </c>
      <c r="AC60" s="3">
        <f>IFERROR(1/(1/VLOOKUP($A60,INDIRECT("'"&amp;VLOOKUP(AC$8,Helper!$A$1:$B$8,2,FALSE)&amp;"'!A9:U200"),3,FALSE)),"")</f>
        <v/>
      </c>
      <c r="AD60" s="3">
        <f>IFERROR(1/(1/VLOOKUP($A60,INDIRECT("'"&amp;VLOOKUP(AD$8,Helper!$A$1:$B$8,2,FALSE)&amp;"'!A9:U200"),3,FALSE)),"")</f>
        <v/>
      </c>
      <c r="AE60" s="3">
        <f>IFERROR(1/(1/VLOOKUP($A60,INDIRECT("'"&amp;VLOOKUP(AE$8,Helper!$A$1:$B$8,2,FALSE)&amp;"'!A9:U200"),3,FALSE)),"")</f>
        <v/>
      </c>
      <c r="AF60" s="3">
        <f>IFERROR(1/(1/VLOOKUP($A60,INDIRECT("'"&amp;VLOOKUP(AF$8,Helper!$A$1:$B$8,2,FALSE)&amp;"'!A9:U200"),3,FALSE)),"")</f>
        <v/>
      </c>
      <c r="AG60" s="3">
        <f>IFERROR(1/(1/VLOOKUP($A60,INDIRECT("'"&amp;VLOOKUP(AG$8,Helper!$A$1:$B$8,2,FALSE)&amp;"'!A9:U200"),3,FALSE)),"")</f>
        <v/>
      </c>
      <c r="AH60" s="3">
        <f>IFERROR(1/(1/VLOOKUP($A60,INDIRECT("'"&amp;VLOOKUP(AH$8,Helper!$A$1:$B$8,2,FALSE)&amp;"'!A9:U200"),3,FALSE)),"")</f>
        <v/>
      </c>
      <c r="AI60" s="3">
        <f>MIN(COUNTIF($AA60:AA60,"&gt;0"),4)</f>
        <v/>
      </c>
      <c r="AJ60" s="3">
        <f>MIN(COUNTIF($AA60:AB60,"&gt;0"),4)</f>
        <v/>
      </c>
      <c r="AK60" s="3">
        <f>MIN(COUNTIF($AA60:AC60,"&gt;0"),4)</f>
        <v/>
      </c>
      <c r="AL60" s="3">
        <f>MIN(COUNTIF($AA60:AD60,"&gt;0"),4)</f>
        <v/>
      </c>
      <c r="AM60" s="3">
        <f>MIN(COUNTIF($AA60:AE60,"&gt;0"),4)</f>
        <v/>
      </c>
      <c r="AN60" s="3">
        <f>MIN(COUNTIF($AA60:AF60,"&gt;0"),4)</f>
        <v/>
      </c>
      <c r="AO60" s="3">
        <f>MIN(COUNTIF($AA60:AG60,"&gt;0"),4)</f>
        <v/>
      </c>
      <c r="AP60" s="3">
        <f>COUNTIF($AA60:AH60,"&gt;0")</f>
        <v/>
      </c>
      <c r="AQ60" s="3">
        <f>IFERROR(1/(1/VLOOKUP($A60,INDIRECT("'"&amp;VLOOKUP(AQ$8,Helper!$A$1:$B$8,2,FALSE)&amp;"'!A9:U200"),4,FALSE)),"")</f>
        <v/>
      </c>
      <c r="AR60" s="3">
        <f>IFERROR(1/(1/VLOOKUP($A60,INDIRECT("'"&amp;VLOOKUP(AR$8,Helper!$A$1:$B$8,2,FALSE)&amp;"'!A9:U200"),4,FALSE)),"")</f>
        <v/>
      </c>
      <c r="AS60" s="3">
        <f>IFERROR(1/(1/VLOOKUP($A60,INDIRECT("'"&amp;VLOOKUP(AS$8,Helper!$A$1:$B$8,2,FALSE)&amp;"'!A9:U200"),4,FALSE)),"")</f>
        <v/>
      </c>
      <c r="AT60" s="3">
        <f>IFERROR(1/(1/VLOOKUP($A60,INDIRECT("'"&amp;VLOOKUP(AT$8,Helper!$A$1:$B$8,2,FALSE)&amp;"'!A9:U200"),4,FALSE)),"")</f>
        <v/>
      </c>
      <c r="AU60" s="3">
        <f>IFERROR(1/(1/VLOOKUP($A60,INDIRECT("'"&amp;VLOOKUP(AU$8,Helper!$A$1:$B$8,2,FALSE)&amp;"'!A9:U200"),4,FALSE)),"")</f>
        <v/>
      </c>
      <c r="AV60" s="3">
        <f>IFERROR(1/(1/VLOOKUP($A60,INDIRECT("'"&amp;VLOOKUP(AV$8,Helper!$A$1:$B$8,2,FALSE)&amp;"'!A9:U200"),4,FALSE)),"")</f>
        <v/>
      </c>
      <c r="AW60" s="3">
        <f>IFERROR(1/(1/VLOOKUP($A60,INDIRECT("'"&amp;VLOOKUP(AW$8,Helper!$A$1:$B$8,2,FALSE)&amp;"'!A9:U200"),4,FALSE)),"")</f>
        <v/>
      </c>
      <c r="AX60" s="3">
        <f>IFERROR(1/(1/VLOOKUP($A60,INDIRECT("'"&amp;VLOOKUP(AX$8,Helper!$A$1:$B$8,2,FALSE)&amp;"'!A9:U200"),4,FALSE)),"")</f>
        <v/>
      </c>
      <c r="AY60" s="3">
        <f>MIN(COUNTIF($AQ60:AQ60,"&gt;0"),4)</f>
        <v/>
      </c>
      <c r="AZ60" s="3">
        <f>MIN(COUNTIF($AQ60:AR60,"&gt;0"),4)</f>
        <v/>
      </c>
      <c r="BA60" s="3">
        <f>MIN(COUNTIF($AQ60:AS60,"&gt;0"),4)</f>
        <v/>
      </c>
      <c r="BB60" s="3">
        <f>MIN(COUNTIF($AQ60:AT60,"&gt;0"),4)</f>
        <v/>
      </c>
      <c r="BC60" s="3">
        <f>MIN(COUNTIF($AQ60:AU60,"&gt;0"),4)</f>
        <v/>
      </c>
      <c r="BD60" s="3">
        <f>MIN(COUNTIF($AQ60:AV60,"&gt;0"),4)</f>
        <v/>
      </c>
      <c r="BE60" s="3">
        <f>MIN(COUNTIF($AQ60:AW60,"&gt;0"),4)</f>
        <v/>
      </c>
      <c r="BF60" s="3">
        <f>MIN(COUNTIF($AQ60:AX60,"&gt;0"),4)</f>
        <v/>
      </c>
    </row>
    <row r="61" ht="16.5" customHeight="1" s="19">
      <c r="A61" s="6" t="inlineStr">
        <is>
          <t>Kelly, Mr [Person_54]</t>
        </is>
      </c>
      <c r="B61" s="6" t="inlineStr">
        <is>
          <t>M:001069</t>
        </is>
      </c>
      <c r="C61" s="7">
        <f>IFERROR(MIN(AA61:INDEX(AA61:AH61,MATCH(4,AI61:AP61,0))),"")</f>
        <v/>
      </c>
      <c r="D61" s="7">
        <f>IFERROR(MIN(AQ61:INDEX(AQ61:AX61,MATCH(4,AY61:BF61,0))),"")</f>
        <v/>
      </c>
      <c r="E61" s="7" t="n"/>
      <c r="F61" s="7" t="n"/>
      <c r="G61" s="7" t="n"/>
      <c r="H61" s="7" t="n"/>
      <c r="I61" s="7" t="n"/>
      <c r="J61" s="7" t="n"/>
      <c r="K61" s="7" t="n"/>
      <c r="L61" s="7" t="n"/>
      <c r="M61" s="7" t="n"/>
      <c r="N61" s="7" t="n"/>
      <c r="O61" s="7" t="n"/>
      <c r="P61" s="7" t="n"/>
      <c r="Q61" s="7" t="n"/>
      <c r="R61" s="7" t="n"/>
      <c r="S61" s="7" t="n"/>
      <c r="T61" s="7" t="n"/>
      <c r="U61" s="7" t="n"/>
      <c r="V61" s="7" t="n"/>
      <c r="W61" s="7" t="n"/>
      <c r="X61" s="37" t="n"/>
      <c r="Y61" s="38">
        <f>8-SUMPRODUCT(--(MOD((COLUMN(Z61:EH61)-2)/23,1)=0),--(ISNUMBER(SEARCH(" dnp "," "&amp;Z61:EH61&amp;" "))))</f>
        <v/>
      </c>
      <c r="AA61" s="3">
        <f>IFERROR(1/(1/VLOOKUP($A61,INDIRECT("'"&amp;VLOOKUP(AA$8,Helper!$A$1:$B$8,2,FALSE)&amp;"'!A9:U200"),3,FALSE)),"")</f>
        <v/>
      </c>
      <c r="AB61" s="3">
        <f>IFERROR(1/(1/VLOOKUP($A61,INDIRECT("'"&amp;VLOOKUP(AB$8,Helper!$A$1:$B$8,2,FALSE)&amp;"'!A9:U200"),3,FALSE)),"")</f>
        <v/>
      </c>
      <c r="AC61" s="3">
        <f>IFERROR(1/(1/VLOOKUP($A61,INDIRECT("'"&amp;VLOOKUP(AC$8,Helper!$A$1:$B$8,2,FALSE)&amp;"'!A9:U200"),3,FALSE)),"")</f>
        <v/>
      </c>
      <c r="AD61" s="3">
        <f>IFERROR(1/(1/VLOOKUP($A61,INDIRECT("'"&amp;VLOOKUP(AD$8,Helper!$A$1:$B$8,2,FALSE)&amp;"'!A9:U200"),3,FALSE)),"")</f>
        <v/>
      </c>
      <c r="AE61" s="3">
        <f>IFERROR(1/(1/VLOOKUP($A61,INDIRECT("'"&amp;VLOOKUP(AE$8,Helper!$A$1:$B$8,2,FALSE)&amp;"'!A9:U200"),3,FALSE)),"")</f>
        <v/>
      </c>
      <c r="AF61" s="3">
        <f>IFERROR(1/(1/VLOOKUP($A61,INDIRECT("'"&amp;VLOOKUP(AF$8,Helper!$A$1:$B$8,2,FALSE)&amp;"'!A9:U200"),3,FALSE)),"")</f>
        <v/>
      </c>
      <c r="AG61" s="3">
        <f>IFERROR(1/(1/VLOOKUP($A61,INDIRECT("'"&amp;VLOOKUP(AG$8,Helper!$A$1:$B$8,2,FALSE)&amp;"'!A9:U200"),3,FALSE)),"")</f>
        <v/>
      </c>
      <c r="AH61" s="3">
        <f>IFERROR(1/(1/VLOOKUP($A61,INDIRECT("'"&amp;VLOOKUP(AH$8,Helper!$A$1:$B$8,2,FALSE)&amp;"'!A9:U200"),3,FALSE)),"")</f>
        <v/>
      </c>
      <c r="AI61" s="3">
        <f>MIN(COUNTIF($AA61:AA61,"&gt;0"),4)</f>
        <v/>
      </c>
      <c r="AJ61" s="3">
        <f>MIN(COUNTIF($AA61:AB61,"&gt;0"),4)</f>
        <v/>
      </c>
      <c r="AK61" s="3">
        <f>MIN(COUNTIF($AA61:AC61,"&gt;0"),4)</f>
        <v/>
      </c>
      <c r="AL61" s="3">
        <f>MIN(COUNTIF($AA61:AD61,"&gt;0"),4)</f>
        <v/>
      </c>
      <c r="AM61" s="3">
        <f>MIN(COUNTIF($AA61:AE61,"&gt;0"),4)</f>
        <v/>
      </c>
      <c r="AN61" s="3">
        <f>MIN(COUNTIF($AA61:AF61,"&gt;0"),4)</f>
        <v/>
      </c>
      <c r="AO61" s="3">
        <f>MIN(COUNTIF($AA61:AG61,"&gt;0"),4)</f>
        <v/>
      </c>
      <c r="AP61" s="3">
        <f>COUNTIF($AA61:AH61,"&gt;0")</f>
        <v/>
      </c>
      <c r="AQ61" s="3">
        <f>IFERROR(1/(1/VLOOKUP($A61,INDIRECT("'"&amp;VLOOKUP(AQ$8,Helper!$A$1:$B$8,2,FALSE)&amp;"'!A9:U200"),4,FALSE)),"")</f>
        <v/>
      </c>
      <c r="AR61" s="3">
        <f>IFERROR(1/(1/VLOOKUP($A61,INDIRECT("'"&amp;VLOOKUP(AR$8,Helper!$A$1:$B$8,2,FALSE)&amp;"'!A9:U200"),4,FALSE)),"")</f>
        <v/>
      </c>
      <c r="AS61" s="3">
        <f>IFERROR(1/(1/VLOOKUP($A61,INDIRECT("'"&amp;VLOOKUP(AS$8,Helper!$A$1:$B$8,2,FALSE)&amp;"'!A9:U200"),4,FALSE)),"")</f>
        <v/>
      </c>
      <c r="AT61" s="3">
        <f>IFERROR(1/(1/VLOOKUP($A61,INDIRECT("'"&amp;VLOOKUP(AT$8,Helper!$A$1:$B$8,2,FALSE)&amp;"'!A9:U200"),4,FALSE)),"")</f>
        <v/>
      </c>
      <c r="AU61" s="3">
        <f>IFERROR(1/(1/VLOOKUP($A61,INDIRECT("'"&amp;VLOOKUP(AU$8,Helper!$A$1:$B$8,2,FALSE)&amp;"'!A9:U200"),4,FALSE)),"")</f>
        <v/>
      </c>
      <c r="AV61" s="3">
        <f>IFERROR(1/(1/VLOOKUP($A61,INDIRECT("'"&amp;VLOOKUP(AV$8,Helper!$A$1:$B$8,2,FALSE)&amp;"'!A9:U200"),4,FALSE)),"")</f>
        <v/>
      </c>
      <c r="AW61" s="3">
        <f>IFERROR(1/(1/VLOOKUP($A61,INDIRECT("'"&amp;VLOOKUP(AW$8,Helper!$A$1:$B$8,2,FALSE)&amp;"'!A9:U200"),4,FALSE)),"")</f>
        <v/>
      </c>
      <c r="AX61" s="3">
        <f>IFERROR(1/(1/VLOOKUP($A61,INDIRECT("'"&amp;VLOOKUP(AX$8,Helper!$A$1:$B$8,2,FALSE)&amp;"'!A9:U200"),4,FALSE)),"")</f>
        <v/>
      </c>
      <c r="AY61" s="3">
        <f>MIN(COUNTIF($AQ61:AQ61,"&gt;0"),4)</f>
        <v/>
      </c>
      <c r="AZ61" s="3">
        <f>MIN(COUNTIF($AQ61:AR61,"&gt;0"),4)</f>
        <v/>
      </c>
      <c r="BA61" s="3">
        <f>MIN(COUNTIF($AQ61:AS61,"&gt;0"),4)</f>
        <v/>
      </c>
      <c r="BB61" s="3">
        <f>MIN(COUNTIF($AQ61:AT61,"&gt;0"),4)</f>
        <v/>
      </c>
      <c r="BC61" s="3">
        <f>MIN(COUNTIF($AQ61:AU61,"&gt;0"),4)</f>
        <v/>
      </c>
      <c r="BD61" s="3">
        <f>MIN(COUNTIF($AQ61:AV61,"&gt;0"),4)</f>
        <v/>
      </c>
      <c r="BE61" s="3">
        <f>MIN(COUNTIF($AQ61:AW61,"&gt;0"),4)</f>
        <v/>
      </c>
      <c r="BF61" s="3">
        <f>MIN(COUNTIF($AQ61:AX61,"&gt;0"),4)</f>
        <v/>
      </c>
    </row>
    <row r="62" ht="16.5" customHeight="1" s="19">
      <c r="A62" s="8" t="inlineStr">
        <is>
          <t>Kelly, Mr [Person_55]</t>
        </is>
      </c>
      <c r="B62" s="8" t="inlineStr">
        <is>
          <t>M:000347</t>
        </is>
      </c>
      <c r="C62" s="7">
        <f>IFERROR(MIN(AA62:INDEX(AA62:AH62,MATCH(4,AI62:AP62,0))),"")</f>
        <v/>
      </c>
      <c r="D62" s="7">
        <f>IFERROR(MIN(AQ62:INDEX(AQ62:AX62,MATCH(4,AY62:BF62,0))),"")</f>
        <v/>
      </c>
      <c r="E62" s="51" t="n"/>
      <c r="F62" s="51" t="n"/>
      <c r="G62" s="51" t="n"/>
      <c r="H62" s="51" t="n"/>
      <c r="I62" s="51" t="n"/>
      <c r="J62" s="51" t="n"/>
      <c r="K62" s="51" t="n"/>
      <c r="L62" s="51" t="n"/>
      <c r="M62" s="51" t="n"/>
      <c r="N62" s="51" t="n"/>
      <c r="O62" s="51" t="n"/>
      <c r="P62" s="51" t="n"/>
      <c r="Q62" s="51" t="n"/>
      <c r="R62" s="51" t="n"/>
      <c r="S62" s="51" t="n"/>
      <c r="T62" s="51" t="n"/>
      <c r="U62" s="51" t="n"/>
      <c r="V62" s="51" t="n"/>
      <c r="W62" s="51" t="n"/>
      <c r="X62" s="52" t="n"/>
      <c r="Y62" s="39">
        <f>8-SUMPRODUCT(--(MOD((COLUMN(Z62:EH62)-2)/23,1)=0),--(ISNUMBER(SEARCH(" dnp "," "&amp;Z62:EH62&amp;" "))))</f>
        <v/>
      </c>
      <c r="AA62" s="3">
        <f>IFERROR(1/(1/VLOOKUP($A62,INDIRECT("'"&amp;VLOOKUP(AA$8,Helper!$A$1:$B$8,2,FALSE)&amp;"'!A9:U200"),3,FALSE)),"")</f>
        <v/>
      </c>
      <c r="AB62" s="3">
        <f>IFERROR(1/(1/VLOOKUP($A62,INDIRECT("'"&amp;VLOOKUP(AB$8,Helper!$A$1:$B$8,2,FALSE)&amp;"'!A9:U200"),3,FALSE)),"")</f>
        <v/>
      </c>
      <c r="AC62" s="3">
        <f>IFERROR(1/(1/VLOOKUP($A62,INDIRECT("'"&amp;VLOOKUP(AC$8,Helper!$A$1:$B$8,2,FALSE)&amp;"'!A9:U200"),3,FALSE)),"")</f>
        <v/>
      </c>
      <c r="AD62" s="3">
        <f>IFERROR(1/(1/VLOOKUP($A62,INDIRECT("'"&amp;VLOOKUP(AD$8,Helper!$A$1:$B$8,2,FALSE)&amp;"'!A9:U200"),3,FALSE)),"")</f>
        <v/>
      </c>
      <c r="AE62" s="3">
        <f>IFERROR(1/(1/VLOOKUP($A62,INDIRECT("'"&amp;VLOOKUP(AE$8,Helper!$A$1:$B$8,2,FALSE)&amp;"'!A9:U200"),3,FALSE)),"")</f>
        <v/>
      </c>
      <c r="AF62" s="3">
        <f>IFERROR(1/(1/VLOOKUP($A62,INDIRECT("'"&amp;VLOOKUP(AF$8,Helper!$A$1:$B$8,2,FALSE)&amp;"'!A9:U200"),3,FALSE)),"")</f>
        <v/>
      </c>
      <c r="AG62" s="3">
        <f>IFERROR(1/(1/VLOOKUP($A62,INDIRECT("'"&amp;VLOOKUP(AG$8,Helper!$A$1:$B$8,2,FALSE)&amp;"'!A9:U200"),3,FALSE)),"")</f>
        <v/>
      </c>
      <c r="AH62" s="3">
        <f>IFERROR(1/(1/VLOOKUP($A62,INDIRECT("'"&amp;VLOOKUP(AH$8,Helper!$A$1:$B$8,2,FALSE)&amp;"'!A9:U200"),3,FALSE)),"")</f>
        <v/>
      </c>
      <c r="AI62" s="3">
        <f>MIN(COUNTIF($AA62:AA62,"&gt;0"),4)</f>
        <v/>
      </c>
      <c r="AJ62" s="3">
        <f>MIN(COUNTIF($AA62:AB62,"&gt;0"),4)</f>
        <v/>
      </c>
      <c r="AK62" s="3">
        <f>MIN(COUNTIF($AA62:AC62,"&gt;0"),4)</f>
        <v/>
      </c>
      <c r="AL62" s="3">
        <f>MIN(COUNTIF($AA62:AD62,"&gt;0"),4)</f>
        <v/>
      </c>
      <c r="AM62" s="3">
        <f>MIN(COUNTIF($AA62:AE62,"&gt;0"),4)</f>
        <v/>
      </c>
      <c r="AN62" s="3">
        <f>MIN(COUNTIF($AA62:AF62,"&gt;0"),4)</f>
        <v/>
      </c>
      <c r="AO62" s="3">
        <f>MIN(COUNTIF($AA62:AG62,"&gt;0"),4)</f>
        <v/>
      </c>
      <c r="AP62" s="3">
        <f>COUNTIF($AA62:AH62,"&gt;0")</f>
        <v/>
      </c>
      <c r="AQ62" s="3">
        <f>IFERROR(1/(1/VLOOKUP($A62,INDIRECT("'"&amp;VLOOKUP(AQ$8,Helper!$A$1:$B$8,2,FALSE)&amp;"'!A9:U200"),4,FALSE)),"")</f>
        <v/>
      </c>
      <c r="AR62" s="3">
        <f>IFERROR(1/(1/VLOOKUP($A62,INDIRECT("'"&amp;VLOOKUP(AR$8,Helper!$A$1:$B$8,2,FALSE)&amp;"'!A9:U200"),4,FALSE)),"")</f>
        <v/>
      </c>
      <c r="AS62" s="3">
        <f>IFERROR(1/(1/VLOOKUP($A62,INDIRECT("'"&amp;VLOOKUP(AS$8,Helper!$A$1:$B$8,2,FALSE)&amp;"'!A9:U200"),4,FALSE)),"")</f>
        <v/>
      </c>
      <c r="AT62" s="3">
        <f>IFERROR(1/(1/VLOOKUP($A62,INDIRECT("'"&amp;VLOOKUP(AT$8,Helper!$A$1:$B$8,2,FALSE)&amp;"'!A9:U200"),4,FALSE)),"")</f>
        <v/>
      </c>
      <c r="AU62" s="3">
        <f>IFERROR(1/(1/VLOOKUP($A62,INDIRECT("'"&amp;VLOOKUP(AU$8,Helper!$A$1:$B$8,2,FALSE)&amp;"'!A9:U200"),4,FALSE)),"")</f>
        <v/>
      </c>
      <c r="AV62" s="3">
        <f>IFERROR(1/(1/VLOOKUP($A62,INDIRECT("'"&amp;VLOOKUP(AV$8,Helper!$A$1:$B$8,2,FALSE)&amp;"'!A9:U200"),4,FALSE)),"")</f>
        <v/>
      </c>
      <c r="AW62" s="3">
        <f>IFERROR(1/(1/VLOOKUP($A62,INDIRECT("'"&amp;VLOOKUP(AW$8,Helper!$A$1:$B$8,2,FALSE)&amp;"'!A9:U200"),4,FALSE)),"")</f>
        <v/>
      </c>
      <c r="AX62" s="3">
        <f>IFERROR(1/(1/VLOOKUP($A62,INDIRECT("'"&amp;VLOOKUP(AX$8,Helper!$A$1:$B$8,2,FALSE)&amp;"'!A9:U200"),4,FALSE)),"")</f>
        <v/>
      </c>
      <c r="AY62" s="3">
        <f>MIN(COUNTIF($AQ62:AQ62,"&gt;0"),4)</f>
        <v/>
      </c>
      <c r="AZ62" s="3">
        <f>MIN(COUNTIF($AQ62:AR62,"&gt;0"),4)</f>
        <v/>
      </c>
      <c r="BA62" s="3">
        <f>MIN(COUNTIF($AQ62:AS62,"&gt;0"),4)</f>
        <v/>
      </c>
      <c r="BB62" s="3">
        <f>MIN(COUNTIF($AQ62:AT62,"&gt;0"),4)</f>
        <v/>
      </c>
      <c r="BC62" s="3">
        <f>MIN(COUNTIF($AQ62:AU62,"&gt;0"),4)</f>
        <v/>
      </c>
      <c r="BD62" s="3">
        <f>MIN(COUNTIF($AQ62:AV62,"&gt;0"),4)</f>
        <v/>
      </c>
      <c r="BE62" s="3">
        <f>MIN(COUNTIF($AQ62:AW62,"&gt;0"),4)</f>
        <v/>
      </c>
      <c r="BF62" s="3">
        <f>MIN(COUNTIF($AQ62:AX62,"&gt;0"),4)</f>
        <v/>
      </c>
    </row>
    <row r="63" ht="16.5" customHeight="1" s="19">
      <c r="A63" s="6" t="inlineStr">
        <is>
          <t>Kelso, Mr [Person_14]</t>
        </is>
      </c>
      <c r="B63" s="6" t="inlineStr">
        <is>
          <t>M:000125</t>
        </is>
      </c>
      <c r="C63" s="7">
        <f>IFERROR(MIN(AA63:INDEX(AA63:AH63,MATCH(4,AI63:AP63,0))),"")</f>
        <v/>
      </c>
      <c r="D63" s="7">
        <f>IFERROR(MIN(AQ63:INDEX(AQ63:AX63,MATCH(4,AY63:BF63,0))),"")</f>
        <v/>
      </c>
      <c r="E63" s="7" t="n"/>
      <c r="F63" s="7" t="n"/>
      <c r="G63" s="7" t="n"/>
      <c r="H63" s="7" t="n"/>
      <c r="I63" s="7" t="n"/>
      <c r="J63" s="7" t="n"/>
      <c r="K63" s="7" t="n"/>
      <c r="L63" s="7" t="n"/>
      <c r="M63" s="7" t="n"/>
      <c r="N63" s="7" t="n"/>
      <c r="O63" s="7" t="n"/>
      <c r="P63" s="7" t="n"/>
      <c r="Q63" s="7" t="n"/>
      <c r="R63" s="7" t="n"/>
      <c r="S63" s="7" t="n"/>
      <c r="T63" s="7" t="n"/>
      <c r="U63" s="7" t="n"/>
      <c r="V63" s="7" t="n"/>
      <c r="W63" s="7" t="n"/>
      <c r="X63" s="37" t="n"/>
      <c r="Y63" s="38">
        <f>8-SUMPRODUCT(--(MOD((COLUMN(Z63:EH63)-2)/23,1)=0),--(ISNUMBER(SEARCH(" dnp "," "&amp;Z63:EH63&amp;" "))))</f>
        <v/>
      </c>
      <c r="AA63" s="3">
        <f>IFERROR(1/(1/VLOOKUP($A63,INDIRECT("'"&amp;VLOOKUP(AA$8,Helper!$A$1:$B$8,2,FALSE)&amp;"'!A9:U200"),3,FALSE)),"")</f>
        <v/>
      </c>
      <c r="AB63" s="3">
        <f>IFERROR(1/(1/VLOOKUP($A63,INDIRECT("'"&amp;VLOOKUP(AB$8,Helper!$A$1:$B$8,2,FALSE)&amp;"'!A9:U200"),3,FALSE)),"")</f>
        <v/>
      </c>
      <c r="AC63" s="3">
        <f>IFERROR(1/(1/VLOOKUP($A63,INDIRECT("'"&amp;VLOOKUP(AC$8,Helper!$A$1:$B$8,2,FALSE)&amp;"'!A9:U200"),3,FALSE)),"")</f>
        <v/>
      </c>
      <c r="AD63" s="3">
        <f>IFERROR(1/(1/VLOOKUP($A63,INDIRECT("'"&amp;VLOOKUP(AD$8,Helper!$A$1:$B$8,2,FALSE)&amp;"'!A9:U200"),3,FALSE)),"")</f>
        <v/>
      </c>
      <c r="AE63" s="3">
        <f>IFERROR(1/(1/VLOOKUP($A63,INDIRECT("'"&amp;VLOOKUP(AE$8,Helper!$A$1:$B$8,2,FALSE)&amp;"'!A9:U200"),3,FALSE)),"")</f>
        <v/>
      </c>
      <c r="AF63" s="3">
        <f>IFERROR(1/(1/VLOOKUP($A63,INDIRECT("'"&amp;VLOOKUP(AF$8,Helper!$A$1:$B$8,2,FALSE)&amp;"'!A9:U200"),3,FALSE)),"")</f>
        <v/>
      </c>
      <c r="AG63" s="3">
        <f>IFERROR(1/(1/VLOOKUP($A63,INDIRECT("'"&amp;VLOOKUP(AG$8,Helper!$A$1:$B$8,2,FALSE)&amp;"'!A9:U200"),3,FALSE)),"")</f>
        <v/>
      </c>
      <c r="AH63" s="3">
        <f>IFERROR(1/(1/VLOOKUP($A63,INDIRECT("'"&amp;VLOOKUP(AH$8,Helper!$A$1:$B$8,2,FALSE)&amp;"'!A9:U200"),3,FALSE)),"")</f>
        <v/>
      </c>
      <c r="AI63" s="3">
        <f>MIN(COUNTIF($AA63:AA63,"&gt;0"),4)</f>
        <v/>
      </c>
      <c r="AJ63" s="3">
        <f>MIN(COUNTIF($AA63:AB63,"&gt;0"),4)</f>
        <v/>
      </c>
      <c r="AK63" s="3">
        <f>MIN(COUNTIF($AA63:AC63,"&gt;0"),4)</f>
        <v/>
      </c>
      <c r="AL63" s="3">
        <f>MIN(COUNTIF($AA63:AD63,"&gt;0"),4)</f>
        <v/>
      </c>
      <c r="AM63" s="3">
        <f>MIN(COUNTIF($AA63:AE63,"&gt;0"),4)</f>
        <v/>
      </c>
      <c r="AN63" s="3">
        <f>MIN(COUNTIF($AA63:AF63,"&gt;0"),4)</f>
        <v/>
      </c>
      <c r="AO63" s="3">
        <f>MIN(COUNTIF($AA63:AG63,"&gt;0"),4)</f>
        <v/>
      </c>
      <c r="AP63" s="3">
        <f>COUNTIF($AA63:AH63,"&gt;0")</f>
        <v/>
      </c>
      <c r="AQ63" s="3">
        <f>IFERROR(1/(1/VLOOKUP($A63,INDIRECT("'"&amp;VLOOKUP(AQ$8,Helper!$A$1:$B$8,2,FALSE)&amp;"'!A9:U200"),4,FALSE)),"")</f>
        <v/>
      </c>
      <c r="AR63" s="3">
        <f>IFERROR(1/(1/VLOOKUP($A63,INDIRECT("'"&amp;VLOOKUP(AR$8,Helper!$A$1:$B$8,2,FALSE)&amp;"'!A9:U200"),4,FALSE)),"")</f>
        <v/>
      </c>
      <c r="AS63" s="3">
        <f>IFERROR(1/(1/VLOOKUP($A63,INDIRECT("'"&amp;VLOOKUP(AS$8,Helper!$A$1:$B$8,2,FALSE)&amp;"'!A9:U200"),4,FALSE)),"")</f>
        <v/>
      </c>
      <c r="AT63" s="3">
        <f>IFERROR(1/(1/VLOOKUP($A63,INDIRECT("'"&amp;VLOOKUP(AT$8,Helper!$A$1:$B$8,2,FALSE)&amp;"'!A9:U200"),4,FALSE)),"")</f>
        <v/>
      </c>
      <c r="AU63" s="3">
        <f>IFERROR(1/(1/VLOOKUP($A63,INDIRECT("'"&amp;VLOOKUP(AU$8,Helper!$A$1:$B$8,2,FALSE)&amp;"'!A9:U200"),4,FALSE)),"")</f>
        <v/>
      </c>
      <c r="AV63" s="3">
        <f>IFERROR(1/(1/VLOOKUP($A63,INDIRECT("'"&amp;VLOOKUP(AV$8,Helper!$A$1:$B$8,2,FALSE)&amp;"'!A9:U200"),4,FALSE)),"")</f>
        <v/>
      </c>
      <c r="AW63" s="3">
        <f>IFERROR(1/(1/VLOOKUP($A63,INDIRECT("'"&amp;VLOOKUP(AW$8,Helper!$A$1:$B$8,2,FALSE)&amp;"'!A9:U200"),4,FALSE)),"")</f>
        <v/>
      </c>
      <c r="AX63" s="3">
        <f>IFERROR(1/(1/VLOOKUP($A63,INDIRECT("'"&amp;VLOOKUP(AX$8,Helper!$A$1:$B$8,2,FALSE)&amp;"'!A9:U200"),4,FALSE)),"")</f>
        <v/>
      </c>
      <c r="AY63" s="3">
        <f>MIN(COUNTIF($AQ63:AQ63,"&gt;0"),4)</f>
        <v/>
      </c>
      <c r="AZ63" s="3">
        <f>MIN(COUNTIF($AQ63:AR63,"&gt;0"),4)</f>
        <v/>
      </c>
      <c r="BA63" s="3">
        <f>MIN(COUNTIF($AQ63:AS63,"&gt;0"),4)</f>
        <v/>
      </c>
      <c r="BB63" s="3">
        <f>MIN(COUNTIF($AQ63:AT63,"&gt;0"),4)</f>
        <v/>
      </c>
      <c r="BC63" s="3">
        <f>MIN(COUNTIF($AQ63:AU63,"&gt;0"),4)</f>
        <v/>
      </c>
      <c r="BD63" s="3">
        <f>MIN(COUNTIF($AQ63:AV63,"&gt;0"),4)</f>
        <v/>
      </c>
      <c r="BE63" s="3">
        <f>MIN(COUNTIF($AQ63:AW63,"&gt;0"),4)</f>
        <v/>
      </c>
      <c r="BF63" s="3">
        <f>MIN(COUNTIF($AQ63:AX63,"&gt;0"),4)</f>
        <v/>
      </c>
    </row>
    <row r="64" ht="17.25" customHeight="1" s="19">
      <c r="A64" s="8" t="inlineStr">
        <is>
          <t>KINLEY, Mr [Person_56]</t>
        </is>
      </c>
      <c r="B64" s="8" t="inlineStr">
        <is>
          <t>M:002437</t>
        </is>
      </c>
      <c r="C64" s="7">
        <f>IFERROR(MIN(AA64:INDEX(AA64:AH64,MATCH(4,AI64:AP64,0))),"")</f>
        <v/>
      </c>
      <c r="D64" s="7">
        <f>IFERROR(MIN(AQ64:INDEX(AQ64:AX64,MATCH(4,AY64:BF64,0))),"")</f>
        <v/>
      </c>
      <c r="E64" s="51" t="n"/>
      <c r="F64" s="51" t="n"/>
      <c r="G64" s="51" t="n"/>
      <c r="H64" s="51" t="n"/>
      <c r="I64" s="51" t="n"/>
      <c r="J64" s="51" t="n"/>
      <c r="K64" s="51" t="n"/>
      <c r="L64" s="51" t="n"/>
      <c r="M64" s="51" t="n"/>
      <c r="N64" s="51" t="n"/>
      <c r="O64" s="51" t="n"/>
      <c r="P64" s="51" t="n"/>
      <c r="Q64" s="51" t="n"/>
      <c r="R64" s="51" t="n"/>
      <c r="S64" s="51" t="n"/>
      <c r="T64" s="51" t="n"/>
      <c r="U64" s="51" t="n"/>
      <c r="V64" s="51" t="n"/>
      <c r="W64" s="51" t="n"/>
      <c r="X64" s="52" t="n"/>
      <c r="Y64" s="39">
        <f>8-SUMPRODUCT(--(MOD((COLUMN(Z64:EH64)-2)/23,1)=0),--(ISNUMBER(SEARCH(" dnp "," "&amp;Z64:EH64&amp;" "))))</f>
        <v/>
      </c>
      <c r="AA64" s="3">
        <f>IFERROR(1/(1/VLOOKUP($A64,INDIRECT("'"&amp;VLOOKUP(AA$8,Helper!$A$1:$B$8,2,FALSE)&amp;"'!A9:U200"),3,FALSE)),"")</f>
        <v/>
      </c>
      <c r="AB64" s="3">
        <f>IFERROR(1/(1/VLOOKUP($A64,INDIRECT("'"&amp;VLOOKUP(AB$8,Helper!$A$1:$B$8,2,FALSE)&amp;"'!A9:U200"),3,FALSE)),"")</f>
        <v/>
      </c>
      <c r="AC64" s="3">
        <f>IFERROR(1/(1/VLOOKUP($A64,INDIRECT("'"&amp;VLOOKUP(AC$8,Helper!$A$1:$B$8,2,FALSE)&amp;"'!A9:U200"),3,FALSE)),"")</f>
        <v/>
      </c>
      <c r="AD64" s="3">
        <f>IFERROR(1/(1/VLOOKUP($A64,INDIRECT("'"&amp;VLOOKUP(AD$8,Helper!$A$1:$B$8,2,FALSE)&amp;"'!A9:U200"),3,FALSE)),"")</f>
        <v/>
      </c>
      <c r="AE64" s="3">
        <f>IFERROR(1/(1/VLOOKUP($A64,INDIRECT("'"&amp;VLOOKUP(AE$8,Helper!$A$1:$B$8,2,FALSE)&amp;"'!A9:U200"),3,FALSE)),"")</f>
        <v/>
      </c>
      <c r="AF64" s="3">
        <f>IFERROR(1/(1/VLOOKUP($A64,INDIRECT("'"&amp;VLOOKUP(AF$8,Helper!$A$1:$B$8,2,FALSE)&amp;"'!A9:U200"),3,FALSE)),"")</f>
        <v/>
      </c>
      <c r="AG64" s="3">
        <f>IFERROR(1/(1/VLOOKUP($A64,INDIRECT("'"&amp;VLOOKUP(AG$8,Helper!$A$1:$B$8,2,FALSE)&amp;"'!A9:U200"),3,FALSE)),"")</f>
        <v/>
      </c>
      <c r="AH64" s="3">
        <f>IFERROR(1/(1/VLOOKUP($A64,INDIRECT("'"&amp;VLOOKUP(AH$8,Helper!$A$1:$B$8,2,FALSE)&amp;"'!A9:U200"),3,FALSE)),"")</f>
        <v/>
      </c>
      <c r="AI64" s="3">
        <f>MIN(COUNTIF($AA64:AA64,"&gt;0"),4)</f>
        <v/>
      </c>
      <c r="AJ64" s="3">
        <f>MIN(COUNTIF($AA64:AB64,"&gt;0"),4)</f>
        <v/>
      </c>
      <c r="AK64" s="3">
        <f>MIN(COUNTIF($AA64:AC64,"&gt;0"),4)</f>
        <v/>
      </c>
      <c r="AL64" s="3">
        <f>MIN(COUNTIF($AA64:AD64,"&gt;0"),4)</f>
        <v/>
      </c>
      <c r="AM64" s="3">
        <f>MIN(COUNTIF($AA64:AE64,"&gt;0"),4)</f>
        <v/>
      </c>
      <c r="AN64" s="3">
        <f>MIN(COUNTIF($AA64:AF64,"&gt;0"),4)</f>
        <v/>
      </c>
      <c r="AO64" s="3">
        <f>MIN(COUNTIF($AA64:AG64,"&gt;0"),4)</f>
        <v/>
      </c>
      <c r="AP64" s="3">
        <f>COUNTIF($AA64:AH64,"&gt;0")</f>
        <v/>
      </c>
      <c r="AQ64" s="3">
        <f>IFERROR(1/(1/VLOOKUP($A64,INDIRECT("'"&amp;VLOOKUP(AQ$8,Helper!$A$1:$B$8,2,FALSE)&amp;"'!A9:U200"),4,FALSE)),"")</f>
        <v/>
      </c>
      <c r="AR64" s="3">
        <f>IFERROR(1/(1/VLOOKUP($A64,INDIRECT("'"&amp;VLOOKUP(AR$8,Helper!$A$1:$B$8,2,FALSE)&amp;"'!A9:U200"),4,FALSE)),"")</f>
        <v/>
      </c>
      <c r="AS64" s="3">
        <f>IFERROR(1/(1/VLOOKUP($A64,INDIRECT("'"&amp;VLOOKUP(AS$8,Helper!$A$1:$B$8,2,FALSE)&amp;"'!A9:U200"),4,FALSE)),"")</f>
        <v/>
      </c>
      <c r="AT64" s="3">
        <f>IFERROR(1/(1/VLOOKUP($A64,INDIRECT("'"&amp;VLOOKUP(AT$8,Helper!$A$1:$B$8,2,FALSE)&amp;"'!A9:U200"),4,FALSE)),"")</f>
        <v/>
      </c>
      <c r="AU64" s="3">
        <f>IFERROR(1/(1/VLOOKUP($A64,INDIRECT("'"&amp;VLOOKUP(AU$8,Helper!$A$1:$B$8,2,FALSE)&amp;"'!A9:U200"),4,FALSE)),"")</f>
        <v/>
      </c>
      <c r="AV64" s="3">
        <f>IFERROR(1/(1/VLOOKUP($A64,INDIRECT("'"&amp;VLOOKUP(AV$8,Helper!$A$1:$B$8,2,FALSE)&amp;"'!A9:U200"),4,FALSE)),"")</f>
        <v/>
      </c>
      <c r="AW64" s="3">
        <f>IFERROR(1/(1/VLOOKUP($A64,INDIRECT("'"&amp;VLOOKUP(AW$8,Helper!$A$1:$B$8,2,FALSE)&amp;"'!A9:U200"),4,FALSE)),"")</f>
        <v/>
      </c>
      <c r="AX64" s="3">
        <f>IFERROR(1/(1/VLOOKUP($A64,INDIRECT("'"&amp;VLOOKUP(AX$8,Helper!$A$1:$B$8,2,FALSE)&amp;"'!A9:U200"),4,FALSE)),"")</f>
        <v/>
      </c>
      <c r="AY64" s="3">
        <f>MIN(COUNTIF($AQ64:AQ64,"&gt;0"),4)</f>
        <v/>
      </c>
      <c r="AZ64" s="3">
        <f>MIN(COUNTIF($AQ64:AR64,"&gt;0"),4)</f>
        <v/>
      </c>
      <c r="BA64" s="3">
        <f>MIN(COUNTIF($AQ64:AS64,"&gt;0"),4)</f>
        <v/>
      </c>
      <c r="BB64" s="3">
        <f>MIN(COUNTIF($AQ64:AT64,"&gt;0"),4)</f>
        <v/>
      </c>
      <c r="BC64" s="3">
        <f>MIN(COUNTIF($AQ64:AU64,"&gt;0"),4)</f>
        <v/>
      </c>
      <c r="BD64" s="3">
        <f>MIN(COUNTIF($AQ64:AV64,"&gt;0"),4)</f>
        <v/>
      </c>
      <c r="BE64" s="3">
        <f>MIN(COUNTIF($AQ64:AW64,"&gt;0"),4)</f>
        <v/>
      </c>
      <c r="BF64" s="3">
        <f>MIN(COUNTIF($AQ64:AX64,"&gt;0"),4)</f>
        <v/>
      </c>
    </row>
    <row r="65" ht="16.5" customHeight="1" s="19">
      <c r="A65" s="6" t="inlineStr">
        <is>
          <t>LEACH, Mr [Person_57]</t>
        </is>
      </c>
      <c r="B65" s="6" t="inlineStr">
        <is>
          <t>M:003393</t>
        </is>
      </c>
      <c r="C65" s="7">
        <f>IFERROR(MIN(AA65:INDEX(AA65:AH65,MATCH(4,AI65:AP65,0))),"")</f>
        <v/>
      </c>
      <c r="D65" s="7">
        <f>IFERROR(MIN(AQ65:INDEX(AQ65:AX65,MATCH(4,AY65:BF65,0))),"")</f>
        <v/>
      </c>
      <c r="E65" s="7" t="n"/>
      <c r="F65" s="7" t="n"/>
      <c r="G65" s="7" t="n"/>
      <c r="H65" s="7" t="n"/>
      <c r="I65" s="7" t="n"/>
      <c r="J65" s="7" t="n"/>
      <c r="K65" s="7" t="n"/>
      <c r="L65" s="7" t="n"/>
      <c r="M65" s="7" t="n"/>
      <c r="N65" s="7" t="n"/>
      <c r="O65" s="7" t="n"/>
      <c r="P65" s="7" t="n"/>
      <c r="Q65" s="7" t="n"/>
      <c r="R65" s="7" t="n"/>
      <c r="S65" s="7" t="n"/>
      <c r="T65" s="7" t="n"/>
      <c r="U65" s="7" t="n"/>
      <c r="V65" s="7" t="n"/>
      <c r="W65" s="7" t="n"/>
      <c r="X65" s="37" t="n"/>
      <c r="Y65" s="38">
        <f>8-SUMPRODUCT(--(MOD((COLUMN(Z65:EH65)-2)/23,1)=0),--(ISNUMBER(SEARCH(" dnp "," "&amp;Z65:EH65&amp;" "))))</f>
        <v/>
      </c>
      <c r="AA65" s="3">
        <f>IFERROR(1/(1/VLOOKUP($A65,INDIRECT("'"&amp;VLOOKUP(AA$8,Helper!$A$1:$B$8,2,FALSE)&amp;"'!A9:U200"),3,FALSE)),"")</f>
        <v/>
      </c>
      <c r="AB65" s="3">
        <f>IFERROR(1/(1/VLOOKUP($A65,INDIRECT("'"&amp;VLOOKUP(AB$8,Helper!$A$1:$B$8,2,FALSE)&amp;"'!A9:U200"),3,FALSE)),"")</f>
        <v/>
      </c>
      <c r="AC65" s="3">
        <f>IFERROR(1/(1/VLOOKUP($A65,INDIRECT("'"&amp;VLOOKUP(AC$8,Helper!$A$1:$B$8,2,FALSE)&amp;"'!A9:U200"),3,FALSE)),"")</f>
        <v/>
      </c>
      <c r="AD65" s="3">
        <f>IFERROR(1/(1/VLOOKUP($A65,INDIRECT("'"&amp;VLOOKUP(AD$8,Helper!$A$1:$B$8,2,FALSE)&amp;"'!A9:U200"),3,FALSE)),"")</f>
        <v/>
      </c>
      <c r="AE65" s="3">
        <f>IFERROR(1/(1/VLOOKUP($A65,INDIRECT("'"&amp;VLOOKUP(AE$8,Helper!$A$1:$B$8,2,FALSE)&amp;"'!A9:U200"),3,FALSE)),"")</f>
        <v/>
      </c>
      <c r="AF65" s="3">
        <f>IFERROR(1/(1/VLOOKUP($A65,INDIRECT("'"&amp;VLOOKUP(AF$8,Helper!$A$1:$B$8,2,FALSE)&amp;"'!A9:U200"),3,FALSE)),"")</f>
        <v/>
      </c>
      <c r="AG65" s="3">
        <f>IFERROR(1/(1/VLOOKUP($A65,INDIRECT("'"&amp;VLOOKUP(AG$8,Helper!$A$1:$B$8,2,FALSE)&amp;"'!A9:U200"),3,FALSE)),"")</f>
        <v/>
      </c>
      <c r="AH65" s="3">
        <f>IFERROR(1/(1/VLOOKUP($A65,INDIRECT("'"&amp;VLOOKUP(AH$8,Helper!$A$1:$B$8,2,FALSE)&amp;"'!A9:U200"),3,FALSE)),"")</f>
        <v/>
      </c>
      <c r="AI65" s="3">
        <f>MIN(COUNTIF($AA65:AA65,"&gt;0"),4)</f>
        <v/>
      </c>
      <c r="AJ65" s="3">
        <f>MIN(COUNTIF($AA65:AB65,"&gt;0"),4)</f>
        <v/>
      </c>
      <c r="AK65" s="3">
        <f>MIN(COUNTIF($AA65:AC65,"&gt;0"),4)</f>
        <v/>
      </c>
      <c r="AL65" s="3">
        <f>MIN(COUNTIF($AA65:AD65,"&gt;0"),4)</f>
        <v/>
      </c>
      <c r="AM65" s="3">
        <f>MIN(COUNTIF($AA65:AE65,"&gt;0"),4)</f>
        <v/>
      </c>
      <c r="AN65" s="3">
        <f>MIN(COUNTIF($AA65:AF65,"&gt;0"),4)</f>
        <v/>
      </c>
      <c r="AO65" s="3">
        <f>MIN(COUNTIF($AA65:AG65,"&gt;0"),4)</f>
        <v/>
      </c>
      <c r="AP65" s="3">
        <f>COUNTIF($AA65:AH65,"&gt;0")</f>
        <v/>
      </c>
      <c r="AQ65" s="3">
        <f>IFERROR(1/(1/VLOOKUP($A65,INDIRECT("'"&amp;VLOOKUP(AQ$8,Helper!$A$1:$B$8,2,FALSE)&amp;"'!A9:U200"),4,FALSE)),"")</f>
        <v/>
      </c>
      <c r="AR65" s="3">
        <f>IFERROR(1/(1/VLOOKUP($A65,INDIRECT("'"&amp;VLOOKUP(AR$8,Helper!$A$1:$B$8,2,FALSE)&amp;"'!A9:U200"),4,FALSE)),"")</f>
        <v/>
      </c>
      <c r="AS65" s="3">
        <f>IFERROR(1/(1/VLOOKUP($A65,INDIRECT("'"&amp;VLOOKUP(AS$8,Helper!$A$1:$B$8,2,FALSE)&amp;"'!A9:U200"),4,FALSE)),"")</f>
        <v/>
      </c>
      <c r="AT65" s="3">
        <f>IFERROR(1/(1/VLOOKUP($A65,INDIRECT("'"&amp;VLOOKUP(AT$8,Helper!$A$1:$B$8,2,FALSE)&amp;"'!A9:U200"),4,FALSE)),"")</f>
        <v/>
      </c>
      <c r="AU65" s="3">
        <f>IFERROR(1/(1/VLOOKUP($A65,INDIRECT("'"&amp;VLOOKUP(AU$8,Helper!$A$1:$B$8,2,FALSE)&amp;"'!A9:U200"),4,FALSE)),"")</f>
        <v/>
      </c>
      <c r="AV65" s="3">
        <f>IFERROR(1/(1/VLOOKUP($A65,INDIRECT("'"&amp;VLOOKUP(AV$8,Helper!$A$1:$B$8,2,FALSE)&amp;"'!A9:U200"),4,FALSE)),"")</f>
        <v/>
      </c>
      <c r="AW65" s="3">
        <f>IFERROR(1/(1/VLOOKUP($A65,INDIRECT("'"&amp;VLOOKUP(AW$8,Helper!$A$1:$B$8,2,FALSE)&amp;"'!A9:U200"),4,FALSE)),"")</f>
        <v/>
      </c>
      <c r="AX65" s="3">
        <f>IFERROR(1/(1/VLOOKUP($A65,INDIRECT("'"&amp;VLOOKUP(AX$8,Helper!$A$1:$B$8,2,FALSE)&amp;"'!A9:U200"),4,FALSE)),"")</f>
        <v/>
      </c>
      <c r="AY65" s="3">
        <f>MIN(COUNTIF($AQ65:AQ65,"&gt;0"),4)</f>
        <v/>
      </c>
      <c r="AZ65" s="3">
        <f>MIN(COUNTIF($AQ65:AR65,"&gt;0"),4)</f>
        <v/>
      </c>
      <c r="BA65" s="3">
        <f>MIN(COUNTIF($AQ65:AS65,"&gt;0"),4)</f>
        <v/>
      </c>
      <c r="BB65" s="3">
        <f>MIN(COUNTIF($AQ65:AT65,"&gt;0"),4)</f>
        <v/>
      </c>
      <c r="BC65" s="3">
        <f>MIN(COUNTIF($AQ65:AU65,"&gt;0"),4)</f>
        <v/>
      </c>
      <c r="BD65" s="3">
        <f>MIN(COUNTIF($AQ65:AV65,"&gt;0"),4)</f>
        <v/>
      </c>
      <c r="BE65" s="3">
        <f>MIN(COUNTIF($AQ65:AW65,"&gt;0"),4)</f>
        <v/>
      </c>
      <c r="BF65" s="3">
        <f>MIN(COUNTIF($AQ65:AX65,"&gt;0"),4)</f>
        <v/>
      </c>
    </row>
    <row r="66" ht="16.5" customHeight="1" s="19">
      <c r="A66" s="8" t="inlineStr">
        <is>
          <t>LEECE, Mr Grant</t>
        </is>
      </c>
      <c r="B66" s="8" t="inlineStr">
        <is>
          <t>[Person_58]</t>
        </is>
      </c>
      <c r="C66" s="7">
        <f>IFERROR(MIN(AA66:INDEX(AA66:AH66,MATCH(4,AI66:AP66,0))),"")</f>
        <v/>
      </c>
      <c r="D66" s="7">
        <f>IFERROR(MIN(AQ66:INDEX(AQ66:AX66,MATCH(4,AY66:BF66,0))),"")</f>
        <v/>
      </c>
      <c r="E66" s="51" t="n"/>
      <c r="F66" s="51" t="n"/>
      <c r="G66" s="51" t="n"/>
      <c r="H66" s="51" t="n"/>
      <c r="I66" s="51" t="n"/>
      <c r="J66" s="51" t="n"/>
      <c r="K66" s="51" t="n"/>
      <c r="L66" s="51" t="n"/>
      <c r="M66" s="51" t="n"/>
      <c r="N66" s="51" t="n"/>
      <c r="O66" s="51" t="n"/>
      <c r="P66" s="51" t="n"/>
      <c r="Q66" s="51" t="n"/>
      <c r="R66" s="51" t="n"/>
      <c r="S66" s="51" t="n"/>
      <c r="T66" s="51" t="n"/>
      <c r="U66" s="51" t="n"/>
      <c r="V66" s="51" t="n"/>
      <c r="W66" s="51" t="n"/>
      <c r="X66" s="52" t="n"/>
      <c r="Y66" s="39">
        <f>8-SUMPRODUCT(--(MOD((COLUMN(Z66:EH66)-2)/23,1)=0),--(ISNUMBER(SEARCH(" dnp "," "&amp;Z66:EH66&amp;" "))))</f>
        <v/>
      </c>
      <c r="AA66" s="3">
        <f>IFERROR(1/(1/VLOOKUP($A66,INDIRECT("'"&amp;VLOOKUP(AA$8,Helper!$A$1:$B$8,2,FALSE)&amp;"'!A9:U200"),3,FALSE)),"")</f>
        <v/>
      </c>
      <c r="AB66" s="3">
        <f>IFERROR(1/(1/VLOOKUP($A66,INDIRECT("'"&amp;VLOOKUP(AB$8,Helper!$A$1:$B$8,2,FALSE)&amp;"'!A9:U200"),3,FALSE)),"")</f>
        <v/>
      </c>
      <c r="AC66" s="3">
        <f>IFERROR(1/(1/VLOOKUP($A66,INDIRECT("'"&amp;VLOOKUP(AC$8,Helper!$A$1:$B$8,2,FALSE)&amp;"'!A9:U200"),3,FALSE)),"")</f>
        <v/>
      </c>
      <c r="AD66" s="3">
        <f>IFERROR(1/(1/VLOOKUP($A66,INDIRECT("'"&amp;VLOOKUP(AD$8,Helper!$A$1:$B$8,2,FALSE)&amp;"'!A9:U200"),3,FALSE)),"")</f>
        <v/>
      </c>
      <c r="AE66" s="3">
        <f>IFERROR(1/(1/VLOOKUP($A66,INDIRECT("'"&amp;VLOOKUP(AE$8,Helper!$A$1:$B$8,2,FALSE)&amp;"'!A9:U200"),3,FALSE)),"")</f>
        <v/>
      </c>
      <c r="AF66" s="3">
        <f>IFERROR(1/(1/VLOOKUP($A66,INDIRECT("'"&amp;VLOOKUP(AF$8,Helper!$A$1:$B$8,2,FALSE)&amp;"'!A9:U200"),3,FALSE)),"")</f>
        <v/>
      </c>
      <c r="AG66" s="3">
        <f>IFERROR(1/(1/VLOOKUP($A66,INDIRECT("'"&amp;VLOOKUP(AG$8,Helper!$A$1:$B$8,2,FALSE)&amp;"'!A9:U200"),3,FALSE)),"")</f>
        <v/>
      </c>
      <c r="AH66" s="3">
        <f>IFERROR(1/(1/VLOOKUP($A66,INDIRECT("'"&amp;VLOOKUP(AH$8,Helper!$A$1:$B$8,2,FALSE)&amp;"'!A9:U200"),3,FALSE)),"")</f>
        <v/>
      </c>
      <c r="AI66" s="3">
        <f>MIN(COUNTIF($AA66:AA66,"&gt;0"),4)</f>
        <v/>
      </c>
      <c r="AJ66" s="3">
        <f>MIN(COUNTIF($AA66:AB66,"&gt;0"),4)</f>
        <v/>
      </c>
      <c r="AK66" s="3">
        <f>MIN(COUNTIF($AA66:AC66,"&gt;0"),4)</f>
        <v/>
      </c>
      <c r="AL66" s="3">
        <f>MIN(COUNTIF($AA66:AD66,"&gt;0"),4)</f>
        <v/>
      </c>
      <c r="AM66" s="3">
        <f>MIN(COUNTIF($AA66:AE66,"&gt;0"),4)</f>
        <v/>
      </c>
      <c r="AN66" s="3">
        <f>MIN(COUNTIF($AA66:AF66,"&gt;0"),4)</f>
        <v/>
      </c>
      <c r="AO66" s="3">
        <f>MIN(COUNTIF($AA66:AG66,"&gt;0"),4)</f>
        <v/>
      </c>
      <c r="AP66" s="3">
        <f>COUNTIF($AA66:AH66,"&gt;0")</f>
        <v/>
      </c>
      <c r="AQ66" s="3">
        <f>IFERROR(1/(1/VLOOKUP($A66,INDIRECT("'"&amp;VLOOKUP(AQ$8,Helper!$A$1:$B$8,2,FALSE)&amp;"'!A9:U200"),4,FALSE)),"")</f>
        <v/>
      </c>
      <c r="AR66" s="3">
        <f>IFERROR(1/(1/VLOOKUP($A66,INDIRECT("'"&amp;VLOOKUP(AR$8,Helper!$A$1:$B$8,2,FALSE)&amp;"'!A9:U200"),4,FALSE)),"")</f>
        <v/>
      </c>
      <c r="AS66" s="3">
        <f>IFERROR(1/(1/VLOOKUP($A66,INDIRECT("'"&amp;VLOOKUP(AS$8,Helper!$A$1:$B$8,2,FALSE)&amp;"'!A9:U200"),4,FALSE)),"")</f>
        <v/>
      </c>
      <c r="AT66" s="3">
        <f>IFERROR(1/(1/VLOOKUP($A66,INDIRECT("'"&amp;VLOOKUP(AT$8,Helper!$A$1:$B$8,2,FALSE)&amp;"'!A9:U200"),4,FALSE)),"")</f>
        <v/>
      </c>
      <c r="AU66" s="3">
        <f>IFERROR(1/(1/VLOOKUP($A66,INDIRECT("'"&amp;VLOOKUP(AU$8,Helper!$A$1:$B$8,2,FALSE)&amp;"'!A9:U200"),4,FALSE)),"")</f>
        <v/>
      </c>
      <c r="AV66" s="3">
        <f>IFERROR(1/(1/VLOOKUP($A66,INDIRECT("'"&amp;VLOOKUP(AV$8,Helper!$A$1:$B$8,2,FALSE)&amp;"'!A9:U200"),4,FALSE)),"")</f>
        <v/>
      </c>
      <c r="AW66" s="3">
        <f>IFERROR(1/(1/VLOOKUP($A66,INDIRECT("'"&amp;VLOOKUP(AW$8,Helper!$A$1:$B$8,2,FALSE)&amp;"'!A9:U200"),4,FALSE)),"")</f>
        <v/>
      </c>
      <c r="AX66" s="3">
        <f>IFERROR(1/(1/VLOOKUP($A66,INDIRECT("'"&amp;VLOOKUP(AX$8,Helper!$A$1:$B$8,2,FALSE)&amp;"'!A9:U200"),4,FALSE)),"")</f>
        <v/>
      </c>
      <c r="AY66" s="3">
        <f>MIN(COUNTIF($AQ66:AQ66,"&gt;0"),4)</f>
        <v/>
      </c>
      <c r="AZ66" s="3">
        <f>MIN(COUNTIF($AQ66:AR66,"&gt;0"),4)</f>
        <v/>
      </c>
      <c r="BA66" s="3">
        <f>MIN(COUNTIF($AQ66:AS66,"&gt;0"),4)</f>
        <v/>
      </c>
      <c r="BB66" s="3">
        <f>MIN(COUNTIF($AQ66:AT66,"&gt;0"),4)</f>
        <v/>
      </c>
      <c r="BC66" s="3">
        <f>MIN(COUNTIF($AQ66:AU66,"&gt;0"),4)</f>
        <v/>
      </c>
      <c r="BD66" s="3">
        <f>MIN(COUNTIF($AQ66:AV66,"&gt;0"),4)</f>
        <v/>
      </c>
      <c r="BE66" s="3">
        <f>MIN(COUNTIF($AQ66:AW66,"&gt;0"),4)</f>
        <v/>
      </c>
      <c r="BF66" s="3">
        <f>MIN(COUNTIF($AQ66:AX66,"&gt;0"),4)</f>
        <v/>
      </c>
    </row>
    <row r="67" ht="16.5" customHeight="1" s="19">
      <c r="A67" s="6" t="inlineStr">
        <is>
          <t>Lester, Mr Stephen</t>
        </is>
      </c>
      <c r="B67" s="6" t="inlineStr">
        <is>
          <t>M:000384</t>
        </is>
      </c>
      <c r="C67" s="7">
        <f>IFERROR(MIN(AA67:INDEX(AA67:AH67,MATCH(4,AI67:AP67,0))),"")</f>
        <v/>
      </c>
      <c r="D67" s="7">
        <f>IFERROR(MIN(AQ67:INDEX(AQ67:AX67,MATCH(4,AY67:BF67,0))),"")</f>
        <v/>
      </c>
      <c r="E67" s="7" t="n"/>
      <c r="F67" s="7" t="n"/>
      <c r="G67" s="7" t="n"/>
      <c r="H67" s="7" t="n"/>
      <c r="I67" s="7" t="n"/>
      <c r="J67" s="7" t="n"/>
      <c r="K67" s="7" t="n"/>
      <c r="L67" s="7" t="n"/>
      <c r="M67" s="7" t="n"/>
      <c r="N67" s="7" t="n"/>
      <c r="O67" s="7" t="n"/>
      <c r="P67" s="7" t="n"/>
      <c r="Q67" s="7" t="n"/>
      <c r="R67" s="7" t="n"/>
      <c r="S67" s="7" t="n"/>
      <c r="T67" s="7" t="n"/>
      <c r="U67" s="7" t="n"/>
      <c r="V67" s="7" t="n"/>
      <c r="W67" s="7" t="n"/>
      <c r="X67" s="37" t="n"/>
      <c r="Y67" s="38">
        <f>8-SUMPRODUCT(--(MOD((COLUMN(Z67:EH67)-2)/23,1)=0),--(ISNUMBER(SEARCH(" dnp "," "&amp;Z67:EH67&amp;" "))))</f>
        <v/>
      </c>
      <c r="AA67" s="3">
        <f>IFERROR(1/(1/VLOOKUP($A67,INDIRECT("'"&amp;VLOOKUP(AA$8,Helper!$A$1:$B$8,2,FALSE)&amp;"'!A9:U200"),3,FALSE)),"")</f>
        <v/>
      </c>
      <c r="AB67" s="3">
        <f>IFERROR(1/(1/VLOOKUP($A67,INDIRECT("'"&amp;VLOOKUP(AB$8,Helper!$A$1:$B$8,2,FALSE)&amp;"'!A9:U200"),3,FALSE)),"")</f>
        <v/>
      </c>
      <c r="AC67" s="3">
        <f>IFERROR(1/(1/VLOOKUP($A67,INDIRECT("'"&amp;VLOOKUP(AC$8,Helper!$A$1:$B$8,2,FALSE)&amp;"'!A9:U200"),3,FALSE)),"")</f>
        <v/>
      </c>
      <c r="AD67" s="3">
        <f>IFERROR(1/(1/VLOOKUP($A67,INDIRECT("'"&amp;VLOOKUP(AD$8,Helper!$A$1:$B$8,2,FALSE)&amp;"'!A9:U200"),3,FALSE)),"")</f>
        <v/>
      </c>
      <c r="AE67" s="3">
        <f>IFERROR(1/(1/VLOOKUP($A67,INDIRECT("'"&amp;VLOOKUP(AE$8,Helper!$A$1:$B$8,2,FALSE)&amp;"'!A9:U200"),3,FALSE)),"")</f>
        <v/>
      </c>
      <c r="AF67" s="3">
        <f>IFERROR(1/(1/VLOOKUP($A67,INDIRECT("'"&amp;VLOOKUP(AF$8,Helper!$A$1:$B$8,2,FALSE)&amp;"'!A9:U200"),3,FALSE)),"")</f>
        <v/>
      </c>
      <c r="AG67" s="3">
        <f>IFERROR(1/(1/VLOOKUP($A67,INDIRECT("'"&amp;VLOOKUP(AG$8,Helper!$A$1:$B$8,2,FALSE)&amp;"'!A9:U200"),3,FALSE)),"")</f>
        <v/>
      </c>
      <c r="AH67" s="3">
        <f>IFERROR(1/(1/VLOOKUP($A67,INDIRECT("'"&amp;VLOOKUP(AH$8,Helper!$A$1:$B$8,2,FALSE)&amp;"'!A9:U200"),3,FALSE)),"")</f>
        <v/>
      </c>
      <c r="AI67" s="3">
        <f>MIN(COUNTIF($AA67:AA67,"&gt;0"),4)</f>
        <v/>
      </c>
      <c r="AJ67" s="3">
        <f>MIN(COUNTIF($AA67:AB67,"&gt;0"),4)</f>
        <v/>
      </c>
      <c r="AK67" s="3">
        <f>MIN(COUNTIF($AA67:AC67,"&gt;0"),4)</f>
        <v/>
      </c>
      <c r="AL67" s="3">
        <f>MIN(COUNTIF($AA67:AD67,"&gt;0"),4)</f>
        <v/>
      </c>
      <c r="AM67" s="3">
        <f>MIN(COUNTIF($AA67:AE67,"&gt;0"),4)</f>
        <v/>
      </c>
      <c r="AN67" s="3">
        <f>MIN(COUNTIF($AA67:AF67,"&gt;0"),4)</f>
        <v/>
      </c>
      <c r="AO67" s="3">
        <f>MIN(COUNTIF($AA67:AG67,"&gt;0"),4)</f>
        <v/>
      </c>
      <c r="AP67" s="3">
        <f>COUNTIF($AA67:AH67,"&gt;0")</f>
        <v/>
      </c>
      <c r="AQ67" s="3">
        <f>IFERROR(1/(1/VLOOKUP($A67,INDIRECT("'"&amp;VLOOKUP(AQ$8,Helper!$A$1:$B$8,2,FALSE)&amp;"'!A9:U200"),4,FALSE)),"")</f>
        <v/>
      </c>
      <c r="AR67" s="3">
        <f>IFERROR(1/(1/VLOOKUP($A67,INDIRECT("'"&amp;VLOOKUP(AR$8,Helper!$A$1:$B$8,2,FALSE)&amp;"'!A9:U200"),4,FALSE)),"")</f>
        <v/>
      </c>
      <c r="AS67" s="3">
        <f>IFERROR(1/(1/VLOOKUP($A67,INDIRECT("'"&amp;VLOOKUP(AS$8,Helper!$A$1:$B$8,2,FALSE)&amp;"'!A9:U200"),4,FALSE)),"")</f>
        <v/>
      </c>
      <c r="AT67" s="3">
        <f>IFERROR(1/(1/VLOOKUP($A67,INDIRECT("'"&amp;VLOOKUP(AT$8,Helper!$A$1:$B$8,2,FALSE)&amp;"'!A9:U200"),4,FALSE)),"")</f>
        <v/>
      </c>
      <c r="AU67" s="3">
        <f>IFERROR(1/(1/VLOOKUP($A67,INDIRECT("'"&amp;VLOOKUP(AU$8,Helper!$A$1:$B$8,2,FALSE)&amp;"'!A9:U200"),4,FALSE)),"")</f>
        <v/>
      </c>
      <c r="AV67" s="3">
        <f>IFERROR(1/(1/VLOOKUP($A67,INDIRECT("'"&amp;VLOOKUP(AV$8,Helper!$A$1:$B$8,2,FALSE)&amp;"'!A9:U200"),4,FALSE)),"")</f>
        <v/>
      </c>
      <c r="AW67" s="3">
        <f>IFERROR(1/(1/VLOOKUP($A67,INDIRECT("'"&amp;VLOOKUP(AW$8,Helper!$A$1:$B$8,2,FALSE)&amp;"'!A9:U200"),4,FALSE)),"")</f>
        <v/>
      </c>
      <c r="AX67" s="3">
        <f>IFERROR(1/(1/VLOOKUP($A67,INDIRECT("'"&amp;VLOOKUP(AX$8,Helper!$A$1:$B$8,2,FALSE)&amp;"'!A9:U200"),4,FALSE)),"")</f>
        <v/>
      </c>
      <c r="AY67" s="3">
        <f>MIN(COUNTIF($AQ67:AQ67,"&gt;0"),4)</f>
        <v/>
      </c>
      <c r="AZ67" s="3">
        <f>MIN(COUNTIF($AQ67:AR67,"&gt;0"),4)</f>
        <v/>
      </c>
      <c r="BA67" s="3">
        <f>MIN(COUNTIF($AQ67:AS67,"&gt;0"),4)</f>
        <v/>
      </c>
      <c r="BB67" s="3">
        <f>MIN(COUNTIF($AQ67:AT67,"&gt;0"),4)</f>
        <v/>
      </c>
      <c r="BC67" s="3">
        <f>MIN(COUNTIF($AQ67:AU67,"&gt;0"),4)</f>
        <v/>
      </c>
      <c r="BD67" s="3">
        <f>MIN(COUNTIF($AQ67:AV67,"&gt;0"),4)</f>
        <v/>
      </c>
      <c r="BE67" s="3">
        <f>MIN(COUNTIF($AQ67:AW67,"&gt;0"),4)</f>
        <v/>
      </c>
      <c r="BF67" s="3">
        <f>MIN(COUNTIF($AQ67:AX67,"&gt;0"),4)</f>
        <v/>
      </c>
    </row>
    <row r="68" ht="16.5" customHeight="1" s="19">
      <c r="A68" s="8" t="inlineStr">
        <is>
          <t>LITTLEJOHNS, Mr PHIL</t>
        </is>
      </c>
      <c r="B68" s="8" t="inlineStr">
        <is>
          <t>M:003061</t>
        </is>
      </c>
      <c r="C68" s="7">
        <f>IFERROR(MIN(AA68:INDEX(AA68:AH68,MATCH(4,AI68:AP68,0))),"")</f>
        <v/>
      </c>
      <c r="D68" s="7">
        <f>IFERROR(MIN(AQ68:INDEX(AQ68:AX68,MATCH(4,AY68:BF68,0))),"")</f>
        <v/>
      </c>
      <c r="E68" s="51" t="n"/>
      <c r="F68" s="51" t="n"/>
      <c r="G68" s="51" t="n"/>
      <c r="H68" s="51" t="n"/>
      <c r="I68" s="51" t="n"/>
      <c r="J68" s="51" t="n"/>
      <c r="K68" s="51" t="n"/>
      <c r="L68" s="51" t="n"/>
      <c r="M68" s="51" t="n"/>
      <c r="N68" s="51" t="n"/>
      <c r="O68" s="51" t="n"/>
      <c r="P68" s="51" t="n"/>
      <c r="Q68" s="51" t="n"/>
      <c r="R68" s="51" t="n"/>
      <c r="S68" s="51" t="n"/>
      <c r="T68" s="51" t="n"/>
      <c r="U68" s="51" t="n"/>
      <c r="V68" s="51" t="n"/>
      <c r="W68" s="51" t="n"/>
      <c r="X68" s="52" t="n"/>
      <c r="Y68" s="39">
        <f>8-SUMPRODUCT(--(MOD((COLUMN(Z68:EH68)-2)/23,1)=0),--(ISNUMBER(SEARCH(" dnp "," "&amp;Z68:EH68&amp;" "))))</f>
        <v/>
      </c>
      <c r="AA68" s="3">
        <f>IFERROR(1/(1/VLOOKUP($A68,INDIRECT("'"&amp;VLOOKUP(AA$8,Helper!$A$1:$B$8,2,FALSE)&amp;"'!A9:U200"),3,FALSE)),"")</f>
        <v/>
      </c>
      <c r="AB68" s="3">
        <f>IFERROR(1/(1/VLOOKUP($A68,INDIRECT("'"&amp;VLOOKUP(AB$8,Helper!$A$1:$B$8,2,FALSE)&amp;"'!A9:U200"),3,FALSE)),"")</f>
        <v/>
      </c>
      <c r="AC68" s="3">
        <f>IFERROR(1/(1/VLOOKUP($A68,INDIRECT("'"&amp;VLOOKUP(AC$8,Helper!$A$1:$B$8,2,FALSE)&amp;"'!A9:U200"),3,FALSE)),"")</f>
        <v/>
      </c>
      <c r="AD68" s="3">
        <f>IFERROR(1/(1/VLOOKUP($A68,INDIRECT("'"&amp;VLOOKUP(AD$8,Helper!$A$1:$B$8,2,FALSE)&amp;"'!A9:U200"),3,FALSE)),"")</f>
        <v/>
      </c>
      <c r="AE68" s="3">
        <f>IFERROR(1/(1/VLOOKUP($A68,INDIRECT("'"&amp;VLOOKUP(AE$8,Helper!$A$1:$B$8,2,FALSE)&amp;"'!A9:U200"),3,FALSE)),"")</f>
        <v/>
      </c>
      <c r="AF68" s="3">
        <f>IFERROR(1/(1/VLOOKUP($A68,INDIRECT("'"&amp;VLOOKUP(AF$8,Helper!$A$1:$B$8,2,FALSE)&amp;"'!A9:U200"),3,FALSE)),"")</f>
        <v/>
      </c>
      <c r="AG68" s="3">
        <f>IFERROR(1/(1/VLOOKUP($A68,INDIRECT("'"&amp;VLOOKUP(AG$8,Helper!$A$1:$B$8,2,FALSE)&amp;"'!A9:U200"),3,FALSE)),"")</f>
        <v/>
      </c>
      <c r="AH68" s="3">
        <f>IFERROR(1/(1/VLOOKUP($A68,INDIRECT("'"&amp;VLOOKUP(AH$8,Helper!$A$1:$B$8,2,FALSE)&amp;"'!A9:U200"),3,FALSE)),"")</f>
        <v/>
      </c>
      <c r="AI68" s="3">
        <f>MIN(COUNTIF($AA68:AA68,"&gt;0"),4)</f>
        <v/>
      </c>
      <c r="AJ68" s="3">
        <f>MIN(COUNTIF($AA68:AB68,"&gt;0"),4)</f>
        <v/>
      </c>
      <c r="AK68" s="3">
        <f>MIN(COUNTIF($AA68:AC68,"&gt;0"),4)</f>
        <v/>
      </c>
      <c r="AL68" s="3">
        <f>MIN(COUNTIF($AA68:AD68,"&gt;0"),4)</f>
        <v/>
      </c>
      <c r="AM68" s="3">
        <f>MIN(COUNTIF($AA68:AE68,"&gt;0"),4)</f>
        <v/>
      </c>
      <c r="AN68" s="3">
        <f>MIN(COUNTIF($AA68:AF68,"&gt;0"),4)</f>
        <v/>
      </c>
      <c r="AO68" s="3">
        <f>MIN(COUNTIF($AA68:AG68,"&gt;0"),4)</f>
        <v/>
      </c>
      <c r="AP68" s="3">
        <f>COUNTIF($AA68:AH68,"&gt;0")</f>
        <v/>
      </c>
      <c r="AQ68" s="3">
        <f>IFERROR(1/(1/VLOOKUP($A68,INDIRECT("'"&amp;VLOOKUP(AQ$8,Helper!$A$1:$B$8,2,FALSE)&amp;"'!A9:U200"),4,FALSE)),"")</f>
        <v/>
      </c>
      <c r="AR68" s="3">
        <f>IFERROR(1/(1/VLOOKUP($A68,INDIRECT("'"&amp;VLOOKUP(AR$8,Helper!$A$1:$B$8,2,FALSE)&amp;"'!A9:U200"),4,FALSE)),"")</f>
        <v/>
      </c>
      <c r="AS68" s="3">
        <f>IFERROR(1/(1/VLOOKUP($A68,INDIRECT("'"&amp;VLOOKUP(AS$8,Helper!$A$1:$B$8,2,FALSE)&amp;"'!A9:U200"),4,FALSE)),"")</f>
        <v/>
      </c>
      <c r="AT68" s="3">
        <f>IFERROR(1/(1/VLOOKUP($A68,INDIRECT("'"&amp;VLOOKUP(AT$8,Helper!$A$1:$B$8,2,FALSE)&amp;"'!A9:U200"),4,FALSE)),"")</f>
        <v/>
      </c>
      <c r="AU68" s="3">
        <f>IFERROR(1/(1/VLOOKUP($A68,INDIRECT("'"&amp;VLOOKUP(AU$8,Helper!$A$1:$B$8,2,FALSE)&amp;"'!A9:U200"),4,FALSE)),"")</f>
        <v/>
      </c>
      <c r="AV68" s="3">
        <f>IFERROR(1/(1/VLOOKUP($A68,INDIRECT("'"&amp;VLOOKUP(AV$8,Helper!$A$1:$B$8,2,FALSE)&amp;"'!A9:U200"),4,FALSE)),"")</f>
        <v/>
      </c>
      <c r="AW68" s="3">
        <f>IFERROR(1/(1/VLOOKUP($A68,INDIRECT("'"&amp;VLOOKUP(AW$8,Helper!$A$1:$B$8,2,FALSE)&amp;"'!A9:U200"),4,FALSE)),"")</f>
        <v/>
      </c>
      <c r="AX68" s="3">
        <f>IFERROR(1/(1/VLOOKUP($A68,INDIRECT("'"&amp;VLOOKUP(AX$8,Helper!$A$1:$B$8,2,FALSE)&amp;"'!A9:U200"),4,FALSE)),"")</f>
        <v/>
      </c>
      <c r="AY68" s="3">
        <f>MIN(COUNTIF($AQ68:AQ68,"&gt;0"),4)</f>
        <v/>
      </c>
      <c r="AZ68" s="3">
        <f>MIN(COUNTIF($AQ68:AR68,"&gt;0"),4)</f>
        <v/>
      </c>
      <c r="BA68" s="3">
        <f>MIN(COUNTIF($AQ68:AS68,"&gt;0"),4)</f>
        <v/>
      </c>
      <c r="BB68" s="3">
        <f>MIN(COUNTIF($AQ68:AT68,"&gt;0"),4)</f>
        <v/>
      </c>
      <c r="BC68" s="3">
        <f>MIN(COUNTIF($AQ68:AU68,"&gt;0"),4)</f>
        <v/>
      </c>
      <c r="BD68" s="3">
        <f>MIN(COUNTIF($AQ68:AV68,"&gt;0"),4)</f>
        <v/>
      </c>
      <c r="BE68" s="3">
        <f>MIN(COUNTIF($AQ68:AW68,"&gt;0"),4)</f>
        <v/>
      </c>
      <c r="BF68" s="3">
        <f>MIN(COUNTIF($AQ68:AX68,"&gt;0"),4)</f>
        <v/>
      </c>
    </row>
    <row r="69" ht="16.5" customHeight="1" s="19">
      <c r="A69" s="6" t="inlineStr">
        <is>
          <t>LYMAN, Mr [Person_59]</t>
        </is>
      </c>
      <c r="B69" s="6" t="inlineStr">
        <is>
          <t>M:002746</t>
        </is>
      </c>
      <c r="C69" s="7">
        <f>IFERROR(MIN(AA69:INDEX(AA69:AH69,MATCH(4,AI69:AP69,0))),"")</f>
        <v/>
      </c>
      <c r="D69" s="7">
        <f>IFERROR(MIN(AQ69:INDEX(AQ69:AX69,MATCH(4,AY69:BF69,0))),"")</f>
        <v/>
      </c>
      <c r="E69" s="7" t="n"/>
      <c r="F69" s="7" t="n"/>
      <c r="G69" s="7" t="n"/>
      <c r="H69" s="7" t="n"/>
      <c r="I69" s="7" t="n"/>
      <c r="J69" s="7" t="n"/>
      <c r="K69" s="7" t="n"/>
      <c r="L69" s="7" t="n"/>
      <c r="M69" s="7" t="n"/>
      <c r="N69" s="7" t="n"/>
      <c r="O69" s="7" t="n"/>
      <c r="P69" s="7" t="n"/>
      <c r="Q69" s="7" t="n"/>
      <c r="R69" s="7" t="n"/>
      <c r="S69" s="7" t="n"/>
      <c r="T69" s="7" t="n"/>
      <c r="U69" s="7" t="n"/>
      <c r="V69" s="7" t="n"/>
      <c r="W69" s="7" t="n"/>
      <c r="X69" s="37" t="n"/>
      <c r="Y69" s="38">
        <f>8-SUMPRODUCT(--(MOD((COLUMN(Z69:EH69)-2)/23,1)=0),--(ISNUMBER(SEARCH(" dnp "," "&amp;Z69:EH69&amp;" "))))</f>
        <v/>
      </c>
      <c r="AA69" s="3">
        <f>IFERROR(1/(1/VLOOKUP($A69,INDIRECT("'"&amp;VLOOKUP(AA$8,Helper!$A$1:$B$8,2,FALSE)&amp;"'!A9:U200"),3,FALSE)),"")</f>
        <v/>
      </c>
      <c r="AB69" s="3">
        <f>IFERROR(1/(1/VLOOKUP($A69,INDIRECT("'"&amp;VLOOKUP(AB$8,Helper!$A$1:$B$8,2,FALSE)&amp;"'!A9:U200"),3,FALSE)),"")</f>
        <v/>
      </c>
      <c r="AC69" s="3">
        <f>IFERROR(1/(1/VLOOKUP($A69,INDIRECT("'"&amp;VLOOKUP(AC$8,Helper!$A$1:$B$8,2,FALSE)&amp;"'!A9:U200"),3,FALSE)),"")</f>
        <v/>
      </c>
      <c r="AD69" s="3">
        <f>IFERROR(1/(1/VLOOKUP($A69,INDIRECT("'"&amp;VLOOKUP(AD$8,Helper!$A$1:$B$8,2,FALSE)&amp;"'!A9:U200"),3,FALSE)),"")</f>
        <v/>
      </c>
      <c r="AE69" s="3">
        <f>IFERROR(1/(1/VLOOKUP($A69,INDIRECT("'"&amp;VLOOKUP(AE$8,Helper!$A$1:$B$8,2,FALSE)&amp;"'!A9:U200"),3,FALSE)),"")</f>
        <v/>
      </c>
      <c r="AF69" s="3">
        <f>IFERROR(1/(1/VLOOKUP($A69,INDIRECT("'"&amp;VLOOKUP(AF$8,Helper!$A$1:$B$8,2,FALSE)&amp;"'!A9:U200"),3,FALSE)),"")</f>
        <v/>
      </c>
      <c r="AG69" s="3">
        <f>IFERROR(1/(1/VLOOKUP($A69,INDIRECT("'"&amp;VLOOKUP(AG$8,Helper!$A$1:$B$8,2,FALSE)&amp;"'!A9:U200"),3,FALSE)),"")</f>
        <v/>
      </c>
      <c r="AH69" s="3">
        <f>IFERROR(1/(1/VLOOKUP($A69,INDIRECT("'"&amp;VLOOKUP(AH$8,Helper!$A$1:$B$8,2,FALSE)&amp;"'!A9:U200"),3,FALSE)),"")</f>
        <v/>
      </c>
      <c r="AI69" s="3">
        <f>MIN(COUNTIF($AA69:AA69,"&gt;0"),4)</f>
        <v/>
      </c>
      <c r="AJ69" s="3">
        <f>MIN(COUNTIF($AA69:AB69,"&gt;0"),4)</f>
        <v/>
      </c>
      <c r="AK69" s="3">
        <f>MIN(COUNTIF($AA69:AC69,"&gt;0"),4)</f>
        <v/>
      </c>
      <c r="AL69" s="3">
        <f>MIN(COUNTIF($AA69:AD69,"&gt;0"),4)</f>
        <v/>
      </c>
      <c r="AM69" s="3">
        <f>MIN(COUNTIF($AA69:AE69,"&gt;0"),4)</f>
        <v/>
      </c>
      <c r="AN69" s="3">
        <f>MIN(COUNTIF($AA69:AF69,"&gt;0"),4)</f>
        <v/>
      </c>
      <c r="AO69" s="3">
        <f>MIN(COUNTIF($AA69:AG69,"&gt;0"),4)</f>
        <v/>
      </c>
      <c r="AP69" s="3">
        <f>COUNTIF($AA69:AH69,"&gt;0")</f>
        <v/>
      </c>
      <c r="AQ69" s="3">
        <f>IFERROR(1/(1/VLOOKUP($A69,INDIRECT("'"&amp;VLOOKUP(AQ$8,Helper!$A$1:$B$8,2,FALSE)&amp;"'!A9:U200"),4,FALSE)),"")</f>
        <v/>
      </c>
      <c r="AR69" s="3">
        <f>IFERROR(1/(1/VLOOKUP($A69,INDIRECT("'"&amp;VLOOKUP(AR$8,Helper!$A$1:$B$8,2,FALSE)&amp;"'!A9:U200"),4,FALSE)),"")</f>
        <v/>
      </c>
      <c r="AS69" s="3">
        <f>IFERROR(1/(1/VLOOKUP($A69,INDIRECT("'"&amp;VLOOKUP(AS$8,Helper!$A$1:$B$8,2,FALSE)&amp;"'!A9:U200"),4,FALSE)),"")</f>
        <v/>
      </c>
      <c r="AT69" s="3">
        <f>IFERROR(1/(1/VLOOKUP($A69,INDIRECT("'"&amp;VLOOKUP(AT$8,Helper!$A$1:$B$8,2,FALSE)&amp;"'!A9:U200"),4,FALSE)),"")</f>
        <v/>
      </c>
      <c r="AU69" s="3">
        <f>IFERROR(1/(1/VLOOKUP($A69,INDIRECT("'"&amp;VLOOKUP(AU$8,Helper!$A$1:$B$8,2,FALSE)&amp;"'!A9:U200"),4,FALSE)),"")</f>
        <v/>
      </c>
      <c r="AV69" s="3">
        <f>IFERROR(1/(1/VLOOKUP($A69,INDIRECT("'"&amp;VLOOKUP(AV$8,Helper!$A$1:$B$8,2,FALSE)&amp;"'!A9:U200"),4,FALSE)),"")</f>
        <v/>
      </c>
      <c r="AW69" s="3">
        <f>IFERROR(1/(1/VLOOKUP($A69,INDIRECT("'"&amp;VLOOKUP(AW$8,Helper!$A$1:$B$8,2,FALSE)&amp;"'!A9:U200"),4,FALSE)),"")</f>
        <v/>
      </c>
      <c r="AX69" s="3">
        <f>IFERROR(1/(1/VLOOKUP($A69,INDIRECT("'"&amp;VLOOKUP(AX$8,Helper!$A$1:$B$8,2,FALSE)&amp;"'!A9:U200"),4,FALSE)),"")</f>
        <v/>
      </c>
      <c r="AY69" s="3">
        <f>MIN(COUNTIF($AQ69:AQ69,"&gt;0"),4)</f>
        <v/>
      </c>
      <c r="AZ69" s="3">
        <f>MIN(COUNTIF($AQ69:AR69,"&gt;0"),4)</f>
        <v/>
      </c>
      <c r="BA69" s="3">
        <f>MIN(COUNTIF($AQ69:AS69,"&gt;0"),4)</f>
        <v/>
      </c>
      <c r="BB69" s="3">
        <f>MIN(COUNTIF($AQ69:AT69,"&gt;0"),4)</f>
        <v/>
      </c>
      <c r="BC69" s="3">
        <f>MIN(COUNTIF($AQ69:AU69,"&gt;0"),4)</f>
        <v/>
      </c>
      <c r="BD69" s="3">
        <f>MIN(COUNTIF($AQ69:AV69,"&gt;0"),4)</f>
        <v/>
      </c>
      <c r="BE69" s="3">
        <f>MIN(COUNTIF($AQ69:AW69,"&gt;0"),4)</f>
        <v/>
      </c>
      <c r="BF69" s="3">
        <f>MIN(COUNTIF($AQ69:AX69,"&gt;0"),4)</f>
        <v/>
      </c>
    </row>
    <row r="70" ht="16.5" customHeight="1" s="19">
      <c r="A70" s="8" t="inlineStr">
        <is>
          <t>Manzi, Mr [Person_33]</t>
        </is>
      </c>
      <c r="B70" s="8" t="inlineStr">
        <is>
          <t>M:001074</t>
        </is>
      </c>
      <c r="C70" s="7">
        <f>IFERROR(MIN(AA70:INDEX(AA70:AH70,MATCH(4,AI70:AP70,0))),"")</f>
        <v/>
      </c>
      <c r="D70" s="7">
        <f>IFERROR(MIN(AQ70:INDEX(AQ70:AX70,MATCH(4,AY70:BF70,0))),"")</f>
        <v/>
      </c>
      <c r="E70" s="51" t="n"/>
      <c r="F70" s="51" t="n"/>
      <c r="G70" s="51" t="n"/>
      <c r="H70" s="51" t="n"/>
      <c r="I70" s="51" t="n"/>
      <c r="J70" s="51" t="n"/>
      <c r="K70" s="51" t="n"/>
      <c r="L70" s="51" t="n"/>
      <c r="M70" s="51" t="n"/>
      <c r="N70" s="51" t="n"/>
      <c r="O70" s="51" t="n"/>
      <c r="P70" s="51" t="n"/>
      <c r="Q70" s="51" t="n"/>
      <c r="R70" s="51" t="n"/>
      <c r="S70" s="51" t="n"/>
      <c r="T70" s="51" t="n"/>
      <c r="U70" s="51" t="n"/>
      <c r="V70" s="51" t="n"/>
      <c r="W70" s="51" t="n"/>
      <c r="X70" s="52" t="n"/>
      <c r="Y70" s="39">
        <f>8-SUMPRODUCT(--(MOD((COLUMN(Z70:EH70)-2)/23,1)=0),--(ISNUMBER(SEARCH(" dnp "," "&amp;Z70:EH70&amp;" "))))</f>
        <v/>
      </c>
      <c r="AA70" s="3">
        <f>IFERROR(1/(1/VLOOKUP($A70,INDIRECT("'"&amp;VLOOKUP(AA$8,Helper!$A$1:$B$8,2,FALSE)&amp;"'!A9:U200"),3,FALSE)),"")</f>
        <v/>
      </c>
      <c r="AB70" s="3">
        <f>IFERROR(1/(1/VLOOKUP($A70,INDIRECT("'"&amp;VLOOKUP(AB$8,Helper!$A$1:$B$8,2,FALSE)&amp;"'!A9:U200"),3,FALSE)),"")</f>
        <v/>
      </c>
      <c r="AC70" s="3">
        <f>IFERROR(1/(1/VLOOKUP($A70,INDIRECT("'"&amp;VLOOKUP(AC$8,Helper!$A$1:$B$8,2,FALSE)&amp;"'!A9:U200"),3,FALSE)),"")</f>
        <v/>
      </c>
      <c r="AD70" s="3">
        <f>IFERROR(1/(1/VLOOKUP($A70,INDIRECT("'"&amp;VLOOKUP(AD$8,Helper!$A$1:$B$8,2,FALSE)&amp;"'!A9:U200"),3,FALSE)),"")</f>
        <v/>
      </c>
      <c r="AE70" s="3">
        <f>IFERROR(1/(1/VLOOKUP($A70,INDIRECT("'"&amp;VLOOKUP(AE$8,Helper!$A$1:$B$8,2,FALSE)&amp;"'!A9:U200"),3,FALSE)),"")</f>
        <v/>
      </c>
      <c r="AF70" s="3">
        <f>IFERROR(1/(1/VLOOKUP($A70,INDIRECT("'"&amp;VLOOKUP(AF$8,Helper!$A$1:$B$8,2,FALSE)&amp;"'!A9:U200"),3,FALSE)),"")</f>
        <v/>
      </c>
      <c r="AG70" s="3">
        <f>IFERROR(1/(1/VLOOKUP($A70,INDIRECT("'"&amp;VLOOKUP(AG$8,Helper!$A$1:$B$8,2,FALSE)&amp;"'!A9:U200"),3,FALSE)),"")</f>
        <v/>
      </c>
      <c r="AH70" s="3">
        <f>IFERROR(1/(1/VLOOKUP($A70,INDIRECT("'"&amp;VLOOKUP(AH$8,Helper!$A$1:$B$8,2,FALSE)&amp;"'!A9:U200"),3,FALSE)),"")</f>
        <v/>
      </c>
      <c r="AI70" s="3">
        <f>MIN(COUNTIF($AA70:AA70,"&gt;0"),4)</f>
        <v/>
      </c>
      <c r="AJ70" s="3">
        <f>MIN(COUNTIF($AA70:AB70,"&gt;0"),4)</f>
        <v/>
      </c>
      <c r="AK70" s="3">
        <f>MIN(COUNTIF($AA70:AC70,"&gt;0"),4)</f>
        <v/>
      </c>
      <c r="AL70" s="3">
        <f>MIN(COUNTIF($AA70:AD70,"&gt;0"),4)</f>
        <v/>
      </c>
      <c r="AM70" s="3">
        <f>MIN(COUNTIF($AA70:AE70,"&gt;0"),4)</f>
        <v/>
      </c>
      <c r="AN70" s="3">
        <f>MIN(COUNTIF($AA70:AF70,"&gt;0"),4)</f>
        <v/>
      </c>
      <c r="AO70" s="3">
        <f>MIN(COUNTIF($AA70:AG70,"&gt;0"),4)</f>
        <v/>
      </c>
      <c r="AP70" s="3">
        <f>COUNTIF($AA70:AH70,"&gt;0")</f>
        <v/>
      </c>
      <c r="AQ70" s="3">
        <f>IFERROR(1/(1/VLOOKUP($A70,INDIRECT("'"&amp;VLOOKUP(AQ$8,Helper!$A$1:$B$8,2,FALSE)&amp;"'!A9:U200"),4,FALSE)),"")</f>
        <v/>
      </c>
      <c r="AR70" s="3">
        <f>IFERROR(1/(1/VLOOKUP($A70,INDIRECT("'"&amp;VLOOKUP(AR$8,Helper!$A$1:$B$8,2,FALSE)&amp;"'!A9:U200"),4,FALSE)),"")</f>
        <v/>
      </c>
      <c r="AS70" s="3">
        <f>IFERROR(1/(1/VLOOKUP($A70,INDIRECT("'"&amp;VLOOKUP(AS$8,Helper!$A$1:$B$8,2,FALSE)&amp;"'!A9:U200"),4,FALSE)),"")</f>
        <v/>
      </c>
      <c r="AT70" s="3">
        <f>IFERROR(1/(1/VLOOKUP($A70,INDIRECT("'"&amp;VLOOKUP(AT$8,Helper!$A$1:$B$8,2,FALSE)&amp;"'!A9:U200"),4,FALSE)),"")</f>
        <v/>
      </c>
      <c r="AU70" s="3">
        <f>IFERROR(1/(1/VLOOKUP($A70,INDIRECT("'"&amp;VLOOKUP(AU$8,Helper!$A$1:$B$8,2,FALSE)&amp;"'!A9:U200"),4,FALSE)),"")</f>
        <v/>
      </c>
      <c r="AV70" s="3">
        <f>IFERROR(1/(1/VLOOKUP($A70,INDIRECT("'"&amp;VLOOKUP(AV$8,Helper!$A$1:$B$8,2,FALSE)&amp;"'!A9:U200"),4,FALSE)),"")</f>
        <v/>
      </c>
      <c r="AW70" s="3">
        <f>IFERROR(1/(1/VLOOKUP($A70,INDIRECT("'"&amp;VLOOKUP(AW$8,Helper!$A$1:$B$8,2,FALSE)&amp;"'!A9:U200"),4,FALSE)),"")</f>
        <v/>
      </c>
      <c r="AX70" s="3">
        <f>IFERROR(1/(1/VLOOKUP($A70,INDIRECT("'"&amp;VLOOKUP(AX$8,Helper!$A$1:$B$8,2,FALSE)&amp;"'!A9:U200"),4,FALSE)),"")</f>
        <v/>
      </c>
      <c r="AY70" s="3">
        <f>MIN(COUNTIF($AQ70:AQ70,"&gt;0"),4)</f>
        <v/>
      </c>
      <c r="AZ70" s="3">
        <f>MIN(COUNTIF($AQ70:AR70,"&gt;0"),4)</f>
        <v/>
      </c>
      <c r="BA70" s="3">
        <f>MIN(COUNTIF($AQ70:AS70,"&gt;0"),4)</f>
        <v/>
      </c>
      <c r="BB70" s="3">
        <f>MIN(COUNTIF($AQ70:AT70,"&gt;0"),4)</f>
        <v/>
      </c>
      <c r="BC70" s="3">
        <f>MIN(COUNTIF($AQ70:AU70,"&gt;0"),4)</f>
        <v/>
      </c>
      <c r="BD70" s="3">
        <f>MIN(COUNTIF($AQ70:AV70,"&gt;0"),4)</f>
        <v/>
      </c>
      <c r="BE70" s="3">
        <f>MIN(COUNTIF($AQ70:AW70,"&gt;0"),4)</f>
        <v/>
      </c>
      <c r="BF70" s="3">
        <f>MIN(COUNTIF($AQ70:AX70,"&gt;0"),4)</f>
        <v/>
      </c>
    </row>
    <row r="71" ht="16.5" customHeight="1" s="19">
      <c r="A71" s="6" t="inlineStr">
        <is>
          <t>[Person_60], Mr [Person_24]</t>
        </is>
      </c>
      <c r="B71" s="6" t="inlineStr">
        <is>
          <t>M:002213</t>
        </is>
      </c>
      <c r="C71" s="7">
        <f>IFERROR(MIN(AA71:INDEX(AA71:AH71,MATCH(4,AI71:AP71,0))),"")</f>
        <v/>
      </c>
      <c r="D71" s="7">
        <f>IFERROR(MIN(AQ71:INDEX(AQ71:AX71,MATCH(4,AY71:BF71,0))),"")</f>
        <v/>
      </c>
      <c r="E71" s="7" t="n"/>
      <c r="F71" s="7" t="n"/>
      <c r="G71" s="7" t="n"/>
      <c r="H71" s="7" t="n"/>
      <c r="I71" s="7" t="n"/>
      <c r="J71" s="7" t="n"/>
      <c r="K71" s="7" t="n"/>
      <c r="L71" s="7" t="n"/>
      <c r="M71" s="7" t="n"/>
      <c r="N71" s="7" t="n"/>
      <c r="O71" s="7" t="n"/>
      <c r="P71" s="7" t="n"/>
      <c r="Q71" s="7" t="n"/>
      <c r="R71" s="7" t="n"/>
      <c r="S71" s="7" t="n"/>
      <c r="T71" s="7" t="n"/>
      <c r="U71" s="7" t="n"/>
      <c r="V71" s="7" t="n"/>
      <c r="W71" s="7" t="n"/>
      <c r="X71" s="37" t="n"/>
      <c r="Y71" s="38">
        <f>8-SUMPRODUCT(--(MOD((COLUMN(Z71:EH71)-2)/23,1)=0),--(ISNUMBER(SEARCH(" dnp "," "&amp;Z71:EH71&amp;" "))))</f>
        <v/>
      </c>
      <c r="AA71" s="3">
        <f>IFERROR(1/(1/VLOOKUP($A71,INDIRECT("'"&amp;VLOOKUP(AA$8,Helper!$A$1:$B$8,2,FALSE)&amp;"'!A9:U200"),3,FALSE)),"")</f>
        <v/>
      </c>
      <c r="AB71" s="3">
        <f>IFERROR(1/(1/VLOOKUP($A71,INDIRECT("'"&amp;VLOOKUP(AB$8,Helper!$A$1:$B$8,2,FALSE)&amp;"'!A9:U200"),3,FALSE)),"")</f>
        <v/>
      </c>
      <c r="AC71" s="3">
        <f>IFERROR(1/(1/VLOOKUP($A71,INDIRECT("'"&amp;VLOOKUP(AC$8,Helper!$A$1:$B$8,2,FALSE)&amp;"'!A9:U200"),3,FALSE)),"")</f>
        <v/>
      </c>
      <c r="AD71" s="3">
        <f>IFERROR(1/(1/VLOOKUP($A71,INDIRECT("'"&amp;VLOOKUP(AD$8,Helper!$A$1:$B$8,2,FALSE)&amp;"'!A9:U200"),3,FALSE)),"")</f>
        <v/>
      </c>
      <c r="AE71" s="3">
        <f>IFERROR(1/(1/VLOOKUP($A71,INDIRECT("'"&amp;VLOOKUP(AE$8,Helper!$A$1:$B$8,2,FALSE)&amp;"'!A9:U200"),3,FALSE)),"")</f>
        <v/>
      </c>
      <c r="AF71" s="3">
        <f>IFERROR(1/(1/VLOOKUP($A71,INDIRECT("'"&amp;VLOOKUP(AF$8,Helper!$A$1:$B$8,2,FALSE)&amp;"'!A9:U200"),3,FALSE)),"")</f>
        <v/>
      </c>
      <c r="AG71" s="3">
        <f>IFERROR(1/(1/VLOOKUP($A71,INDIRECT("'"&amp;VLOOKUP(AG$8,Helper!$A$1:$B$8,2,FALSE)&amp;"'!A9:U200"),3,FALSE)),"")</f>
        <v/>
      </c>
      <c r="AH71" s="3">
        <f>IFERROR(1/(1/VLOOKUP($A71,INDIRECT("'"&amp;VLOOKUP(AH$8,Helper!$A$1:$B$8,2,FALSE)&amp;"'!A9:U200"),3,FALSE)),"")</f>
        <v/>
      </c>
      <c r="AI71" s="3">
        <f>MIN(COUNTIF($AA71:AA71,"&gt;0"),4)</f>
        <v/>
      </c>
      <c r="AJ71" s="3">
        <f>MIN(COUNTIF($AA71:AB71,"&gt;0"),4)</f>
        <v/>
      </c>
      <c r="AK71" s="3">
        <f>MIN(COUNTIF($AA71:AC71,"&gt;0"),4)</f>
        <v/>
      </c>
      <c r="AL71" s="3">
        <f>MIN(COUNTIF($AA71:AD71,"&gt;0"),4)</f>
        <v/>
      </c>
      <c r="AM71" s="3">
        <f>MIN(COUNTIF($AA71:AE71,"&gt;0"),4)</f>
        <v/>
      </c>
      <c r="AN71" s="3">
        <f>MIN(COUNTIF($AA71:AF71,"&gt;0"),4)</f>
        <v/>
      </c>
      <c r="AO71" s="3">
        <f>MIN(COUNTIF($AA71:AG71,"&gt;0"),4)</f>
        <v/>
      </c>
      <c r="AP71" s="3">
        <f>COUNTIF($AA71:AH71,"&gt;0")</f>
        <v/>
      </c>
      <c r="AQ71" s="3">
        <f>IFERROR(1/(1/VLOOKUP($A71,INDIRECT("'"&amp;VLOOKUP(AQ$8,Helper!$A$1:$B$8,2,FALSE)&amp;"'!A9:U200"),4,FALSE)),"")</f>
        <v/>
      </c>
      <c r="AR71" s="3">
        <f>IFERROR(1/(1/VLOOKUP($A71,INDIRECT("'"&amp;VLOOKUP(AR$8,Helper!$A$1:$B$8,2,FALSE)&amp;"'!A9:U200"),4,FALSE)),"")</f>
        <v/>
      </c>
      <c r="AS71" s="3">
        <f>IFERROR(1/(1/VLOOKUP($A71,INDIRECT("'"&amp;VLOOKUP(AS$8,Helper!$A$1:$B$8,2,FALSE)&amp;"'!A9:U200"),4,FALSE)),"")</f>
        <v/>
      </c>
      <c r="AT71" s="3">
        <f>IFERROR(1/(1/VLOOKUP($A71,INDIRECT("'"&amp;VLOOKUP(AT$8,Helper!$A$1:$B$8,2,FALSE)&amp;"'!A9:U200"),4,FALSE)),"")</f>
        <v/>
      </c>
      <c r="AU71" s="3">
        <f>IFERROR(1/(1/VLOOKUP($A71,INDIRECT("'"&amp;VLOOKUP(AU$8,Helper!$A$1:$B$8,2,FALSE)&amp;"'!A9:U200"),4,FALSE)),"")</f>
        <v/>
      </c>
      <c r="AV71" s="3">
        <f>IFERROR(1/(1/VLOOKUP($A71,INDIRECT("'"&amp;VLOOKUP(AV$8,Helper!$A$1:$B$8,2,FALSE)&amp;"'!A9:U200"),4,FALSE)),"")</f>
        <v/>
      </c>
      <c r="AW71" s="3">
        <f>IFERROR(1/(1/VLOOKUP($A71,INDIRECT("'"&amp;VLOOKUP(AW$8,Helper!$A$1:$B$8,2,FALSE)&amp;"'!A9:U200"),4,FALSE)),"")</f>
        <v/>
      </c>
      <c r="AX71" s="3">
        <f>IFERROR(1/(1/VLOOKUP($A71,INDIRECT("'"&amp;VLOOKUP(AX$8,Helper!$A$1:$B$8,2,FALSE)&amp;"'!A9:U200"),4,FALSE)),"")</f>
        <v/>
      </c>
      <c r="AY71" s="3">
        <f>MIN(COUNTIF($AQ71:AQ71,"&gt;0"),4)</f>
        <v/>
      </c>
      <c r="AZ71" s="3">
        <f>MIN(COUNTIF($AQ71:AR71,"&gt;0"),4)</f>
        <v/>
      </c>
      <c r="BA71" s="3">
        <f>MIN(COUNTIF($AQ71:AS71,"&gt;0"),4)</f>
        <v/>
      </c>
      <c r="BB71" s="3">
        <f>MIN(COUNTIF($AQ71:AT71,"&gt;0"),4)</f>
        <v/>
      </c>
      <c r="BC71" s="3">
        <f>MIN(COUNTIF($AQ71:AU71,"&gt;0"),4)</f>
        <v/>
      </c>
      <c r="BD71" s="3">
        <f>MIN(COUNTIF($AQ71:AV71,"&gt;0"),4)</f>
        <v/>
      </c>
      <c r="BE71" s="3">
        <f>MIN(COUNTIF($AQ71:AW71,"&gt;0"),4)</f>
        <v/>
      </c>
      <c r="BF71" s="3">
        <f>MIN(COUNTIF($AQ71:AX71,"&gt;0"),4)</f>
        <v/>
      </c>
    </row>
    <row r="72" ht="16.5" customHeight="1" s="19">
      <c r="A72" s="8" t="inlineStr">
        <is>
          <t>[Person_60], Mr [Person_61]</t>
        </is>
      </c>
      <c r="B72" s="8" t="inlineStr">
        <is>
          <t>M:000296</t>
        </is>
      </c>
      <c r="C72" s="7">
        <f>IFERROR(MIN(AA72:INDEX(AA72:AH72,MATCH(4,AI72:AP72,0))),"")</f>
        <v/>
      </c>
      <c r="D72" s="7">
        <f>IFERROR(MIN(AQ72:INDEX(AQ72:AX72,MATCH(4,AY72:BF72,0))),"")</f>
        <v/>
      </c>
      <c r="E72" s="51" t="n"/>
      <c r="F72" s="51" t="n"/>
      <c r="G72" s="51" t="n"/>
      <c r="H72" s="51" t="n"/>
      <c r="I72" s="51" t="n"/>
      <c r="J72" s="51" t="n"/>
      <c r="K72" s="51" t="n"/>
      <c r="L72" s="51" t="n"/>
      <c r="M72" s="51" t="n"/>
      <c r="N72" s="51" t="n"/>
      <c r="O72" s="51" t="n"/>
      <c r="P72" s="51" t="n"/>
      <c r="Q72" s="51" t="n"/>
      <c r="R72" s="51" t="n"/>
      <c r="S72" s="51" t="n"/>
      <c r="T72" s="51" t="n"/>
      <c r="U72" s="51" t="n"/>
      <c r="V72" s="51" t="n"/>
      <c r="W72" s="51" t="n"/>
      <c r="X72" s="52" t="n"/>
      <c r="Y72" s="39">
        <f>8-SUMPRODUCT(--(MOD((COLUMN(Z72:EH72)-2)/23,1)=0),--(ISNUMBER(SEARCH(" dnp "," "&amp;Z72:EH72&amp;" "))))</f>
        <v/>
      </c>
      <c r="AA72" s="3">
        <f>IFERROR(1/(1/VLOOKUP($A72,INDIRECT("'"&amp;VLOOKUP(AA$8,Helper!$A$1:$B$8,2,FALSE)&amp;"'!A9:U200"),3,FALSE)),"")</f>
        <v/>
      </c>
      <c r="AB72" s="3">
        <f>IFERROR(1/(1/VLOOKUP($A72,INDIRECT("'"&amp;VLOOKUP(AB$8,Helper!$A$1:$B$8,2,FALSE)&amp;"'!A9:U200"),3,FALSE)),"")</f>
        <v/>
      </c>
      <c r="AC72" s="3">
        <f>IFERROR(1/(1/VLOOKUP($A72,INDIRECT("'"&amp;VLOOKUP(AC$8,Helper!$A$1:$B$8,2,FALSE)&amp;"'!A9:U200"),3,FALSE)),"")</f>
        <v/>
      </c>
      <c r="AD72" s="3">
        <f>IFERROR(1/(1/VLOOKUP($A72,INDIRECT("'"&amp;VLOOKUP(AD$8,Helper!$A$1:$B$8,2,FALSE)&amp;"'!A9:U200"),3,FALSE)),"")</f>
        <v/>
      </c>
      <c r="AE72" s="3">
        <f>IFERROR(1/(1/VLOOKUP($A72,INDIRECT("'"&amp;VLOOKUP(AE$8,Helper!$A$1:$B$8,2,FALSE)&amp;"'!A9:U200"),3,FALSE)),"")</f>
        <v/>
      </c>
      <c r="AF72" s="3">
        <f>IFERROR(1/(1/VLOOKUP($A72,INDIRECT("'"&amp;VLOOKUP(AF$8,Helper!$A$1:$B$8,2,FALSE)&amp;"'!A9:U200"),3,FALSE)),"")</f>
        <v/>
      </c>
      <c r="AG72" s="3">
        <f>IFERROR(1/(1/VLOOKUP($A72,INDIRECT("'"&amp;VLOOKUP(AG$8,Helper!$A$1:$B$8,2,FALSE)&amp;"'!A9:U200"),3,FALSE)),"")</f>
        <v/>
      </c>
      <c r="AH72" s="3">
        <f>IFERROR(1/(1/VLOOKUP($A72,INDIRECT("'"&amp;VLOOKUP(AH$8,Helper!$A$1:$B$8,2,FALSE)&amp;"'!A9:U200"),3,FALSE)),"")</f>
        <v/>
      </c>
      <c r="AI72" s="3">
        <f>MIN(COUNTIF($AA72:AA72,"&gt;0"),4)</f>
        <v/>
      </c>
      <c r="AJ72" s="3">
        <f>MIN(COUNTIF($AA72:AB72,"&gt;0"),4)</f>
        <v/>
      </c>
      <c r="AK72" s="3">
        <f>MIN(COUNTIF($AA72:AC72,"&gt;0"),4)</f>
        <v/>
      </c>
      <c r="AL72" s="3">
        <f>MIN(COUNTIF($AA72:AD72,"&gt;0"),4)</f>
        <v/>
      </c>
      <c r="AM72" s="3">
        <f>MIN(COUNTIF($AA72:AE72,"&gt;0"),4)</f>
        <v/>
      </c>
      <c r="AN72" s="3">
        <f>MIN(COUNTIF($AA72:AF72,"&gt;0"),4)</f>
        <v/>
      </c>
      <c r="AO72" s="3">
        <f>MIN(COUNTIF($AA72:AG72,"&gt;0"),4)</f>
        <v/>
      </c>
      <c r="AP72" s="3">
        <f>COUNTIF($AA72:AH72,"&gt;0")</f>
        <v/>
      </c>
      <c r="AQ72" s="3">
        <f>IFERROR(1/(1/VLOOKUP($A72,INDIRECT("'"&amp;VLOOKUP(AQ$8,Helper!$A$1:$B$8,2,FALSE)&amp;"'!A9:U200"),4,FALSE)),"")</f>
        <v/>
      </c>
      <c r="AR72" s="3">
        <f>IFERROR(1/(1/VLOOKUP($A72,INDIRECT("'"&amp;VLOOKUP(AR$8,Helper!$A$1:$B$8,2,FALSE)&amp;"'!A9:U200"),4,FALSE)),"")</f>
        <v/>
      </c>
      <c r="AS72" s="3">
        <f>IFERROR(1/(1/VLOOKUP($A72,INDIRECT("'"&amp;VLOOKUP(AS$8,Helper!$A$1:$B$8,2,FALSE)&amp;"'!A9:U200"),4,FALSE)),"")</f>
        <v/>
      </c>
      <c r="AT72" s="3">
        <f>IFERROR(1/(1/VLOOKUP($A72,INDIRECT("'"&amp;VLOOKUP(AT$8,Helper!$A$1:$B$8,2,FALSE)&amp;"'!A9:U200"),4,FALSE)),"")</f>
        <v/>
      </c>
      <c r="AU72" s="3">
        <f>IFERROR(1/(1/VLOOKUP($A72,INDIRECT("'"&amp;VLOOKUP(AU$8,Helper!$A$1:$B$8,2,FALSE)&amp;"'!A9:U200"),4,FALSE)),"")</f>
        <v/>
      </c>
      <c r="AV72" s="3">
        <f>IFERROR(1/(1/VLOOKUP($A72,INDIRECT("'"&amp;VLOOKUP(AV$8,Helper!$A$1:$B$8,2,FALSE)&amp;"'!A9:U200"),4,FALSE)),"")</f>
        <v/>
      </c>
      <c r="AW72" s="3">
        <f>IFERROR(1/(1/VLOOKUP($A72,INDIRECT("'"&amp;VLOOKUP(AW$8,Helper!$A$1:$B$8,2,FALSE)&amp;"'!A9:U200"),4,FALSE)),"")</f>
        <v/>
      </c>
      <c r="AX72" s="3">
        <f>IFERROR(1/(1/VLOOKUP($A72,INDIRECT("'"&amp;VLOOKUP(AX$8,Helper!$A$1:$B$8,2,FALSE)&amp;"'!A9:U200"),4,FALSE)),"")</f>
        <v/>
      </c>
      <c r="AY72" s="3">
        <f>MIN(COUNTIF($AQ72:AQ72,"&gt;0"),4)</f>
        <v/>
      </c>
      <c r="AZ72" s="3">
        <f>MIN(COUNTIF($AQ72:AR72,"&gt;0"),4)</f>
        <v/>
      </c>
      <c r="BA72" s="3">
        <f>MIN(COUNTIF($AQ72:AS72,"&gt;0"),4)</f>
        <v/>
      </c>
      <c r="BB72" s="3">
        <f>MIN(COUNTIF($AQ72:AT72,"&gt;0"),4)</f>
        <v/>
      </c>
      <c r="BC72" s="3">
        <f>MIN(COUNTIF($AQ72:AU72,"&gt;0"),4)</f>
        <v/>
      </c>
      <c r="BD72" s="3">
        <f>MIN(COUNTIF($AQ72:AV72,"&gt;0"),4)</f>
        <v/>
      </c>
      <c r="BE72" s="3">
        <f>MIN(COUNTIF($AQ72:AW72,"&gt;0"),4)</f>
        <v/>
      </c>
      <c r="BF72" s="3">
        <f>MIN(COUNTIF($AQ72:AX72,"&gt;0"),4)</f>
        <v/>
      </c>
    </row>
    <row r="73" ht="16.5" customHeight="1" s="19">
      <c r="A73" s="6" t="inlineStr">
        <is>
          <t>MCFEE, Mr STUART</t>
        </is>
      </c>
      <c r="B73" s="6" t="inlineStr">
        <is>
          <t>M:002758</t>
        </is>
      </c>
      <c r="C73" s="7">
        <f>IFERROR(MIN(AA73:INDEX(AA73:AH73,MATCH(4,AI73:AP73,0))),"")</f>
        <v/>
      </c>
      <c r="D73" s="7">
        <f>IFERROR(MIN(AQ73:INDEX(AQ73:AX73,MATCH(4,AY73:BF73,0))),"")</f>
        <v/>
      </c>
      <c r="E73" s="7" t="n"/>
      <c r="F73" s="7" t="n"/>
      <c r="G73" s="7" t="n"/>
      <c r="H73" s="7" t="n"/>
      <c r="I73" s="7" t="n"/>
      <c r="J73" s="7" t="n"/>
      <c r="K73" s="7" t="n"/>
      <c r="L73" s="7" t="n"/>
      <c r="M73" s="7" t="n"/>
      <c r="N73" s="7" t="n"/>
      <c r="O73" s="7" t="n"/>
      <c r="P73" s="7" t="n"/>
      <c r="Q73" s="7" t="n"/>
      <c r="R73" s="7" t="n"/>
      <c r="S73" s="7" t="n"/>
      <c r="T73" s="7" t="n"/>
      <c r="U73" s="7" t="n"/>
      <c r="V73" s="7" t="n"/>
      <c r="W73" s="7" t="n"/>
      <c r="X73" s="37" t="n"/>
      <c r="Y73" s="38">
        <f>8-SUMPRODUCT(--(MOD((COLUMN(Z73:EH73)-2)/23,1)=0),--(ISNUMBER(SEARCH(" dnp "," "&amp;Z73:EH73&amp;" "))))</f>
        <v/>
      </c>
      <c r="AA73" s="3">
        <f>IFERROR(1/(1/VLOOKUP($A73,INDIRECT("'"&amp;VLOOKUP(AA$8,Helper!$A$1:$B$8,2,FALSE)&amp;"'!A9:U200"),3,FALSE)),"")</f>
        <v/>
      </c>
      <c r="AB73" s="3">
        <f>IFERROR(1/(1/VLOOKUP($A73,INDIRECT("'"&amp;VLOOKUP(AB$8,Helper!$A$1:$B$8,2,FALSE)&amp;"'!A9:U200"),3,FALSE)),"")</f>
        <v/>
      </c>
      <c r="AC73" s="3">
        <f>IFERROR(1/(1/VLOOKUP($A73,INDIRECT("'"&amp;VLOOKUP(AC$8,Helper!$A$1:$B$8,2,FALSE)&amp;"'!A9:U200"),3,FALSE)),"")</f>
        <v/>
      </c>
      <c r="AD73" s="3">
        <f>IFERROR(1/(1/VLOOKUP($A73,INDIRECT("'"&amp;VLOOKUP(AD$8,Helper!$A$1:$B$8,2,FALSE)&amp;"'!A9:U200"),3,FALSE)),"")</f>
        <v/>
      </c>
      <c r="AE73" s="3">
        <f>IFERROR(1/(1/VLOOKUP($A73,INDIRECT("'"&amp;VLOOKUP(AE$8,Helper!$A$1:$B$8,2,FALSE)&amp;"'!A9:U200"),3,FALSE)),"")</f>
        <v/>
      </c>
      <c r="AF73" s="3">
        <f>IFERROR(1/(1/VLOOKUP($A73,INDIRECT("'"&amp;VLOOKUP(AF$8,Helper!$A$1:$B$8,2,FALSE)&amp;"'!A9:U200"),3,FALSE)),"")</f>
        <v/>
      </c>
      <c r="AG73" s="3">
        <f>IFERROR(1/(1/VLOOKUP($A73,INDIRECT("'"&amp;VLOOKUP(AG$8,Helper!$A$1:$B$8,2,FALSE)&amp;"'!A9:U200"),3,FALSE)),"")</f>
        <v/>
      </c>
      <c r="AH73" s="3">
        <f>IFERROR(1/(1/VLOOKUP($A73,INDIRECT("'"&amp;VLOOKUP(AH$8,Helper!$A$1:$B$8,2,FALSE)&amp;"'!A9:U200"),3,FALSE)),"")</f>
        <v/>
      </c>
      <c r="AI73" s="3">
        <f>MIN(COUNTIF($AA73:AA73,"&gt;0"),4)</f>
        <v/>
      </c>
      <c r="AJ73" s="3">
        <f>MIN(COUNTIF($AA73:AB73,"&gt;0"),4)</f>
        <v/>
      </c>
      <c r="AK73" s="3">
        <f>MIN(COUNTIF($AA73:AC73,"&gt;0"),4)</f>
        <v/>
      </c>
      <c r="AL73" s="3">
        <f>MIN(COUNTIF($AA73:AD73,"&gt;0"),4)</f>
        <v/>
      </c>
      <c r="AM73" s="3">
        <f>MIN(COUNTIF($AA73:AE73,"&gt;0"),4)</f>
        <v/>
      </c>
      <c r="AN73" s="3">
        <f>MIN(COUNTIF($AA73:AF73,"&gt;0"),4)</f>
        <v/>
      </c>
      <c r="AO73" s="3">
        <f>MIN(COUNTIF($AA73:AG73,"&gt;0"),4)</f>
        <v/>
      </c>
      <c r="AP73" s="3">
        <f>COUNTIF($AA73:AH73,"&gt;0")</f>
        <v/>
      </c>
      <c r="AQ73" s="3">
        <f>IFERROR(1/(1/VLOOKUP($A73,INDIRECT("'"&amp;VLOOKUP(AQ$8,Helper!$A$1:$B$8,2,FALSE)&amp;"'!A9:U200"),4,FALSE)),"")</f>
        <v/>
      </c>
      <c r="AR73" s="3">
        <f>IFERROR(1/(1/VLOOKUP($A73,INDIRECT("'"&amp;VLOOKUP(AR$8,Helper!$A$1:$B$8,2,FALSE)&amp;"'!A9:U200"),4,FALSE)),"")</f>
        <v/>
      </c>
      <c r="AS73" s="3">
        <f>IFERROR(1/(1/VLOOKUP($A73,INDIRECT("'"&amp;VLOOKUP(AS$8,Helper!$A$1:$B$8,2,FALSE)&amp;"'!A9:U200"),4,FALSE)),"")</f>
        <v/>
      </c>
      <c r="AT73" s="3">
        <f>IFERROR(1/(1/VLOOKUP($A73,INDIRECT("'"&amp;VLOOKUP(AT$8,Helper!$A$1:$B$8,2,FALSE)&amp;"'!A9:U200"),4,FALSE)),"")</f>
        <v/>
      </c>
      <c r="AU73" s="3">
        <f>IFERROR(1/(1/VLOOKUP($A73,INDIRECT("'"&amp;VLOOKUP(AU$8,Helper!$A$1:$B$8,2,FALSE)&amp;"'!A9:U200"),4,FALSE)),"")</f>
        <v/>
      </c>
      <c r="AV73" s="3">
        <f>IFERROR(1/(1/VLOOKUP($A73,INDIRECT("'"&amp;VLOOKUP(AV$8,Helper!$A$1:$B$8,2,FALSE)&amp;"'!A9:U200"),4,FALSE)),"")</f>
        <v/>
      </c>
      <c r="AW73" s="3">
        <f>IFERROR(1/(1/VLOOKUP($A73,INDIRECT("'"&amp;VLOOKUP(AW$8,Helper!$A$1:$B$8,2,FALSE)&amp;"'!A9:U200"),4,FALSE)),"")</f>
        <v/>
      </c>
      <c r="AX73" s="3">
        <f>IFERROR(1/(1/VLOOKUP($A73,INDIRECT("'"&amp;VLOOKUP(AX$8,Helper!$A$1:$B$8,2,FALSE)&amp;"'!A9:U200"),4,FALSE)),"")</f>
        <v/>
      </c>
      <c r="AY73" s="3">
        <f>MIN(COUNTIF($AQ73:AQ73,"&gt;0"),4)</f>
        <v/>
      </c>
      <c r="AZ73" s="3">
        <f>MIN(COUNTIF($AQ73:AR73,"&gt;0"),4)</f>
        <v/>
      </c>
      <c r="BA73" s="3">
        <f>MIN(COUNTIF($AQ73:AS73,"&gt;0"),4)</f>
        <v/>
      </c>
      <c r="BB73" s="3">
        <f>MIN(COUNTIF($AQ73:AT73,"&gt;0"),4)</f>
        <v/>
      </c>
      <c r="BC73" s="3">
        <f>MIN(COUNTIF($AQ73:AU73,"&gt;0"),4)</f>
        <v/>
      </c>
      <c r="BD73" s="3">
        <f>MIN(COUNTIF($AQ73:AV73,"&gt;0"),4)</f>
        <v/>
      </c>
      <c r="BE73" s="3">
        <f>MIN(COUNTIF($AQ73:AW73,"&gt;0"),4)</f>
        <v/>
      </c>
      <c r="BF73" s="3">
        <f>MIN(COUNTIF($AQ73:AX73,"&gt;0"),4)</f>
        <v/>
      </c>
    </row>
    <row r="74" ht="16.5" customHeight="1" s="19">
      <c r="A74" s="8" t="inlineStr">
        <is>
          <t>Mcgillion, Mr [Person_24]</t>
        </is>
      </c>
      <c r="B74" s="8" t="inlineStr">
        <is>
          <t>[Person_62]</t>
        </is>
      </c>
      <c r="C74" s="7">
        <f>IFERROR(MIN(AA74:INDEX(AA74:AH74,MATCH(4,AI74:AP74,0))),"")</f>
        <v/>
      </c>
      <c r="D74" s="7">
        <f>IFERROR(MIN(AQ74:INDEX(AQ74:AX74,MATCH(4,AY74:BF74,0))),"")</f>
        <v/>
      </c>
      <c r="E74" s="51" t="n"/>
      <c r="F74" s="51" t="n"/>
      <c r="G74" s="51" t="n"/>
      <c r="H74" s="51" t="n"/>
      <c r="I74" s="51" t="n"/>
      <c r="J74" s="51" t="n"/>
      <c r="K74" s="51" t="n"/>
      <c r="L74" s="51" t="n"/>
      <c r="M74" s="51" t="n"/>
      <c r="N74" s="51" t="n"/>
      <c r="O74" s="51" t="n"/>
      <c r="P74" s="51" t="n"/>
      <c r="Q74" s="51" t="n"/>
      <c r="R74" s="51" t="n"/>
      <c r="S74" s="51" t="n"/>
      <c r="T74" s="51" t="n"/>
      <c r="U74" s="51" t="n"/>
      <c r="V74" s="51" t="n"/>
      <c r="W74" s="51" t="n"/>
      <c r="X74" s="52" t="n"/>
      <c r="Y74" s="39">
        <f>8-SUMPRODUCT(--(MOD((COLUMN(Z74:EH74)-2)/23,1)=0),--(ISNUMBER(SEARCH(" dnp "," "&amp;Z74:EH74&amp;" "))))</f>
        <v/>
      </c>
      <c r="AA74" s="3">
        <f>IFERROR(1/(1/VLOOKUP($A74,INDIRECT("'"&amp;VLOOKUP(AA$8,Helper!$A$1:$B$8,2,FALSE)&amp;"'!A9:U200"),3,FALSE)),"")</f>
        <v/>
      </c>
      <c r="AB74" s="3">
        <f>IFERROR(1/(1/VLOOKUP($A74,INDIRECT("'"&amp;VLOOKUP(AB$8,Helper!$A$1:$B$8,2,FALSE)&amp;"'!A9:U200"),3,FALSE)),"")</f>
        <v/>
      </c>
      <c r="AC74" s="3">
        <f>IFERROR(1/(1/VLOOKUP($A74,INDIRECT("'"&amp;VLOOKUP(AC$8,Helper!$A$1:$B$8,2,FALSE)&amp;"'!A9:U200"),3,FALSE)),"")</f>
        <v/>
      </c>
      <c r="AD74" s="3">
        <f>IFERROR(1/(1/VLOOKUP($A74,INDIRECT("'"&amp;VLOOKUP(AD$8,Helper!$A$1:$B$8,2,FALSE)&amp;"'!A9:U200"),3,FALSE)),"")</f>
        <v/>
      </c>
      <c r="AE74" s="3">
        <f>IFERROR(1/(1/VLOOKUP($A74,INDIRECT("'"&amp;VLOOKUP(AE$8,Helper!$A$1:$B$8,2,FALSE)&amp;"'!A9:U200"),3,FALSE)),"")</f>
        <v/>
      </c>
      <c r="AF74" s="3">
        <f>IFERROR(1/(1/VLOOKUP($A74,INDIRECT("'"&amp;VLOOKUP(AF$8,Helper!$A$1:$B$8,2,FALSE)&amp;"'!A9:U200"),3,FALSE)),"")</f>
        <v/>
      </c>
      <c r="AG74" s="3">
        <f>IFERROR(1/(1/VLOOKUP($A74,INDIRECT("'"&amp;VLOOKUP(AG$8,Helper!$A$1:$B$8,2,FALSE)&amp;"'!A9:U200"),3,FALSE)),"")</f>
        <v/>
      </c>
      <c r="AH74" s="3">
        <f>IFERROR(1/(1/VLOOKUP($A74,INDIRECT("'"&amp;VLOOKUP(AH$8,Helper!$A$1:$B$8,2,FALSE)&amp;"'!A9:U200"),3,FALSE)),"")</f>
        <v/>
      </c>
      <c r="AI74" s="3">
        <f>MIN(COUNTIF($AA74:AA74,"&gt;0"),4)</f>
        <v/>
      </c>
      <c r="AJ74" s="3">
        <f>MIN(COUNTIF($AA74:AB74,"&gt;0"),4)</f>
        <v/>
      </c>
      <c r="AK74" s="3">
        <f>MIN(COUNTIF($AA74:AC74,"&gt;0"),4)</f>
        <v/>
      </c>
      <c r="AL74" s="3">
        <f>MIN(COUNTIF($AA74:AD74,"&gt;0"),4)</f>
        <v/>
      </c>
      <c r="AM74" s="3">
        <f>MIN(COUNTIF($AA74:AE74,"&gt;0"),4)</f>
        <v/>
      </c>
      <c r="AN74" s="3">
        <f>MIN(COUNTIF($AA74:AF74,"&gt;0"),4)</f>
        <v/>
      </c>
      <c r="AO74" s="3">
        <f>MIN(COUNTIF($AA74:AG74,"&gt;0"),4)</f>
        <v/>
      </c>
      <c r="AP74" s="3">
        <f>COUNTIF($AA74:AH74,"&gt;0")</f>
        <v/>
      </c>
      <c r="AQ74" s="3">
        <f>IFERROR(1/(1/VLOOKUP($A74,INDIRECT("'"&amp;VLOOKUP(AQ$8,Helper!$A$1:$B$8,2,FALSE)&amp;"'!A9:U200"),4,FALSE)),"")</f>
        <v/>
      </c>
      <c r="AR74" s="3">
        <f>IFERROR(1/(1/VLOOKUP($A74,INDIRECT("'"&amp;VLOOKUP(AR$8,Helper!$A$1:$B$8,2,FALSE)&amp;"'!A9:U200"),4,FALSE)),"")</f>
        <v/>
      </c>
      <c r="AS74" s="3">
        <f>IFERROR(1/(1/VLOOKUP($A74,INDIRECT("'"&amp;VLOOKUP(AS$8,Helper!$A$1:$B$8,2,FALSE)&amp;"'!A9:U200"),4,FALSE)),"")</f>
        <v/>
      </c>
      <c r="AT74" s="3">
        <f>IFERROR(1/(1/VLOOKUP($A74,INDIRECT("'"&amp;VLOOKUP(AT$8,Helper!$A$1:$B$8,2,FALSE)&amp;"'!A9:U200"),4,FALSE)),"")</f>
        <v/>
      </c>
      <c r="AU74" s="3">
        <f>IFERROR(1/(1/VLOOKUP($A74,INDIRECT("'"&amp;VLOOKUP(AU$8,Helper!$A$1:$B$8,2,FALSE)&amp;"'!A9:U200"),4,FALSE)),"")</f>
        <v/>
      </c>
      <c r="AV74" s="3">
        <f>IFERROR(1/(1/VLOOKUP($A74,INDIRECT("'"&amp;VLOOKUP(AV$8,Helper!$A$1:$B$8,2,FALSE)&amp;"'!A9:U200"),4,FALSE)),"")</f>
        <v/>
      </c>
      <c r="AW74" s="3">
        <f>IFERROR(1/(1/VLOOKUP($A74,INDIRECT("'"&amp;VLOOKUP(AW$8,Helper!$A$1:$B$8,2,FALSE)&amp;"'!A9:U200"),4,FALSE)),"")</f>
        <v/>
      </c>
      <c r="AX74" s="3">
        <f>IFERROR(1/(1/VLOOKUP($A74,INDIRECT("'"&amp;VLOOKUP(AX$8,Helper!$A$1:$B$8,2,FALSE)&amp;"'!A9:U200"),4,FALSE)),"")</f>
        <v/>
      </c>
      <c r="AY74" s="3">
        <f>MIN(COUNTIF($AQ74:AQ74,"&gt;0"),4)</f>
        <v/>
      </c>
      <c r="AZ74" s="3">
        <f>MIN(COUNTIF($AQ74:AR74,"&gt;0"),4)</f>
        <v/>
      </c>
      <c r="BA74" s="3">
        <f>MIN(COUNTIF($AQ74:AS74,"&gt;0"),4)</f>
        <v/>
      </c>
      <c r="BB74" s="3">
        <f>MIN(COUNTIF($AQ74:AT74,"&gt;0"),4)</f>
        <v/>
      </c>
      <c r="BC74" s="3">
        <f>MIN(COUNTIF($AQ74:AU74,"&gt;0"),4)</f>
        <v/>
      </c>
      <c r="BD74" s="3">
        <f>MIN(COUNTIF($AQ74:AV74,"&gt;0"),4)</f>
        <v/>
      </c>
      <c r="BE74" s="3">
        <f>MIN(COUNTIF($AQ74:AW74,"&gt;0"),4)</f>
        <v/>
      </c>
      <c r="BF74" s="3">
        <f>MIN(COUNTIF($AQ74:AX74,"&gt;0"),4)</f>
        <v/>
      </c>
    </row>
    <row r="75" ht="16.5" customHeight="1" s="19">
      <c r="A75" s="6" t="inlineStr">
        <is>
          <t>MCGUINNESS, Mr [Person_63]</t>
        </is>
      </c>
      <c r="B75" s="6" t="inlineStr">
        <is>
          <t>M:003159</t>
        </is>
      </c>
      <c r="C75" s="7">
        <f>IFERROR(MIN(AA75:INDEX(AA75:AH75,MATCH(4,AI75:AP75,0))),"")</f>
        <v/>
      </c>
      <c r="D75" s="7">
        <f>IFERROR(MIN(AQ75:INDEX(AQ75:AX75,MATCH(4,AY75:BF75,0))),"")</f>
        <v/>
      </c>
      <c r="E75" s="7" t="n"/>
      <c r="F75" s="7" t="n"/>
      <c r="G75" s="7" t="n"/>
      <c r="H75" s="7" t="n"/>
      <c r="I75" s="7" t="n"/>
      <c r="J75" s="7" t="n"/>
      <c r="K75" s="7" t="n"/>
      <c r="L75" s="7" t="n"/>
      <c r="M75" s="7" t="n"/>
      <c r="N75" s="7" t="n"/>
      <c r="O75" s="7" t="n"/>
      <c r="P75" s="7" t="n"/>
      <c r="Q75" s="7" t="n"/>
      <c r="R75" s="7" t="n"/>
      <c r="S75" s="7" t="n"/>
      <c r="T75" s="7" t="n"/>
      <c r="U75" s="7" t="n"/>
      <c r="V75" s="7" t="n"/>
      <c r="W75" s="7" t="n"/>
      <c r="X75" s="37" t="n"/>
      <c r="Y75" s="38">
        <f>8-SUMPRODUCT(--(MOD((COLUMN(Z75:EH75)-2)/23,1)=0),--(ISNUMBER(SEARCH(" dnp "," "&amp;Z75:EH75&amp;" "))))</f>
        <v/>
      </c>
      <c r="AA75" s="3">
        <f>IFERROR(1/(1/VLOOKUP($A75,INDIRECT("'"&amp;VLOOKUP(AA$8,Helper!$A$1:$B$8,2,FALSE)&amp;"'!A9:U200"),3,FALSE)),"")</f>
        <v/>
      </c>
      <c r="AB75" s="3">
        <f>IFERROR(1/(1/VLOOKUP($A75,INDIRECT("'"&amp;VLOOKUP(AB$8,Helper!$A$1:$B$8,2,FALSE)&amp;"'!A9:U200"),3,FALSE)),"")</f>
        <v/>
      </c>
      <c r="AC75" s="3">
        <f>IFERROR(1/(1/VLOOKUP($A75,INDIRECT("'"&amp;VLOOKUP(AC$8,Helper!$A$1:$B$8,2,FALSE)&amp;"'!A9:U200"),3,FALSE)),"")</f>
        <v/>
      </c>
      <c r="AD75" s="3">
        <f>IFERROR(1/(1/VLOOKUP($A75,INDIRECT("'"&amp;VLOOKUP(AD$8,Helper!$A$1:$B$8,2,FALSE)&amp;"'!A9:U200"),3,FALSE)),"")</f>
        <v/>
      </c>
      <c r="AE75" s="3">
        <f>IFERROR(1/(1/VLOOKUP($A75,INDIRECT("'"&amp;VLOOKUP(AE$8,Helper!$A$1:$B$8,2,FALSE)&amp;"'!A9:U200"),3,FALSE)),"")</f>
        <v/>
      </c>
      <c r="AF75" s="3">
        <f>IFERROR(1/(1/VLOOKUP($A75,INDIRECT("'"&amp;VLOOKUP(AF$8,Helper!$A$1:$B$8,2,FALSE)&amp;"'!A9:U200"),3,FALSE)),"")</f>
        <v/>
      </c>
      <c r="AG75" s="3">
        <f>IFERROR(1/(1/VLOOKUP($A75,INDIRECT("'"&amp;VLOOKUP(AG$8,Helper!$A$1:$B$8,2,FALSE)&amp;"'!A9:U200"),3,FALSE)),"")</f>
        <v/>
      </c>
      <c r="AH75" s="3">
        <f>IFERROR(1/(1/VLOOKUP($A75,INDIRECT("'"&amp;VLOOKUP(AH$8,Helper!$A$1:$B$8,2,FALSE)&amp;"'!A9:U200"),3,FALSE)),"")</f>
        <v/>
      </c>
      <c r="AI75" s="3">
        <f>MIN(COUNTIF($AA75:AA75,"&gt;0"),4)</f>
        <v/>
      </c>
      <c r="AJ75" s="3">
        <f>MIN(COUNTIF($AA75:AB75,"&gt;0"),4)</f>
        <v/>
      </c>
      <c r="AK75" s="3">
        <f>MIN(COUNTIF($AA75:AC75,"&gt;0"),4)</f>
        <v/>
      </c>
      <c r="AL75" s="3">
        <f>MIN(COUNTIF($AA75:AD75,"&gt;0"),4)</f>
        <v/>
      </c>
      <c r="AM75" s="3">
        <f>MIN(COUNTIF($AA75:AE75,"&gt;0"),4)</f>
        <v/>
      </c>
      <c r="AN75" s="3">
        <f>MIN(COUNTIF($AA75:AF75,"&gt;0"),4)</f>
        <v/>
      </c>
      <c r="AO75" s="3">
        <f>MIN(COUNTIF($AA75:AG75,"&gt;0"),4)</f>
        <v/>
      </c>
      <c r="AP75" s="3">
        <f>COUNTIF($AA75:AH75,"&gt;0")</f>
        <v/>
      </c>
      <c r="AQ75" s="3">
        <f>IFERROR(1/(1/VLOOKUP($A75,INDIRECT("'"&amp;VLOOKUP(AQ$8,Helper!$A$1:$B$8,2,FALSE)&amp;"'!A9:U200"),4,FALSE)),"")</f>
        <v/>
      </c>
      <c r="AR75" s="3">
        <f>IFERROR(1/(1/VLOOKUP($A75,INDIRECT("'"&amp;VLOOKUP(AR$8,Helper!$A$1:$B$8,2,FALSE)&amp;"'!A9:U200"),4,FALSE)),"")</f>
        <v/>
      </c>
      <c r="AS75" s="3">
        <f>IFERROR(1/(1/VLOOKUP($A75,INDIRECT("'"&amp;VLOOKUP(AS$8,Helper!$A$1:$B$8,2,FALSE)&amp;"'!A9:U200"),4,FALSE)),"")</f>
        <v/>
      </c>
      <c r="AT75" s="3">
        <f>IFERROR(1/(1/VLOOKUP($A75,INDIRECT("'"&amp;VLOOKUP(AT$8,Helper!$A$1:$B$8,2,FALSE)&amp;"'!A9:U200"),4,FALSE)),"")</f>
        <v/>
      </c>
      <c r="AU75" s="3">
        <f>IFERROR(1/(1/VLOOKUP($A75,INDIRECT("'"&amp;VLOOKUP(AU$8,Helper!$A$1:$B$8,2,FALSE)&amp;"'!A9:U200"),4,FALSE)),"")</f>
        <v/>
      </c>
      <c r="AV75" s="3">
        <f>IFERROR(1/(1/VLOOKUP($A75,INDIRECT("'"&amp;VLOOKUP(AV$8,Helper!$A$1:$B$8,2,FALSE)&amp;"'!A9:U200"),4,FALSE)),"")</f>
        <v/>
      </c>
      <c r="AW75" s="3">
        <f>IFERROR(1/(1/VLOOKUP($A75,INDIRECT("'"&amp;VLOOKUP(AW$8,Helper!$A$1:$B$8,2,FALSE)&amp;"'!A9:U200"),4,FALSE)),"")</f>
        <v/>
      </c>
      <c r="AX75" s="3">
        <f>IFERROR(1/(1/VLOOKUP($A75,INDIRECT("'"&amp;VLOOKUP(AX$8,Helper!$A$1:$B$8,2,FALSE)&amp;"'!A9:U200"),4,FALSE)),"")</f>
        <v/>
      </c>
      <c r="AY75" s="3">
        <f>MIN(COUNTIF($AQ75:AQ75,"&gt;0"),4)</f>
        <v/>
      </c>
      <c r="AZ75" s="3">
        <f>MIN(COUNTIF($AQ75:AR75,"&gt;0"),4)</f>
        <v/>
      </c>
      <c r="BA75" s="3">
        <f>MIN(COUNTIF($AQ75:AS75,"&gt;0"),4)</f>
        <v/>
      </c>
      <c r="BB75" s="3">
        <f>MIN(COUNTIF($AQ75:AT75,"&gt;0"),4)</f>
        <v/>
      </c>
      <c r="BC75" s="3">
        <f>MIN(COUNTIF($AQ75:AU75,"&gt;0"),4)</f>
        <v/>
      </c>
      <c r="BD75" s="3">
        <f>MIN(COUNTIF($AQ75:AV75,"&gt;0"),4)</f>
        <v/>
      </c>
      <c r="BE75" s="3">
        <f>MIN(COUNTIF($AQ75:AW75,"&gt;0"),4)</f>
        <v/>
      </c>
      <c r="BF75" s="3">
        <f>MIN(COUNTIF($AQ75:AX75,"&gt;0"),4)</f>
        <v/>
      </c>
    </row>
    <row r="76" ht="17.25" customHeight="1" s="19">
      <c r="A76" s="8" t="inlineStr">
        <is>
          <t>MCINTOSH, Mr [Person_64]</t>
        </is>
      </c>
      <c r="B76" s="8" t="inlineStr">
        <is>
          <t>M:002132</t>
        </is>
      </c>
      <c r="C76" s="7">
        <f>IFERROR(MIN(AA76:INDEX(AA76:AH76,MATCH(4,AI76:AP76,0))),"")</f>
        <v/>
      </c>
      <c r="D76" s="7">
        <f>IFERROR(MIN(AQ76:INDEX(AQ76:AX76,MATCH(4,AY76:BF76,0))),"")</f>
        <v/>
      </c>
      <c r="E76" s="51" t="n"/>
      <c r="F76" s="51" t="n"/>
      <c r="G76" s="51" t="n"/>
      <c r="H76" s="51" t="n"/>
      <c r="I76" s="51" t="n"/>
      <c r="J76" s="51" t="n"/>
      <c r="K76" s="51" t="n"/>
      <c r="L76" s="51" t="n"/>
      <c r="M76" s="51" t="n"/>
      <c r="N76" s="51" t="n"/>
      <c r="O76" s="51" t="n"/>
      <c r="P76" s="51" t="n"/>
      <c r="Q76" s="51" t="n"/>
      <c r="R76" s="51" t="n"/>
      <c r="S76" s="51" t="n"/>
      <c r="T76" s="51" t="n"/>
      <c r="U76" s="51" t="n"/>
      <c r="V76" s="51" t="n"/>
      <c r="W76" s="51" t="n"/>
      <c r="X76" s="52" t="n"/>
      <c r="Y76" s="39">
        <f>8-SUMPRODUCT(--(MOD((COLUMN(Z76:EH76)-2)/23,1)=0),--(ISNUMBER(SEARCH(" dnp "," "&amp;Z76:EH76&amp;" "))))</f>
        <v/>
      </c>
      <c r="AA76" s="3">
        <f>IFERROR(1/(1/VLOOKUP($A76,INDIRECT("'"&amp;VLOOKUP(AA$8,Helper!$A$1:$B$8,2,FALSE)&amp;"'!A9:U200"),3,FALSE)),"")</f>
        <v/>
      </c>
      <c r="AB76" s="3">
        <f>IFERROR(1/(1/VLOOKUP($A76,INDIRECT("'"&amp;VLOOKUP(AB$8,Helper!$A$1:$B$8,2,FALSE)&amp;"'!A9:U200"),3,FALSE)),"")</f>
        <v/>
      </c>
      <c r="AC76" s="3">
        <f>IFERROR(1/(1/VLOOKUP($A76,INDIRECT("'"&amp;VLOOKUP(AC$8,Helper!$A$1:$B$8,2,FALSE)&amp;"'!A9:U200"),3,FALSE)),"")</f>
        <v/>
      </c>
      <c r="AD76" s="3">
        <f>IFERROR(1/(1/VLOOKUP($A76,INDIRECT("'"&amp;VLOOKUP(AD$8,Helper!$A$1:$B$8,2,FALSE)&amp;"'!A9:U200"),3,FALSE)),"")</f>
        <v/>
      </c>
      <c r="AE76" s="3">
        <f>IFERROR(1/(1/VLOOKUP($A76,INDIRECT("'"&amp;VLOOKUP(AE$8,Helper!$A$1:$B$8,2,FALSE)&amp;"'!A9:U200"),3,FALSE)),"")</f>
        <v/>
      </c>
      <c r="AF76" s="3">
        <f>IFERROR(1/(1/VLOOKUP($A76,INDIRECT("'"&amp;VLOOKUP(AF$8,Helper!$A$1:$B$8,2,FALSE)&amp;"'!A9:U200"),3,FALSE)),"")</f>
        <v/>
      </c>
      <c r="AG76" s="3">
        <f>IFERROR(1/(1/VLOOKUP($A76,INDIRECT("'"&amp;VLOOKUP(AG$8,Helper!$A$1:$B$8,2,FALSE)&amp;"'!A9:U200"),3,FALSE)),"")</f>
        <v/>
      </c>
      <c r="AH76" s="3">
        <f>IFERROR(1/(1/VLOOKUP($A76,INDIRECT("'"&amp;VLOOKUP(AH$8,Helper!$A$1:$B$8,2,FALSE)&amp;"'!A9:U200"),3,FALSE)),"")</f>
        <v/>
      </c>
      <c r="AI76" s="3">
        <f>MIN(COUNTIF($AA76:AA76,"&gt;0"),4)</f>
        <v/>
      </c>
      <c r="AJ76" s="3">
        <f>MIN(COUNTIF($AA76:AB76,"&gt;0"),4)</f>
        <v/>
      </c>
      <c r="AK76" s="3">
        <f>MIN(COUNTIF($AA76:AC76,"&gt;0"),4)</f>
        <v/>
      </c>
      <c r="AL76" s="3">
        <f>MIN(COUNTIF($AA76:AD76,"&gt;0"),4)</f>
        <v/>
      </c>
      <c r="AM76" s="3">
        <f>MIN(COUNTIF($AA76:AE76,"&gt;0"),4)</f>
        <v/>
      </c>
      <c r="AN76" s="3">
        <f>MIN(COUNTIF($AA76:AF76,"&gt;0"),4)</f>
        <v/>
      </c>
      <c r="AO76" s="3">
        <f>MIN(COUNTIF($AA76:AG76,"&gt;0"),4)</f>
        <v/>
      </c>
      <c r="AP76" s="3">
        <f>COUNTIF($AA76:AH76,"&gt;0")</f>
        <v/>
      </c>
      <c r="AQ76" s="3">
        <f>IFERROR(1/(1/VLOOKUP($A76,INDIRECT("'"&amp;VLOOKUP(AQ$8,Helper!$A$1:$B$8,2,FALSE)&amp;"'!A9:U200"),4,FALSE)),"")</f>
        <v/>
      </c>
      <c r="AR76" s="3">
        <f>IFERROR(1/(1/VLOOKUP($A76,INDIRECT("'"&amp;VLOOKUP(AR$8,Helper!$A$1:$B$8,2,FALSE)&amp;"'!A9:U200"),4,FALSE)),"")</f>
        <v/>
      </c>
      <c r="AS76" s="3">
        <f>IFERROR(1/(1/VLOOKUP($A76,INDIRECT("'"&amp;VLOOKUP(AS$8,Helper!$A$1:$B$8,2,FALSE)&amp;"'!A9:U200"),4,FALSE)),"")</f>
        <v/>
      </c>
      <c r="AT76" s="3">
        <f>IFERROR(1/(1/VLOOKUP($A76,INDIRECT("'"&amp;VLOOKUP(AT$8,Helper!$A$1:$B$8,2,FALSE)&amp;"'!A9:U200"),4,FALSE)),"")</f>
        <v/>
      </c>
      <c r="AU76" s="3">
        <f>IFERROR(1/(1/VLOOKUP($A76,INDIRECT("'"&amp;VLOOKUP(AU$8,Helper!$A$1:$B$8,2,FALSE)&amp;"'!A9:U200"),4,FALSE)),"")</f>
        <v/>
      </c>
      <c r="AV76" s="3">
        <f>IFERROR(1/(1/VLOOKUP($A76,INDIRECT("'"&amp;VLOOKUP(AV$8,Helper!$A$1:$B$8,2,FALSE)&amp;"'!A9:U200"),4,FALSE)),"")</f>
        <v/>
      </c>
      <c r="AW76" s="3">
        <f>IFERROR(1/(1/VLOOKUP($A76,INDIRECT("'"&amp;VLOOKUP(AW$8,Helper!$A$1:$B$8,2,FALSE)&amp;"'!A9:U200"),4,FALSE)),"")</f>
        <v/>
      </c>
      <c r="AX76" s="3">
        <f>IFERROR(1/(1/VLOOKUP($A76,INDIRECT("'"&amp;VLOOKUP(AX$8,Helper!$A$1:$B$8,2,FALSE)&amp;"'!A9:U200"),4,FALSE)),"")</f>
        <v/>
      </c>
      <c r="AY76" s="3">
        <f>MIN(COUNTIF($AQ76:AQ76,"&gt;0"),4)</f>
        <v/>
      </c>
      <c r="AZ76" s="3">
        <f>MIN(COUNTIF($AQ76:AR76,"&gt;0"),4)</f>
        <v/>
      </c>
      <c r="BA76" s="3">
        <f>MIN(COUNTIF($AQ76:AS76,"&gt;0"),4)</f>
        <v/>
      </c>
      <c r="BB76" s="3">
        <f>MIN(COUNTIF($AQ76:AT76,"&gt;0"),4)</f>
        <v/>
      </c>
      <c r="BC76" s="3">
        <f>MIN(COUNTIF($AQ76:AU76,"&gt;0"),4)</f>
        <v/>
      </c>
      <c r="BD76" s="3">
        <f>MIN(COUNTIF($AQ76:AV76,"&gt;0"),4)</f>
        <v/>
      </c>
      <c r="BE76" s="3">
        <f>MIN(COUNTIF($AQ76:AW76,"&gt;0"),4)</f>
        <v/>
      </c>
      <c r="BF76" s="3">
        <f>MIN(COUNTIF($AQ76:AX76,"&gt;0"),4)</f>
        <v/>
      </c>
    </row>
    <row r="77" ht="16.5" customHeight="1" s="19">
      <c r="A77" s="6" t="inlineStr">
        <is>
          <t>Mellor, Mr [Person_65]</t>
        </is>
      </c>
      <c r="B77" s="6" t="inlineStr">
        <is>
          <t>M:000286</t>
        </is>
      </c>
      <c r="C77" s="7">
        <f>IFERROR(MIN(AA77:INDEX(AA77:AH77,MATCH(4,AI77:AP77,0))),"")</f>
        <v/>
      </c>
      <c r="D77" s="7">
        <f>IFERROR(MIN(AQ77:INDEX(AQ77:AX77,MATCH(4,AY77:BF77,0))),"")</f>
        <v/>
      </c>
      <c r="E77" s="7" t="n"/>
      <c r="F77" s="7" t="n"/>
      <c r="G77" s="7" t="n"/>
      <c r="H77" s="7" t="n"/>
      <c r="I77" s="7" t="n"/>
      <c r="J77" s="7" t="n"/>
      <c r="K77" s="7" t="n"/>
      <c r="L77" s="7" t="n"/>
      <c r="M77" s="7" t="n"/>
      <c r="N77" s="7" t="n"/>
      <c r="O77" s="7" t="n"/>
      <c r="P77" s="7" t="n"/>
      <c r="Q77" s="7" t="n"/>
      <c r="R77" s="7" t="n"/>
      <c r="S77" s="7" t="n"/>
      <c r="T77" s="7" t="n"/>
      <c r="U77" s="7" t="n"/>
      <c r="V77" s="7" t="n"/>
      <c r="W77" s="7" t="n"/>
      <c r="X77" s="37" t="n"/>
      <c r="Y77" s="38">
        <f>8-SUMPRODUCT(--(MOD((COLUMN(Z77:EH77)-2)/23,1)=0),--(ISNUMBER(SEARCH(" dnp "," "&amp;Z77:EH77&amp;" "))))</f>
        <v/>
      </c>
      <c r="AA77" s="3">
        <f>IFERROR(1/(1/VLOOKUP($A77,INDIRECT("'"&amp;VLOOKUP(AA$8,Helper!$A$1:$B$8,2,FALSE)&amp;"'!A9:U200"),3,FALSE)),"")</f>
        <v/>
      </c>
      <c r="AB77" s="3">
        <f>IFERROR(1/(1/VLOOKUP($A77,INDIRECT("'"&amp;VLOOKUP(AB$8,Helper!$A$1:$B$8,2,FALSE)&amp;"'!A9:U200"),3,FALSE)),"")</f>
        <v/>
      </c>
      <c r="AC77" s="3">
        <f>IFERROR(1/(1/VLOOKUP($A77,INDIRECT("'"&amp;VLOOKUP(AC$8,Helper!$A$1:$B$8,2,FALSE)&amp;"'!A9:U200"),3,FALSE)),"")</f>
        <v/>
      </c>
      <c r="AD77" s="3">
        <f>IFERROR(1/(1/VLOOKUP($A77,INDIRECT("'"&amp;VLOOKUP(AD$8,Helper!$A$1:$B$8,2,FALSE)&amp;"'!A9:U200"),3,FALSE)),"")</f>
        <v/>
      </c>
      <c r="AE77" s="3">
        <f>IFERROR(1/(1/VLOOKUP($A77,INDIRECT("'"&amp;VLOOKUP(AE$8,Helper!$A$1:$B$8,2,FALSE)&amp;"'!A9:U200"),3,FALSE)),"")</f>
        <v/>
      </c>
      <c r="AF77" s="3">
        <f>IFERROR(1/(1/VLOOKUP($A77,INDIRECT("'"&amp;VLOOKUP(AF$8,Helper!$A$1:$B$8,2,FALSE)&amp;"'!A9:U200"),3,FALSE)),"")</f>
        <v/>
      </c>
      <c r="AG77" s="3">
        <f>IFERROR(1/(1/VLOOKUP($A77,INDIRECT("'"&amp;VLOOKUP(AG$8,Helper!$A$1:$B$8,2,FALSE)&amp;"'!A9:U200"),3,FALSE)),"")</f>
        <v/>
      </c>
      <c r="AH77" s="3">
        <f>IFERROR(1/(1/VLOOKUP($A77,INDIRECT("'"&amp;VLOOKUP(AH$8,Helper!$A$1:$B$8,2,FALSE)&amp;"'!A9:U200"),3,FALSE)),"")</f>
        <v/>
      </c>
      <c r="AI77" s="3">
        <f>MIN(COUNTIF($AA77:AA77,"&gt;0"),4)</f>
        <v/>
      </c>
      <c r="AJ77" s="3">
        <f>MIN(COUNTIF($AA77:AB77,"&gt;0"),4)</f>
        <v/>
      </c>
      <c r="AK77" s="3">
        <f>MIN(COUNTIF($AA77:AC77,"&gt;0"),4)</f>
        <v/>
      </c>
      <c r="AL77" s="3">
        <f>MIN(COUNTIF($AA77:AD77,"&gt;0"),4)</f>
        <v/>
      </c>
      <c r="AM77" s="3">
        <f>MIN(COUNTIF($AA77:AE77,"&gt;0"),4)</f>
        <v/>
      </c>
      <c r="AN77" s="3">
        <f>MIN(COUNTIF($AA77:AF77,"&gt;0"),4)</f>
        <v/>
      </c>
      <c r="AO77" s="3">
        <f>MIN(COUNTIF($AA77:AG77,"&gt;0"),4)</f>
        <v/>
      </c>
      <c r="AP77" s="3">
        <f>COUNTIF($AA77:AH77,"&gt;0")</f>
        <v/>
      </c>
      <c r="AQ77" s="3">
        <f>IFERROR(1/(1/VLOOKUP($A77,INDIRECT("'"&amp;VLOOKUP(AQ$8,Helper!$A$1:$B$8,2,FALSE)&amp;"'!A9:U200"),4,FALSE)),"")</f>
        <v/>
      </c>
      <c r="AR77" s="3">
        <f>IFERROR(1/(1/VLOOKUP($A77,INDIRECT("'"&amp;VLOOKUP(AR$8,Helper!$A$1:$B$8,2,FALSE)&amp;"'!A9:U200"),4,FALSE)),"")</f>
        <v/>
      </c>
      <c r="AS77" s="3">
        <f>IFERROR(1/(1/VLOOKUP($A77,INDIRECT("'"&amp;VLOOKUP(AS$8,Helper!$A$1:$B$8,2,FALSE)&amp;"'!A9:U200"),4,FALSE)),"")</f>
        <v/>
      </c>
      <c r="AT77" s="3">
        <f>IFERROR(1/(1/VLOOKUP($A77,INDIRECT("'"&amp;VLOOKUP(AT$8,Helper!$A$1:$B$8,2,FALSE)&amp;"'!A9:U200"),4,FALSE)),"")</f>
        <v/>
      </c>
      <c r="AU77" s="3">
        <f>IFERROR(1/(1/VLOOKUP($A77,INDIRECT("'"&amp;VLOOKUP(AU$8,Helper!$A$1:$B$8,2,FALSE)&amp;"'!A9:U200"),4,FALSE)),"")</f>
        <v/>
      </c>
      <c r="AV77" s="3">
        <f>IFERROR(1/(1/VLOOKUP($A77,INDIRECT("'"&amp;VLOOKUP(AV$8,Helper!$A$1:$B$8,2,FALSE)&amp;"'!A9:U200"),4,FALSE)),"")</f>
        <v/>
      </c>
      <c r="AW77" s="3">
        <f>IFERROR(1/(1/VLOOKUP($A77,INDIRECT("'"&amp;VLOOKUP(AW$8,Helper!$A$1:$B$8,2,FALSE)&amp;"'!A9:U200"),4,FALSE)),"")</f>
        <v/>
      </c>
      <c r="AX77" s="3">
        <f>IFERROR(1/(1/VLOOKUP($A77,INDIRECT("'"&amp;VLOOKUP(AX$8,Helper!$A$1:$B$8,2,FALSE)&amp;"'!A9:U200"),4,FALSE)),"")</f>
        <v/>
      </c>
      <c r="AY77" s="3">
        <f>MIN(COUNTIF($AQ77:AQ77,"&gt;0"),4)</f>
        <v/>
      </c>
      <c r="AZ77" s="3">
        <f>MIN(COUNTIF($AQ77:AR77,"&gt;0"),4)</f>
        <v/>
      </c>
      <c r="BA77" s="3">
        <f>MIN(COUNTIF($AQ77:AS77,"&gt;0"),4)</f>
        <v/>
      </c>
      <c r="BB77" s="3">
        <f>MIN(COUNTIF($AQ77:AT77,"&gt;0"),4)</f>
        <v/>
      </c>
      <c r="BC77" s="3">
        <f>MIN(COUNTIF($AQ77:AU77,"&gt;0"),4)</f>
        <v/>
      </c>
      <c r="BD77" s="3">
        <f>MIN(COUNTIF($AQ77:AV77,"&gt;0"),4)</f>
        <v/>
      </c>
      <c r="BE77" s="3">
        <f>MIN(COUNTIF($AQ77:AW77,"&gt;0"),4)</f>
        <v/>
      </c>
      <c r="BF77" s="3">
        <f>MIN(COUNTIF($AQ77:AX77,"&gt;0"),4)</f>
        <v/>
      </c>
    </row>
    <row r="78" ht="16.5" customHeight="1" s="19">
      <c r="A78" s="8" t="inlineStr">
        <is>
          <t>MILLAR, Mr [Person_66]</t>
        </is>
      </c>
      <c r="B78" s="8" t="inlineStr">
        <is>
          <t>[Person_67]</t>
        </is>
      </c>
      <c r="C78" s="7">
        <f>IFERROR(MIN(AA78:INDEX(AA78:AH78,MATCH(4,AI78:AP78,0))),"")</f>
        <v/>
      </c>
      <c r="D78" s="7">
        <f>IFERROR(MIN(AQ78:INDEX(AQ78:AX78,MATCH(4,AY78:BF78,0))),"")</f>
        <v/>
      </c>
      <c r="E78" s="51" t="n"/>
      <c r="F78" s="51" t="n"/>
      <c r="G78" s="51" t="n"/>
      <c r="H78" s="51" t="n"/>
      <c r="I78" s="51" t="n"/>
      <c r="J78" s="51" t="n"/>
      <c r="K78" s="51" t="n"/>
      <c r="L78" s="51" t="n"/>
      <c r="M78" s="51" t="n"/>
      <c r="N78" s="51" t="n"/>
      <c r="O78" s="51" t="n"/>
      <c r="P78" s="51" t="n"/>
      <c r="Q78" s="51" t="n"/>
      <c r="R78" s="51" t="n"/>
      <c r="S78" s="51" t="n"/>
      <c r="T78" s="51" t="n"/>
      <c r="U78" s="51" t="n"/>
      <c r="V78" s="51" t="n"/>
      <c r="W78" s="51" t="n"/>
      <c r="X78" s="52" t="n"/>
      <c r="Y78" s="39">
        <f>8-SUMPRODUCT(--(MOD((COLUMN(Z78:EH78)-2)/23,1)=0),--(ISNUMBER(SEARCH(" dnp "," "&amp;Z78:EH78&amp;" "))))</f>
        <v/>
      </c>
      <c r="AA78" s="3">
        <f>IFERROR(1/(1/VLOOKUP($A78,INDIRECT("'"&amp;VLOOKUP(AA$8,Helper!$A$1:$B$8,2,FALSE)&amp;"'!A9:U200"),3,FALSE)),"")</f>
        <v/>
      </c>
      <c r="AB78" s="3">
        <f>IFERROR(1/(1/VLOOKUP($A78,INDIRECT("'"&amp;VLOOKUP(AB$8,Helper!$A$1:$B$8,2,FALSE)&amp;"'!A9:U200"),3,FALSE)),"")</f>
        <v/>
      </c>
      <c r="AC78" s="3">
        <f>IFERROR(1/(1/VLOOKUP($A78,INDIRECT("'"&amp;VLOOKUP(AC$8,Helper!$A$1:$B$8,2,FALSE)&amp;"'!A9:U200"),3,FALSE)),"")</f>
        <v/>
      </c>
      <c r="AD78" s="3">
        <f>IFERROR(1/(1/VLOOKUP($A78,INDIRECT("'"&amp;VLOOKUP(AD$8,Helper!$A$1:$B$8,2,FALSE)&amp;"'!A9:U200"),3,FALSE)),"")</f>
        <v/>
      </c>
      <c r="AE78" s="3">
        <f>IFERROR(1/(1/VLOOKUP($A78,INDIRECT("'"&amp;VLOOKUP(AE$8,Helper!$A$1:$B$8,2,FALSE)&amp;"'!A9:U200"),3,FALSE)),"")</f>
        <v/>
      </c>
      <c r="AF78" s="3">
        <f>IFERROR(1/(1/VLOOKUP($A78,INDIRECT("'"&amp;VLOOKUP(AF$8,Helper!$A$1:$B$8,2,FALSE)&amp;"'!A9:U200"),3,FALSE)),"")</f>
        <v/>
      </c>
      <c r="AG78" s="3">
        <f>IFERROR(1/(1/VLOOKUP($A78,INDIRECT("'"&amp;VLOOKUP(AG$8,Helper!$A$1:$B$8,2,FALSE)&amp;"'!A9:U200"),3,FALSE)),"")</f>
        <v/>
      </c>
      <c r="AH78" s="3">
        <f>IFERROR(1/(1/VLOOKUP($A78,INDIRECT("'"&amp;VLOOKUP(AH$8,Helper!$A$1:$B$8,2,FALSE)&amp;"'!A9:U200"),3,FALSE)),"")</f>
        <v/>
      </c>
      <c r="AI78" s="3">
        <f>MIN(COUNTIF($AA78:AA78,"&gt;0"),4)</f>
        <v/>
      </c>
      <c r="AJ78" s="3">
        <f>MIN(COUNTIF($AA78:AB78,"&gt;0"),4)</f>
        <v/>
      </c>
      <c r="AK78" s="3">
        <f>MIN(COUNTIF($AA78:AC78,"&gt;0"),4)</f>
        <v/>
      </c>
      <c r="AL78" s="3">
        <f>MIN(COUNTIF($AA78:AD78,"&gt;0"),4)</f>
        <v/>
      </c>
      <c r="AM78" s="3">
        <f>MIN(COUNTIF($AA78:AE78,"&gt;0"),4)</f>
        <v/>
      </c>
      <c r="AN78" s="3">
        <f>MIN(COUNTIF($AA78:AF78,"&gt;0"),4)</f>
        <v/>
      </c>
      <c r="AO78" s="3">
        <f>MIN(COUNTIF($AA78:AG78,"&gt;0"),4)</f>
        <v/>
      </c>
      <c r="AP78" s="3">
        <f>COUNTIF($AA78:AH78,"&gt;0")</f>
        <v/>
      </c>
      <c r="AQ78" s="3">
        <f>IFERROR(1/(1/VLOOKUP($A78,INDIRECT("'"&amp;VLOOKUP(AQ$8,Helper!$A$1:$B$8,2,FALSE)&amp;"'!A9:U200"),4,FALSE)),"")</f>
        <v/>
      </c>
      <c r="AR78" s="3">
        <f>IFERROR(1/(1/VLOOKUP($A78,INDIRECT("'"&amp;VLOOKUP(AR$8,Helper!$A$1:$B$8,2,FALSE)&amp;"'!A9:U200"),4,FALSE)),"")</f>
        <v/>
      </c>
      <c r="AS78" s="3">
        <f>IFERROR(1/(1/VLOOKUP($A78,INDIRECT("'"&amp;VLOOKUP(AS$8,Helper!$A$1:$B$8,2,FALSE)&amp;"'!A9:U200"),4,FALSE)),"")</f>
        <v/>
      </c>
      <c r="AT78" s="3">
        <f>IFERROR(1/(1/VLOOKUP($A78,INDIRECT("'"&amp;VLOOKUP(AT$8,Helper!$A$1:$B$8,2,FALSE)&amp;"'!A9:U200"),4,FALSE)),"")</f>
        <v/>
      </c>
      <c r="AU78" s="3">
        <f>IFERROR(1/(1/VLOOKUP($A78,INDIRECT("'"&amp;VLOOKUP(AU$8,Helper!$A$1:$B$8,2,FALSE)&amp;"'!A9:U200"),4,FALSE)),"")</f>
        <v/>
      </c>
      <c r="AV78" s="3">
        <f>IFERROR(1/(1/VLOOKUP($A78,INDIRECT("'"&amp;VLOOKUP(AV$8,Helper!$A$1:$B$8,2,FALSE)&amp;"'!A9:U200"),4,FALSE)),"")</f>
        <v/>
      </c>
      <c r="AW78" s="3">
        <f>IFERROR(1/(1/VLOOKUP($A78,INDIRECT("'"&amp;VLOOKUP(AW$8,Helper!$A$1:$B$8,2,FALSE)&amp;"'!A9:U200"),4,FALSE)),"")</f>
        <v/>
      </c>
      <c r="AX78" s="3">
        <f>IFERROR(1/(1/VLOOKUP($A78,INDIRECT("'"&amp;VLOOKUP(AX$8,Helper!$A$1:$B$8,2,FALSE)&amp;"'!A9:U200"),4,FALSE)),"")</f>
        <v/>
      </c>
      <c r="AY78" s="3">
        <f>MIN(COUNTIF($AQ78:AQ78,"&gt;0"),4)</f>
        <v/>
      </c>
      <c r="AZ78" s="3">
        <f>MIN(COUNTIF($AQ78:AR78,"&gt;0"),4)</f>
        <v/>
      </c>
      <c r="BA78" s="3">
        <f>MIN(COUNTIF($AQ78:AS78,"&gt;0"),4)</f>
        <v/>
      </c>
      <c r="BB78" s="3">
        <f>MIN(COUNTIF($AQ78:AT78,"&gt;0"),4)</f>
        <v/>
      </c>
      <c r="BC78" s="3">
        <f>MIN(COUNTIF($AQ78:AU78,"&gt;0"),4)</f>
        <v/>
      </c>
      <c r="BD78" s="3">
        <f>MIN(COUNTIF($AQ78:AV78,"&gt;0"),4)</f>
        <v/>
      </c>
      <c r="BE78" s="3">
        <f>MIN(COUNTIF($AQ78:AW78,"&gt;0"),4)</f>
        <v/>
      </c>
      <c r="BF78" s="3">
        <f>MIN(COUNTIF($AQ78:AX78,"&gt;0"),4)</f>
        <v/>
      </c>
    </row>
    <row r="79" ht="16.5" customHeight="1" s="19">
      <c r="A79" s="6" t="inlineStr">
        <is>
          <t>Moore, Mr [Person_68]</t>
        </is>
      </c>
      <c r="B79" s="6" t="inlineStr">
        <is>
          <t>M:001799</t>
        </is>
      </c>
      <c r="C79" s="7">
        <f>IFERROR(MIN(AA79:INDEX(AA79:AH79,MATCH(4,AI79:AP79,0))),"")</f>
        <v/>
      </c>
      <c r="D79" s="7">
        <f>IFERROR(MIN(AQ79:INDEX(AQ79:AX79,MATCH(4,AY79:BF79,0))),"")</f>
        <v/>
      </c>
      <c r="E79" s="7" t="n"/>
      <c r="F79" s="7" t="n"/>
      <c r="G79" s="7" t="n"/>
      <c r="H79" s="7" t="n"/>
      <c r="I79" s="7" t="n"/>
      <c r="J79" s="7" t="n"/>
      <c r="K79" s="7" t="n"/>
      <c r="L79" s="7" t="n"/>
      <c r="M79" s="7" t="n"/>
      <c r="N79" s="7" t="n"/>
      <c r="O79" s="7" t="n"/>
      <c r="P79" s="7" t="n"/>
      <c r="Q79" s="7" t="n"/>
      <c r="R79" s="7" t="n"/>
      <c r="S79" s="7" t="n"/>
      <c r="T79" s="7" t="n"/>
      <c r="U79" s="7" t="n"/>
      <c r="V79" s="7" t="n"/>
      <c r="W79" s="7" t="n"/>
      <c r="X79" s="37" t="n"/>
      <c r="Y79" s="38">
        <f>8-SUMPRODUCT(--(MOD((COLUMN(Z79:EH79)-2)/23,1)=0),--(ISNUMBER(SEARCH(" dnp "," "&amp;Z79:EH79&amp;" "))))</f>
        <v/>
      </c>
      <c r="AA79" s="3">
        <f>IFERROR(1/(1/VLOOKUP($A79,INDIRECT("'"&amp;VLOOKUP(AA$8,Helper!$A$1:$B$8,2,FALSE)&amp;"'!A9:U200"),3,FALSE)),"")</f>
        <v/>
      </c>
      <c r="AB79" s="3">
        <f>IFERROR(1/(1/VLOOKUP($A79,INDIRECT("'"&amp;VLOOKUP(AB$8,Helper!$A$1:$B$8,2,FALSE)&amp;"'!A9:U200"),3,FALSE)),"")</f>
        <v/>
      </c>
      <c r="AC79" s="3">
        <f>IFERROR(1/(1/VLOOKUP($A79,INDIRECT("'"&amp;VLOOKUP(AC$8,Helper!$A$1:$B$8,2,FALSE)&amp;"'!A9:U200"),3,FALSE)),"")</f>
        <v/>
      </c>
      <c r="AD79" s="3">
        <f>IFERROR(1/(1/VLOOKUP($A79,INDIRECT("'"&amp;VLOOKUP(AD$8,Helper!$A$1:$B$8,2,FALSE)&amp;"'!A9:U200"),3,FALSE)),"")</f>
        <v/>
      </c>
      <c r="AE79" s="3">
        <f>IFERROR(1/(1/VLOOKUP($A79,INDIRECT("'"&amp;VLOOKUP(AE$8,Helper!$A$1:$B$8,2,FALSE)&amp;"'!A9:U200"),3,FALSE)),"")</f>
        <v/>
      </c>
      <c r="AF79" s="3">
        <f>IFERROR(1/(1/VLOOKUP($A79,INDIRECT("'"&amp;VLOOKUP(AF$8,Helper!$A$1:$B$8,2,FALSE)&amp;"'!A9:U200"),3,FALSE)),"")</f>
        <v/>
      </c>
      <c r="AG79" s="3">
        <f>IFERROR(1/(1/VLOOKUP($A79,INDIRECT("'"&amp;VLOOKUP(AG$8,Helper!$A$1:$B$8,2,FALSE)&amp;"'!A9:U200"),3,FALSE)),"")</f>
        <v/>
      </c>
      <c r="AH79" s="3">
        <f>IFERROR(1/(1/VLOOKUP($A79,INDIRECT("'"&amp;VLOOKUP(AH$8,Helper!$A$1:$B$8,2,FALSE)&amp;"'!A9:U200"),3,FALSE)),"")</f>
        <v/>
      </c>
      <c r="AI79" s="3">
        <f>MIN(COUNTIF($AA79:AA79,"&gt;0"),4)</f>
        <v/>
      </c>
      <c r="AJ79" s="3">
        <f>MIN(COUNTIF($AA79:AB79,"&gt;0"),4)</f>
        <v/>
      </c>
      <c r="AK79" s="3">
        <f>MIN(COUNTIF($AA79:AC79,"&gt;0"),4)</f>
        <v/>
      </c>
      <c r="AL79" s="3">
        <f>MIN(COUNTIF($AA79:AD79,"&gt;0"),4)</f>
        <v/>
      </c>
      <c r="AM79" s="3">
        <f>MIN(COUNTIF($AA79:AE79,"&gt;0"),4)</f>
        <v/>
      </c>
      <c r="AN79" s="3">
        <f>MIN(COUNTIF($AA79:AF79,"&gt;0"),4)</f>
        <v/>
      </c>
      <c r="AO79" s="3">
        <f>MIN(COUNTIF($AA79:AG79,"&gt;0"),4)</f>
        <v/>
      </c>
      <c r="AP79" s="3">
        <f>COUNTIF($AA79:AH79,"&gt;0")</f>
        <v/>
      </c>
      <c r="AQ79" s="3">
        <f>IFERROR(1/(1/VLOOKUP($A79,INDIRECT("'"&amp;VLOOKUP(AQ$8,Helper!$A$1:$B$8,2,FALSE)&amp;"'!A9:U200"),4,FALSE)),"")</f>
        <v/>
      </c>
      <c r="AR79" s="3">
        <f>IFERROR(1/(1/VLOOKUP($A79,INDIRECT("'"&amp;VLOOKUP(AR$8,Helper!$A$1:$B$8,2,FALSE)&amp;"'!A9:U200"),4,FALSE)),"")</f>
        <v/>
      </c>
      <c r="AS79" s="3">
        <f>IFERROR(1/(1/VLOOKUP($A79,INDIRECT("'"&amp;VLOOKUP(AS$8,Helper!$A$1:$B$8,2,FALSE)&amp;"'!A9:U200"),4,FALSE)),"")</f>
        <v/>
      </c>
      <c r="AT79" s="3">
        <f>IFERROR(1/(1/VLOOKUP($A79,INDIRECT("'"&amp;VLOOKUP(AT$8,Helper!$A$1:$B$8,2,FALSE)&amp;"'!A9:U200"),4,FALSE)),"")</f>
        <v/>
      </c>
      <c r="AU79" s="3">
        <f>IFERROR(1/(1/VLOOKUP($A79,INDIRECT("'"&amp;VLOOKUP(AU$8,Helper!$A$1:$B$8,2,FALSE)&amp;"'!A9:U200"),4,FALSE)),"")</f>
        <v/>
      </c>
      <c r="AV79" s="3">
        <f>IFERROR(1/(1/VLOOKUP($A79,INDIRECT("'"&amp;VLOOKUP(AV$8,Helper!$A$1:$B$8,2,FALSE)&amp;"'!A9:U200"),4,FALSE)),"")</f>
        <v/>
      </c>
      <c r="AW79" s="3">
        <f>IFERROR(1/(1/VLOOKUP($A79,INDIRECT("'"&amp;VLOOKUP(AW$8,Helper!$A$1:$B$8,2,FALSE)&amp;"'!A9:U200"),4,FALSE)),"")</f>
        <v/>
      </c>
      <c r="AX79" s="3">
        <f>IFERROR(1/(1/VLOOKUP($A79,INDIRECT("'"&amp;VLOOKUP(AX$8,Helper!$A$1:$B$8,2,FALSE)&amp;"'!A9:U200"),4,FALSE)),"")</f>
        <v/>
      </c>
      <c r="AY79" s="3">
        <f>MIN(COUNTIF($AQ79:AQ79,"&gt;0"),4)</f>
        <v/>
      </c>
      <c r="AZ79" s="3">
        <f>MIN(COUNTIF($AQ79:AR79,"&gt;0"),4)</f>
        <v/>
      </c>
      <c r="BA79" s="3">
        <f>MIN(COUNTIF($AQ79:AS79,"&gt;0"),4)</f>
        <v/>
      </c>
      <c r="BB79" s="3">
        <f>MIN(COUNTIF($AQ79:AT79,"&gt;0"),4)</f>
        <v/>
      </c>
      <c r="BC79" s="3">
        <f>MIN(COUNTIF($AQ79:AU79,"&gt;0"),4)</f>
        <v/>
      </c>
      <c r="BD79" s="3">
        <f>MIN(COUNTIF($AQ79:AV79,"&gt;0"),4)</f>
        <v/>
      </c>
      <c r="BE79" s="3">
        <f>MIN(COUNTIF($AQ79:AW79,"&gt;0"),4)</f>
        <v/>
      </c>
      <c r="BF79" s="3">
        <f>MIN(COUNTIF($AQ79:AX79,"&gt;0"),4)</f>
        <v/>
      </c>
    </row>
    <row r="80" ht="16.5" customHeight="1" s="19">
      <c r="A80" s="8" t="inlineStr">
        <is>
          <t>Morgan, Mr [Person_69]</t>
        </is>
      </c>
      <c r="B80" s="8" t="inlineStr">
        <is>
          <t>M:003428</t>
        </is>
      </c>
      <c r="C80" s="7">
        <f>IFERROR(MIN(AA80:INDEX(AA80:AH80,MATCH(4,AI80:AP80,0))),"")</f>
        <v/>
      </c>
      <c r="D80" s="7">
        <f>IFERROR(MIN(AQ80:INDEX(AQ80:AX80,MATCH(4,AY80:BF80,0))),"")</f>
        <v/>
      </c>
      <c r="E80" s="51" t="n"/>
      <c r="F80" s="51" t="n"/>
      <c r="G80" s="51" t="n"/>
      <c r="H80" s="51" t="n"/>
      <c r="I80" s="51" t="n"/>
      <c r="J80" s="51" t="n"/>
      <c r="K80" s="51" t="n"/>
      <c r="L80" s="51" t="n"/>
      <c r="M80" s="51" t="n"/>
      <c r="N80" s="51" t="n"/>
      <c r="O80" s="51" t="n"/>
      <c r="P80" s="51" t="n"/>
      <c r="Q80" s="51" t="n"/>
      <c r="R80" s="51" t="n"/>
      <c r="S80" s="51" t="n"/>
      <c r="T80" s="51" t="n"/>
      <c r="U80" s="51" t="n"/>
      <c r="V80" s="51" t="n"/>
      <c r="W80" s="51" t="n"/>
      <c r="X80" s="52" t="n"/>
      <c r="Y80" s="39">
        <f>8-SUMPRODUCT(--(MOD((COLUMN(Z80:EH80)-2)/23,1)=0),--(ISNUMBER(SEARCH(" dnp "," "&amp;Z80:EH80&amp;" "))))</f>
        <v/>
      </c>
      <c r="AA80" s="3">
        <f>IFERROR(1/(1/VLOOKUP($A80,INDIRECT("'"&amp;VLOOKUP(AA$8,Helper!$A$1:$B$8,2,FALSE)&amp;"'!A9:U200"),3,FALSE)),"")</f>
        <v/>
      </c>
      <c r="AB80" s="3">
        <f>IFERROR(1/(1/VLOOKUP($A80,INDIRECT("'"&amp;VLOOKUP(AB$8,Helper!$A$1:$B$8,2,FALSE)&amp;"'!A9:U200"),3,FALSE)),"")</f>
        <v/>
      </c>
      <c r="AC80" s="3">
        <f>IFERROR(1/(1/VLOOKUP($A80,INDIRECT("'"&amp;VLOOKUP(AC$8,Helper!$A$1:$B$8,2,FALSE)&amp;"'!A9:U200"),3,FALSE)),"")</f>
        <v/>
      </c>
      <c r="AD80" s="3">
        <f>IFERROR(1/(1/VLOOKUP($A80,INDIRECT("'"&amp;VLOOKUP(AD$8,Helper!$A$1:$B$8,2,FALSE)&amp;"'!A9:U200"),3,FALSE)),"")</f>
        <v/>
      </c>
      <c r="AE80" s="3">
        <f>IFERROR(1/(1/VLOOKUP($A80,INDIRECT("'"&amp;VLOOKUP(AE$8,Helper!$A$1:$B$8,2,FALSE)&amp;"'!A9:U200"),3,FALSE)),"")</f>
        <v/>
      </c>
      <c r="AF80" s="3">
        <f>IFERROR(1/(1/VLOOKUP($A80,INDIRECT("'"&amp;VLOOKUP(AF$8,Helper!$A$1:$B$8,2,FALSE)&amp;"'!A9:U200"),3,FALSE)),"")</f>
        <v/>
      </c>
      <c r="AG80" s="3">
        <f>IFERROR(1/(1/VLOOKUP($A80,INDIRECT("'"&amp;VLOOKUP(AG$8,Helper!$A$1:$B$8,2,FALSE)&amp;"'!A9:U200"),3,FALSE)),"")</f>
        <v/>
      </c>
      <c r="AH80" s="3">
        <f>IFERROR(1/(1/VLOOKUP($A80,INDIRECT("'"&amp;VLOOKUP(AH$8,Helper!$A$1:$B$8,2,FALSE)&amp;"'!A9:U200"),3,FALSE)),"")</f>
        <v/>
      </c>
      <c r="AI80" s="3">
        <f>MIN(COUNTIF($AA80:AA80,"&gt;0"),4)</f>
        <v/>
      </c>
      <c r="AJ80" s="3">
        <f>MIN(COUNTIF($AA80:AB80,"&gt;0"),4)</f>
        <v/>
      </c>
      <c r="AK80" s="3">
        <f>MIN(COUNTIF($AA80:AC80,"&gt;0"),4)</f>
        <v/>
      </c>
      <c r="AL80" s="3">
        <f>MIN(COUNTIF($AA80:AD80,"&gt;0"),4)</f>
        <v/>
      </c>
      <c r="AM80" s="3">
        <f>MIN(COUNTIF($AA80:AE80,"&gt;0"),4)</f>
        <v/>
      </c>
      <c r="AN80" s="3">
        <f>MIN(COUNTIF($AA80:AF80,"&gt;0"),4)</f>
        <v/>
      </c>
      <c r="AO80" s="3">
        <f>MIN(COUNTIF($AA80:AG80,"&gt;0"),4)</f>
        <v/>
      </c>
      <c r="AP80" s="3">
        <f>COUNTIF($AA80:AH80,"&gt;0")</f>
        <v/>
      </c>
      <c r="AQ80" s="3">
        <f>IFERROR(1/(1/VLOOKUP($A80,INDIRECT("'"&amp;VLOOKUP(AQ$8,Helper!$A$1:$B$8,2,FALSE)&amp;"'!A9:U200"),4,FALSE)),"")</f>
        <v/>
      </c>
      <c r="AR80" s="3">
        <f>IFERROR(1/(1/VLOOKUP($A80,INDIRECT("'"&amp;VLOOKUP(AR$8,Helper!$A$1:$B$8,2,FALSE)&amp;"'!A9:U200"),4,FALSE)),"")</f>
        <v/>
      </c>
      <c r="AS80" s="3">
        <f>IFERROR(1/(1/VLOOKUP($A80,INDIRECT("'"&amp;VLOOKUP(AS$8,Helper!$A$1:$B$8,2,FALSE)&amp;"'!A9:U200"),4,FALSE)),"")</f>
        <v/>
      </c>
      <c r="AT80" s="3">
        <f>IFERROR(1/(1/VLOOKUP($A80,INDIRECT("'"&amp;VLOOKUP(AT$8,Helper!$A$1:$B$8,2,FALSE)&amp;"'!A9:U200"),4,FALSE)),"")</f>
        <v/>
      </c>
      <c r="AU80" s="3">
        <f>IFERROR(1/(1/VLOOKUP($A80,INDIRECT("'"&amp;VLOOKUP(AU$8,Helper!$A$1:$B$8,2,FALSE)&amp;"'!A9:U200"),4,FALSE)),"")</f>
        <v/>
      </c>
      <c r="AV80" s="3">
        <f>IFERROR(1/(1/VLOOKUP($A80,INDIRECT("'"&amp;VLOOKUP(AV$8,Helper!$A$1:$B$8,2,FALSE)&amp;"'!A9:U200"),4,FALSE)),"")</f>
        <v/>
      </c>
      <c r="AW80" s="3">
        <f>IFERROR(1/(1/VLOOKUP($A80,INDIRECT("'"&amp;VLOOKUP(AW$8,Helper!$A$1:$B$8,2,FALSE)&amp;"'!A9:U200"),4,FALSE)),"")</f>
        <v/>
      </c>
      <c r="AX80" s="3">
        <f>IFERROR(1/(1/VLOOKUP($A80,INDIRECT("'"&amp;VLOOKUP(AX$8,Helper!$A$1:$B$8,2,FALSE)&amp;"'!A9:U200"),4,FALSE)),"")</f>
        <v/>
      </c>
      <c r="AY80" s="3">
        <f>MIN(COUNTIF($AQ80:AQ80,"&gt;0"),4)</f>
        <v/>
      </c>
      <c r="AZ80" s="3">
        <f>MIN(COUNTIF($AQ80:AR80,"&gt;0"),4)</f>
        <v/>
      </c>
      <c r="BA80" s="3">
        <f>MIN(COUNTIF($AQ80:AS80,"&gt;0"),4)</f>
        <v/>
      </c>
      <c r="BB80" s="3">
        <f>MIN(COUNTIF($AQ80:AT80,"&gt;0"),4)</f>
        <v/>
      </c>
      <c r="BC80" s="3">
        <f>MIN(COUNTIF($AQ80:AU80,"&gt;0"),4)</f>
        <v/>
      </c>
      <c r="BD80" s="3">
        <f>MIN(COUNTIF($AQ80:AV80,"&gt;0"),4)</f>
        <v/>
      </c>
      <c r="BE80" s="3">
        <f>MIN(COUNTIF($AQ80:AW80,"&gt;0"),4)</f>
        <v/>
      </c>
      <c r="BF80" s="3">
        <f>MIN(COUNTIF($AQ80:AX80,"&gt;0"),4)</f>
        <v/>
      </c>
    </row>
    <row r="81" ht="16.5" customHeight="1" s="19">
      <c r="A81" s="6" t="inlineStr">
        <is>
          <t>MORRISON, Mr [Person_70]</t>
        </is>
      </c>
      <c r="B81" s="6" t="inlineStr">
        <is>
          <t>M:002696</t>
        </is>
      </c>
      <c r="C81" s="7">
        <f>IFERROR(MIN(AA81:INDEX(AA81:AH81,MATCH(4,AI81:AP81,0))),"")</f>
        <v/>
      </c>
      <c r="D81" s="7">
        <f>IFERROR(MIN(AQ81:INDEX(AQ81:AX81,MATCH(4,AY81:BF81,0))),"")</f>
        <v/>
      </c>
      <c r="E81" s="7" t="n"/>
      <c r="F81" s="7" t="n"/>
      <c r="G81" s="7" t="n"/>
      <c r="H81" s="7" t="n"/>
      <c r="I81" s="7" t="n"/>
      <c r="J81" s="7" t="n"/>
      <c r="K81" s="7" t="n"/>
      <c r="L81" s="7" t="n"/>
      <c r="M81" s="7" t="n"/>
      <c r="N81" s="7" t="n"/>
      <c r="O81" s="7" t="n"/>
      <c r="P81" s="7" t="n"/>
      <c r="Q81" s="7" t="n"/>
      <c r="R81" s="7" t="n"/>
      <c r="S81" s="7" t="n"/>
      <c r="T81" s="7" t="n"/>
      <c r="U81" s="7" t="n"/>
      <c r="V81" s="7" t="n"/>
      <c r="W81" s="7" t="n"/>
      <c r="X81" s="37" t="n"/>
      <c r="Y81" s="38">
        <f>8-SUMPRODUCT(--(MOD((COLUMN(Z81:EH81)-2)/23,1)=0),--(ISNUMBER(SEARCH(" dnp "," "&amp;Z81:EH81&amp;" "))))</f>
        <v/>
      </c>
      <c r="AA81" s="3">
        <f>IFERROR(1/(1/VLOOKUP($A81,INDIRECT("'"&amp;VLOOKUP(AA$8,Helper!$A$1:$B$8,2,FALSE)&amp;"'!A9:U200"),3,FALSE)),"")</f>
        <v/>
      </c>
      <c r="AB81" s="3">
        <f>IFERROR(1/(1/VLOOKUP($A81,INDIRECT("'"&amp;VLOOKUP(AB$8,Helper!$A$1:$B$8,2,FALSE)&amp;"'!A9:U200"),3,FALSE)),"")</f>
        <v/>
      </c>
      <c r="AC81" s="3">
        <f>IFERROR(1/(1/VLOOKUP($A81,INDIRECT("'"&amp;VLOOKUP(AC$8,Helper!$A$1:$B$8,2,FALSE)&amp;"'!A9:U200"),3,FALSE)),"")</f>
        <v/>
      </c>
      <c r="AD81" s="3">
        <f>IFERROR(1/(1/VLOOKUP($A81,INDIRECT("'"&amp;VLOOKUP(AD$8,Helper!$A$1:$B$8,2,FALSE)&amp;"'!A9:U200"),3,FALSE)),"")</f>
        <v/>
      </c>
      <c r="AE81" s="3">
        <f>IFERROR(1/(1/VLOOKUP($A81,INDIRECT("'"&amp;VLOOKUP(AE$8,Helper!$A$1:$B$8,2,FALSE)&amp;"'!A9:U200"),3,FALSE)),"")</f>
        <v/>
      </c>
      <c r="AF81" s="3">
        <f>IFERROR(1/(1/VLOOKUP($A81,INDIRECT("'"&amp;VLOOKUP(AF$8,Helper!$A$1:$B$8,2,FALSE)&amp;"'!A9:U200"),3,FALSE)),"")</f>
        <v/>
      </c>
      <c r="AG81" s="3">
        <f>IFERROR(1/(1/VLOOKUP($A81,INDIRECT("'"&amp;VLOOKUP(AG$8,Helper!$A$1:$B$8,2,FALSE)&amp;"'!A9:U200"),3,FALSE)),"")</f>
        <v/>
      </c>
      <c r="AH81" s="3">
        <f>IFERROR(1/(1/VLOOKUP($A81,INDIRECT("'"&amp;VLOOKUP(AH$8,Helper!$A$1:$B$8,2,FALSE)&amp;"'!A9:U200"),3,FALSE)),"")</f>
        <v/>
      </c>
      <c r="AI81" s="3">
        <f>MIN(COUNTIF($AA81:AA81,"&gt;0"),4)</f>
        <v/>
      </c>
      <c r="AJ81" s="3">
        <f>MIN(COUNTIF($AA81:AB81,"&gt;0"),4)</f>
        <v/>
      </c>
      <c r="AK81" s="3">
        <f>MIN(COUNTIF($AA81:AC81,"&gt;0"),4)</f>
        <v/>
      </c>
      <c r="AL81" s="3">
        <f>MIN(COUNTIF($AA81:AD81,"&gt;0"),4)</f>
        <v/>
      </c>
      <c r="AM81" s="3">
        <f>MIN(COUNTIF($AA81:AE81,"&gt;0"),4)</f>
        <v/>
      </c>
      <c r="AN81" s="3">
        <f>MIN(COUNTIF($AA81:AF81,"&gt;0"),4)</f>
        <v/>
      </c>
      <c r="AO81" s="3">
        <f>MIN(COUNTIF($AA81:AG81,"&gt;0"),4)</f>
        <v/>
      </c>
      <c r="AP81" s="3">
        <f>COUNTIF($AA81:AH81,"&gt;0")</f>
        <v/>
      </c>
      <c r="AQ81" s="3">
        <f>IFERROR(1/(1/VLOOKUP($A81,INDIRECT("'"&amp;VLOOKUP(AQ$8,Helper!$A$1:$B$8,2,FALSE)&amp;"'!A9:U200"),4,FALSE)),"")</f>
        <v/>
      </c>
      <c r="AR81" s="3">
        <f>IFERROR(1/(1/VLOOKUP($A81,INDIRECT("'"&amp;VLOOKUP(AR$8,Helper!$A$1:$B$8,2,FALSE)&amp;"'!A9:U200"),4,FALSE)),"")</f>
        <v/>
      </c>
      <c r="AS81" s="3">
        <f>IFERROR(1/(1/VLOOKUP($A81,INDIRECT("'"&amp;VLOOKUP(AS$8,Helper!$A$1:$B$8,2,FALSE)&amp;"'!A9:U200"),4,FALSE)),"")</f>
        <v/>
      </c>
      <c r="AT81" s="3">
        <f>IFERROR(1/(1/VLOOKUP($A81,INDIRECT("'"&amp;VLOOKUP(AT$8,Helper!$A$1:$B$8,2,FALSE)&amp;"'!A9:U200"),4,FALSE)),"")</f>
        <v/>
      </c>
      <c r="AU81" s="3">
        <f>IFERROR(1/(1/VLOOKUP($A81,INDIRECT("'"&amp;VLOOKUP(AU$8,Helper!$A$1:$B$8,2,FALSE)&amp;"'!A9:U200"),4,FALSE)),"")</f>
        <v/>
      </c>
      <c r="AV81" s="3">
        <f>IFERROR(1/(1/VLOOKUP($A81,INDIRECT("'"&amp;VLOOKUP(AV$8,Helper!$A$1:$B$8,2,FALSE)&amp;"'!A9:U200"),4,FALSE)),"")</f>
        <v/>
      </c>
      <c r="AW81" s="3">
        <f>IFERROR(1/(1/VLOOKUP($A81,INDIRECT("'"&amp;VLOOKUP(AW$8,Helper!$A$1:$B$8,2,FALSE)&amp;"'!A9:U200"),4,FALSE)),"")</f>
        <v/>
      </c>
      <c r="AX81" s="3">
        <f>IFERROR(1/(1/VLOOKUP($A81,INDIRECT("'"&amp;VLOOKUP(AX$8,Helper!$A$1:$B$8,2,FALSE)&amp;"'!A9:U200"),4,FALSE)),"")</f>
        <v/>
      </c>
      <c r="AY81" s="3">
        <f>MIN(COUNTIF($AQ81:AQ81,"&gt;0"),4)</f>
        <v/>
      </c>
      <c r="AZ81" s="3">
        <f>MIN(COUNTIF($AQ81:AR81,"&gt;0"),4)</f>
        <v/>
      </c>
      <c r="BA81" s="3">
        <f>MIN(COUNTIF($AQ81:AS81,"&gt;0"),4)</f>
        <v/>
      </c>
      <c r="BB81" s="3">
        <f>MIN(COUNTIF($AQ81:AT81,"&gt;0"),4)</f>
        <v/>
      </c>
      <c r="BC81" s="3">
        <f>MIN(COUNTIF($AQ81:AU81,"&gt;0"),4)</f>
        <v/>
      </c>
      <c r="BD81" s="3">
        <f>MIN(COUNTIF($AQ81:AV81,"&gt;0"),4)</f>
        <v/>
      </c>
      <c r="BE81" s="3">
        <f>MIN(COUNTIF($AQ81:AW81,"&gt;0"),4)</f>
        <v/>
      </c>
      <c r="BF81" s="3">
        <f>MIN(COUNTIF($AQ81:AX81,"&gt;0"),4)</f>
        <v/>
      </c>
    </row>
    <row r="82" ht="17.25" customHeight="1" s="19">
      <c r="A82" s="8" t="inlineStr">
        <is>
          <t>MOSS, Mr SHANE</t>
        </is>
      </c>
      <c r="B82" s="8" t="inlineStr">
        <is>
          <t>M:003030</t>
        </is>
      </c>
      <c r="C82" s="7">
        <f>IFERROR(MIN(AA82:INDEX(AA82:AH82,MATCH(4,AI82:AP82,0))),"")</f>
        <v/>
      </c>
      <c r="D82" s="7">
        <f>IFERROR(MIN(AQ82:INDEX(AQ82:AX82,MATCH(4,AY82:BF82,0))),"")</f>
        <v/>
      </c>
      <c r="E82" s="51" t="n"/>
      <c r="F82" s="51" t="n"/>
      <c r="G82" s="51" t="n"/>
      <c r="H82" s="51" t="n"/>
      <c r="I82" s="51" t="n"/>
      <c r="J82" s="51" t="n"/>
      <c r="K82" s="51" t="n"/>
      <c r="L82" s="51" t="n"/>
      <c r="M82" s="51" t="n"/>
      <c r="N82" s="51" t="n"/>
      <c r="O82" s="51" t="n"/>
      <c r="P82" s="51" t="n"/>
      <c r="Q82" s="51" t="n"/>
      <c r="R82" s="51" t="n"/>
      <c r="S82" s="51" t="n"/>
      <c r="T82" s="51" t="n"/>
      <c r="U82" s="51" t="n"/>
      <c r="V82" s="51" t="n"/>
      <c r="W82" s="51" t="n"/>
      <c r="X82" s="52" t="n"/>
      <c r="Y82" s="39">
        <f>8-SUMPRODUCT(--(MOD((COLUMN(Z82:EH82)-2)/23,1)=0),--(ISNUMBER(SEARCH(" dnp "," "&amp;Z82:EH82&amp;" "))))</f>
        <v/>
      </c>
      <c r="AA82" s="3">
        <f>IFERROR(1/(1/VLOOKUP($A82,INDIRECT("'"&amp;VLOOKUP(AA$8,Helper!$A$1:$B$8,2,FALSE)&amp;"'!A9:U200"),3,FALSE)),"")</f>
        <v/>
      </c>
      <c r="AB82" s="3">
        <f>IFERROR(1/(1/VLOOKUP($A82,INDIRECT("'"&amp;VLOOKUP(AB$8,Helper!$A$1:$B$8,2,FALSE)&amp;"'!A9:U200"),3,FALSE)),"")</f>
        <v/>
      </c>
      <c r="AC82" s="3">
        <f>IFERROR(1/(1/VLOOKUP($A82,INDIRECT("'"&amp;VLOOKUP(AC$8,Helper!$A$1:$B$8,2,FALSE)&amp;"'!A9:U200"),3,FALSE)),"")</f>
        <v/>
      </c>
      <c r="AD82" s="3">
        <f>IFERROR(1/(1/VLOOKUP($A82,INDIRECT("'"&amp;VLOOKUP(AD$8,Helper!$A$1:$B$8,2,FALSE)&amp;"'!A9:U200"),3,FALSE)),"")</f>
        <v/>
      </c>
      <c r="AE82" s="3">
        <f>IFERROR(1/(1/VLOOKUP($A82,INDIRECT("'"&amp;VLOOKUP(AE$8,Helper!$A$1:$B$8,2,FALSE)&amp;"'!A9:U200"),3,FALSE)),"")</f>
        <v/>
      </c>
      <c r="AF82" s="3">
        <f>IFERROR(1/(1/VLOOKUP($A82,INDIRECT("'"&amp;VLOOKUP(AF$8,Helper!$A$1:$B$8,2,FALSE)&amp;"'!A9:U200"),3,FALSE)),"")</f>
        <v/>
      </c>
      <c r="AG82" s="3">
        <f>IFERROR(1/(1/VLOOKUP($A82,INDIRECT("'"&amp;VLOOKUP(AG$8,Helper!$A$1:$B$8,2,FALSE)&amp;"'!A9:U200"),3,FALSE)),"")</f>
        <v/>
      </c>
      <c r="AH82" s="3">
        <f>IFERROR(1/(1/VLOOKUP($A82,INDIRECT("'"&amp;VLOOKUP(AH$8,Helper!$A$1:$B$8,2,FALSE)&amp;"'!A9:U200"),3,FALSE)),"")</f>
        <v/>
      </c>
      <c r="AI82" s="3">
        <f>MIN(COUNTIF($AA82:AA82,"&gt;0"),4)</f>
        <v/>
      </c>
      <c r="AJ82" s="3">
        <f>MIN(COUNTIF($AA82:AB82,"&gt;0"),4)</f>
        <v/>
      </c>
      <c r="AK82" s="3">
        <f>MIN(COUNTIF($AA82:AC82,"&gt;0"),4)</f>
        <v/>
      </c>
      <c r="AL82" s="3">
        <f>MIN(COUNTIF($AA82:AD82,"&gt;0"),4)</f>
        <v/>
      </c>
      <c r="AM82" s="3">
        <f>MIN(COUNTIF($AA82:AE82,"&gt;0"),4)</f>
        <v/>
      </c>
      <c r="AN82" s="3">
        <f>MIN(COUNTIF($AA82:AF82,"&gt;0"),4)</f>
        <v/>
      </c>
      <c r="AO82" s="3">
        <f>MIN(COUNTIF($AA82:AG82,"&gt;0"),4)</f>
        <v/>
      </c>
      <c r="AP82" s="3">
        <f>COUNTIF($AA82:AH82,"&gt;0")</f>
        <v/>
      </c>
      <c r="AQ82" s="3">
        <f>IFERROR(1/(1/VLOOKUP($A82,INDIRECT("'"&amp;VLOOKUP(AQ$8,Helper!$A$1:$B$8,2,FALSE)&amp;"'!A9:U200"),4,FALSE)),"")</f>
        <v/>
      </c>
      <c r="AR82" s="3">
        <f>IFERROR(1/(1/VLOOKUP($A82,INDIRECT("'"&amp;VLOOKUP(AR$8,Helper!$A$1:$B$8,2,FALSE)&amp;"'!A9:U200"),4,FALSE)),"")</f>
        <v/>
      </c>
      <c r="AS82" s="3">
        <f>IFERROR(1/(1/VLOOKUP($A82,INDIRECT("'"&amp;VLOOKUP(AS$8,Helper!$A$1:$B$8,2,FALSE)&amp;"'!A9:U200"),4,FALSE)),"")</f>
        <v/>
      </c>
      <c r="AT82" s="3">
        <f>IFERROR(1/(1/VLOOKUP($A82,INDIRECT("'"&amp;VLOOKUP(AT$8,Helper!$A$1:$B$8,2,FALSE)&amp;"'!A9:U200"),4,FALSE)),"")</f>
        <v/>
      </c>
      <c r="AU82" s="3">
        <f>IFERROR(1/(1/VLOOKUP($A82,INDIRECT("'"&amp;VLOOKUP(AU$8,Helper!$A$1:$B$8,2,FALSE)&amp;"'!A9:U200"),4,FALSE)),"")</f>
        <v/>
      </c>
      <c r="AV82" s="3">
        <f>IFERROR(1/(1/VLOOKUP($A82,INDIRECT("'"&amp;VLOOKUP(AV$8,Helper!$A$1:$B$8,2,FALSE)&amp;"'!A9:U200"),4,FALSE)),"")</f>
        <v/>
      </c>
      <c r="AW82" s="3">
        <f>IFERROR(1/(1/VLOOKUP($A82,INDIRECT("'"&amp;VLOOKUP(AW$8,Helper!$A$1:$B$8,2,FALSE)&amp;"'!A9:U200"),4,FALSE)),"")</f>
        <v/>
      </c>
      <c r="AX82" s="3">
        <f>IFERROR(1/(1/VLOOKUP($A82,INDIRECT("'"&amp;VLOOKUP(AX$8,Helper!$A$1:$B$8,2,FALSE)&amp;"'!A9:U200"),4,FALSE)),"")</f>
        <v/>
      </c>
      <c r="AY82" s="3">
        <f>MIN(COUNTIF($AQ82:AQ82,"&gt;0"),4)</f>
        <v/>
      </c>
      <c r="AZ82" s="3">
        <f>MIN(COUNTIF($AQ82:AR82,"&gt;0"),4)</f>
        <v/>
      </c>
      <c r="BA82" s="3">
        <f>MIN(COUNTIF($AQ82:AS82,"&gt;0"),4)</f>
        <v/>
      </c>
      <c r="BB82" s="3">
        <f>MIN(COUNTIF($AQ82:AT82,"&gt;0"),4)</f>
        <v/>
      </c>
      <c r="BC82" s="3">
        <f>MIN(COUNTIF($AQ82:AU82,"&gt;0"),4)</f>
        <v/>
      </c>
      <c r="BD82" s="3">
        <f>MIN(COUNTIF($AQ82:AV82,"&gt;0"),4)</f>
        <v/>
      </c>
      <c r="BE82" s="3">
        <f>MIN(COUNTIF($AQ82:AW82,"&gt;0"),4)</f>
        <v/>
      </c>
      <c r="BF82" s="3">
        <f>MIN(COUNTIF($AQ82:AX82,"&gt;0"),4)</f>
        <v/>
      </c>
    </row>
    <row r="83" ht="16.5" customHeight="1" s="19">
      <c r="A83" s="6" t="inlineStr">
        <is>
          <t>Neill, Mr [Person_44]</t>
        </is>
      </c>
      <c r="B83" s="6" t="inlineStr">
        <is>
          <t>M:001107</t>
        </is>
      </c>
      <c r="C83" s="7">
        <f>IFERROR(MIN(AA83:INDEX(AA83:AH83,MATCH(4,AI83:AP83,0))),"")</f>
        <v/>
      </c>
      <c r="D83" s="7">
        <f>IFERROR(MIN(AQ83:INDEX(AQ83:AX83,MATCH(4,AY83:BF83,0))),"")</f>
        <v/>
      </c>
      <c r="E83" s="7" t="n"/>
      <c r="F83" s="7" t="n"/>
      <c r="G83" s="7" t="n"/>
      <c r="H83" s="7" t="n"/>
      <c r="I83" s="7" t="n"/>
      <c r="J83" s="7" t="n"/>
      <c r="K83" s="7" t="n"/>
      <c r="L83" s="7" t="n"/>
      <c r="M83" s="7" t="n"/>
      <c r="N83" s="7" t="n"/>
      <c r="O83" s="7" t="n"/>
      <c r="P83" s="7" t="n"/>
      <c r="Q83" s="7" t="n"/>
      <c r="R83" s="7" t="n"/>
      <c r="S83" s="7" t="n"/>
      <c r="T83" s="7" t="n"/>
      <c r="U83" s="7" t="n"/>
      <c r="V83" s="7" t="n"/>
      <c r="W83" s="7" t="n"/>
      <c r="X83" s="37" t="n"/>
      <c r="Y83" s="38">
        <f>8-SUMPRODUCT(--(MOD((COLUMN(Z83:EH83)-2)/23,1)=0),--(ISNUMBER(SEARCH(" dnp "," "&amp;Z83:EH83&amp;" "))))</f>
        <v/>
      </c>
      <c r="AA83" s="3">
        <f>IFERROR(1/(1/VLOOKUP($A83,INDIRECT("'"&amp;VLOOKUP(AA$8,Helper!$A$1:$B$8,2,FALSE)&amp;"'!A9:U200"),3,FALSE)),"")</f>
        <v/>
      </c>
      <c r="AB83" s="3">
        <f>IFERROR(1/(1/VLOOKUP($A83,INDIRECT("'"&amp;VLOOKUP(AB$8,Helper!$A$1:$B$8,2,FALSE)&amp;"'!A9:U200"),3,FALSE)),"")</f>
        <v/>
      </c>
      <c r="AC83" s="3">
        <f>IFERROR(1/(1/VLOOKUP($A83,INDIRECT("'"&amp;VLOOKUP(AC$8,Helper!$A$1:$B$8,2,FALSE)&amp;"'!A9:U200"),3,FALSE)),"")</f>
        <v/>
      </c>
      <c r="AD83" s="3">
        <f>IFERROR(1/(1/VLOOKUP($A83,INDIRECT("'"&amp;VLOOKUP(AD$8,Helper!$A$1:$B$8,2,FALSE)&amp;"'!A9:U200"),3,FALSE)),"")</f>
        <v/>
      </c>
      <c r="AE83" s="3">
        <f>IFERROR(1/(1/VLOOKUP($A83,INDIRECT("'"&amp;VLOOKUP(AE$8,Helper!$A$1:$B$8,2,FALSE)&amp;"'!A9:U200"),3,FALSE)),"")</f>
        <v/>
      </c>
      <c r="AF83" s="3">
        <f>IFERROR(1/(1/VLOOKUP($A83,INDIRECT("'"&amp;VLOOKUP(AF$8,Helper!$A$1:$B$8,2,FALSE)&amp;"'!A9:U200"),3,FALSE)),"")</f>
        <v/>
      </c>
      <c r="AG83" s="3">
        <f>IFERROR(1/(1/VLOOKUP($A83,INDIRECT("'"&amp;VLOOKUP(AG$8,Helper!$A$1:$B$8,2,FALSE)&amp;"'!A9:U200"),3,FALSE)),"")</f>
        <v/>
      </c>
      <c r="AH83" s="3">
        <f>IFERROR(1/(1/VLOOKUP($A83,INDIRECT("'"&amp;VLOOKUP(AH$8,Helper!$A$1:$B$8,2,FALSE)&amp;"'!A9:U200"),3,FALSE)),"")</f>
        <v/>
      </c>
      <c r="AI83" s="3">
        <f>MIN(COUNTIF($AA83:AA83,"&gt;0"),4)</f>
        <v/>
      </c>
      <c r="AJ83" s="3">
        <f>MIN(COUNTIF($AA83:AB83,"&gt;0"),4)</f>
        <v/>
      </c>
      <c r="AK83" s="3">
        <f>MIN(COUNTIF($AA83:AC83,"&gt;0"),4)</f>
        <v/>
      </c>
      <c r="AL83" s="3">
        <f>MIN(COUNTIF($AA83:AD83,"&gt;0"),4)</f>
        <v/>
      </c>
      <c r="AM83" s="3">
        <f>MIN(COUNTIF($AA83:AE83,"&gt;0"),4)</f>
        <v/>
      </c>
      <c r="AN83" s="3">
        <f>MIN(COUNTIF($AA83:AF83,"&gt;0"),4)</f>
        <v/>
      </c>
      <c r="AO83" s="3">
        <f>MIN(COUNTIF($AA83:AG83,"&gt;0"),4)</f>
        <v/>
      </c>
      <c r="AP83" s="3">
        <f>COUNTIF($AA83:AH83,"&gt;0")</f>
        <v/>
      </c>
      <c r="AQ83" s="3">
        <f>IFERROR(1/(1/VLOOKUP($A83,INDIRECT("'"&amp;VLOOKUP(AQ$8,Helper!$A$1:$B$8,2,FALSE)&amp;"'!A9:U200"),4,FALSE)),"")</f>
        <v/>
      </c>
      <c r="AR83" s="3">
        <f>IFERROR(1/(1/VLOOKUP($A83,INDIRECT("'"&amp;VLOOKUP(AR$8,Helper!$A$1:$B$8,2,FALSE)&amp;"'!A9:U200"),4,FALSE)),"")</f>
        <v/>
      </c>
      <c r="AS83" s="3">
        <f>IFERROR(1/(1/VLOOKUP($A83,INDIRECT("'"&amp;VLOOKUP(AS$8,Helper!$A$1:$B$8,2,FALSE)&amp;"'!A9:U200"),4,FALSE)),"")</f>
        <v/>
      </c>
      <c r="AT83" s="3">
        <f>IFERROR(1/(1/VLOOKUP($A83,INDIRECT("'"&amp;VLOOKUP(AT$8,Helper!$A$1:$B$8,2,FALSE)&amp;"'!A9:U200"),4,FALSE)),"")</f>
        <v/>
      </c>
      <c r="AU83" s="3">
        <f>IFERROR(1/(1/VLOOKUP($A83,INDIRECT("'"&amp;VLOOKUP(AU$8,Helper!$A$1:$B$8,2,FALSE)&amp;"'!A9:U200"),4,FALSE)),"")</f>
        <v/>
      </c>
      <c r="AV83" s="3">
        <f>IFERROR(1/(1/VLOOKUP($A83,INDIRECT("'"&amp;VLOOKUP(AV$8,Helper!$A$1:$B$8,2,FALSE)&amp;"'!A9:U200"),4,FALSE)),"")</f>
        <v/>
      </c>
      <c r="AW83" s="3">
        <f>IFERROR(1/(1/VLOOKUP($A83,INDIRECT("'"&amp;VLOOKUP(AW$8,Helper!$A$1:$B$8,2,FALSE)&amp;"'!A9:U200"),4,FALSE)),"")</f>
        <v/>
      </c>
      <c r="AX83" s="3">
        <f>IFERROR(1/(1/VLOOKUP($A83,INDIRECT("'"&amp;VLOOKUP(AX$8,Helper!$A$1:$B$8,2,FALSE)&amp;"'!A9:U200"),4,FALSE)),"")</f>
        <v/>
      </c>
      <c r="AY83" s="3">
        <f>MIN(COUNTIF($AQ83:AQ83,"&gt;0"),4)</f>
        <v/>
      </c>
      <c r="AZ83" s="3">
        <f>MIN(COUNTIF($AQ83:AR83,"&gt;0"),4)</f>
        <v/>
      </c>
      <c r="BA83" s="3">
        <f>MIN(COUNTIF($AQ83:AS83,"&gt;0"),4)</f>
        <v/>
      </c>
      <c r="BB83" s="3">
        <f>MIN(COUNTIF($AQ83:AT83,"&gt;0"),4)</f>
        <v/>
      </c>
      <c r="BC83" s="3">
        <f>MIN(COUNTIF($AQ83:AU83,"&gt;0"),4)</f>
        <v/>
      </c>
      <c r="BD83" s="3">
        <f>MIN(COUNTIF($AQ83:AV83,"&gt;0"),4)</f>
        <v/>
      </c>
      <c r="BE83" s="3">
        <f>MIN(COUNTIF($AQ83:AW83,"&gt;0"),4)</f>
        <v/>
      </c>
      <c r="BF83" s="3">
        <f>MIN(COUNTIF($AQ83:AX83,"&gt;0"),4)</f>
        <v/>
      </c>
    </row>
    <row r="84" ht="16.5" customHeight="1" s="19">
      <c r="A84" s="8" t="inlineStr">
        <is>
          <t>NICHOLSON, Mr [Person_41]</t>
        </is>
      </c>
      <c r="B84" s="8" t="inlineStr">
        <is>
          <t>M:002575</t>
        </is>
      </c>
      <c r="C84" s="7">
        <f>IFERROR(MIN(AA84:INDEX(AA84:AH84,MATCH(4,AI84:AP84,0))),"")</f>
        <v/>
      </c>
      <c r="D84" s="7">
        <f>IFERROR(MIN(AQ84:INDEX(AQ84:AX84,MATCH(4,AY84:BF84,0))),"")</f>
        <v/>
      </c>
      <c r="E84" s="51" t="n"/>
      <c r="F84" s="51" t="n"/>
      <c r="G84" s="51" t="n"/>
      <c r="H84" s="51" t="n"/>
      <c r="I84" s="51" t="n"/>
      <c r="J84" s="51" t="n"/>
      <c r="K84" s="51" t="n"/>
      <c r="L84" s="51" t="n"/>
      <c r="M84" s="51" t="n"/>
      <c r="N84" s="51" t="n"/>
      <c r="O84" s="51" t="n"/>
      <c r="P84" s="51" t="n"/>
      <c r="Q84" s="51" t="n"/>
      <c r="R84" s="51" t="n"/>
      <c r="S84" s="51" t="n"/>
      <c r="T84" s="51" t="n"/>
      <c r="U84" s="51" t="n"/>
      <c r="V84" s="51" t="n"/>
      <c r="W84" s="51" t="n"/>
      <c r="X84" s="52" t="n"/>
      <c r="Y84" s="39">
        <f>8-SUMPRODUCT(--(MOD((COLUMN(Z84:EH84)-2)/23,1)=0),--(ISNUMBER(SEARCH(" dnp "," "&amp;Z84:EH84&amp;" "))))</f>
        <v/>
      </c>
      <c r="AA84" s="3">
        <f>IFERROR(1/(1/VLOOKUP($A84,INDIRECT("'"&amp;VLOOKUP(AA$8,Helper!$A$1:$B$8,2,FALSE)&amp;"'!A9:U200"),3,FALSE)),"")</f>
        <v/>
      </c>
      <c r="AB84" s="3">
        <f>IFERROR(1/(1/VLOOKUP($A84,INDIRECT("'"&amp;VLOOKUP(AB$8,Helper!$A$1:$B$8,2,FALSE)&amp;"'!A9:U200"),3,FALSE)),"")</f>
        <v/>
      </c>
      <c r="AC84" s="3">
        <f>IFERROR(1/(1/VLOOKUP($A84,INDIRECT("'"&amp;VLOOKUP(AC$8,Helper!$A$1:$B$8,2,FALSE)&amp;"'!A9:U200"),3,FALSE)),"")</f>
        <v/>
      </c>
      <c r="AD84" s="3">
        <f>IFERROR(1/(1/VLOOKUP($A84,INDIRECT("'"&amp;VLOOKUP(AD$8,Helper!$A$1:$B$8,2,FALSE)&amp;"'!A9:U200"),3,FALSE)),"")</f>
        <v/>
      </c>
      <c r="AE84" s="3">
        <f>IFERROR(1/(1/VLOOKUP($A84,INDIRECT("'"&amp;VLOOKUP(AE$8,Helper!$A$1:$B$8,2,FALSE)&amp;"'!A9:U200"),3,FALSE)),"")</f>
        <v/>
      </c>
      <c r="AF84" s="3">
        <f>IFERROR(1/(1/VLOOKUP($A84,INDIRECT("'"&amp;VLOOKUP(AF$8,Helper!$A$1:$B$8,2,FALSE)&amp;"'!A9:U200"),3,FALSE)),"")</f>
        <v/>
      </c>
      <c r="AG84" s="3">
        <f>IFERROR(1/(1/VLOOKUP($A84,INDIRECT("'"&amp;VLOOKUP(AG$8,Helper!$A$1:$B$8,2,FALSE)&amp;"'!A9:U200"),3,FALSE)),"")</f>
        <v/>
      </c>
      <c r="AH84" s="3">
        <f>IFERROR(1/(1/VLOOKUP($A84,INDIRECT("'"&amp;VLOOKUP(AH$8,Helper!$A$1:$B$8,2,FALSE)&amp;"'!A9:U200"),3,FALSE)),"")</f>
        <v/>
      </c>
      <c r="AI84" s="3">
        <f>MIN(COUNTIF($AA84:AA84,"&gt;0"),4)</f>
        <v/>
      </c>
      <c r="AJ84" s="3">
        <f>MIN(COUNTIF($AA84:AB84,"&gt;0"),4)</f>
        <v/>
      </c>
      <c r="AK84" s="3">
        <f>MIN(COUNTIF($AA84:AC84,"&gt;0"),4)</f>
        <v/>
      </c>
      <c r="AL84" s="3">
        <f>MIN(COUNTIF($AA84:AD84,"&gt;0"),4)</f>
        <v/>
      </c>
      <c r="AM84" s="3">
        <f>MIN(COUNTIF($AA84:AE84,"&gt;0"),4)</f>
        <v/>
      </c>
      <c r="AN84" s="3">
        <f>MIN(COUNTIF($AA84:AF84,"&gt;0"),4)</f>
        <v/>
      </c>
      <c r="AO84" s="3">
        <f>MIN(COUNTIF($AA84:AG84,"&gt;0"),4)</f>
        <v/>
      </c>
      <c r="AP84" s="3">
        <f>COUNTIF($AA84:AH84,"&gt;0")</f>
        <v/>
      </c>
      <c r="AQ84" s="3">
        <f>IFERROR(1/(1/VLOOKUP($A84,INDIRECT("'"&amp;VLOOKUP(AQ$8,Helper!$A$1:$B$8,2,FALSE)&amp;"'!A9:U200"),4,FALSE)),"")</f>
        <v/>
      </c>
      <c r="AR84" s="3">
        <f>IFERROR(1/(1/VLOOKUP($A84,INDIRECT("'"&amp;VLOOKUP(AR$8,Helper!$A$1:$B$8,2,FALSE)&amp;"'!A9:U200"),4,FALSE)),"")</f>
        <v/>
      </c>
      <c r="AS84" s="3">
        <f>IFERROR(1/(1/VLOOKUP($A84,INDIRECT("'"&amp;VLOOKUP(AS$8,Helper!$A$1:$B$8,2,FALSE)&amp;"'!A9:U200"),4,FALSE)),"")</f>
        <v/>
      </c>
      <c r="AT84" s="3">
        <f>IFERROR(1/(1/VLOOKUP($A84,INDIRECT("'"&amp;VLOOKUP(AT$8,Helper!$A$1:$B$8,2,FALSE)&amp;"'!A9:U200"),4,FALSE)),"")</f>
        <v/>
      </c>
      <c r="AU84" s="3">
        <f>IFERROR(1/(1/VLOOKUP($A84,INDIRECT("'"&amp;VLOOKUP(AU$8,Helper!$A$1:$B$8,2,FALSE)&amp;"'!A9:U200"),4,FALSE)),"")</f>
        <v/>
      </c>
      <c r="AV84" s="3">
        <f>IFERROR(1/(1/VLOOKUP($A84,INDIRECT("'"&amp;VLOOKUP(AV$8,Helper!$A$1:$B$8,2,FALSE)&amp;"'!A9:U200"),4,FALSE)),"")</f>
        <v/>
      </c>
      <c r="AW84" s="3">
        <f>IFERROR(1/(1/VLOOKUP($A84,INDIRECT("'"&amp;VLOOKUP(AW$8,Helper!$A$1:$B$8,2,FALSE)&amp;"'!A9:U200"),4,FALSE)),"")</f>
        <v/>
      </c>
      <c r="AX84" s="3">
        <f>IFERROR(1/(1/VLOOKUP($A84,INDIRECT("'"&amp;VLOOKUP(AX$8,Helper!$A$1:$B$8,2,FALSE)&amp;"'!A9:U200"),4,FALSE)),"")</f>
        <v/>
      </c>
      <c r="AY84" s="3">
        <f>MIN(COUNTIF($AQ84:AQ84,"&gt;0"),4)</f>
        <v/>
      </c>
      <c r="AZ84" s="3">
        <f>MIN(COUNTIF($AQ84:AR84,"&gt;0"),4)</f>
        <v/>
      </c>
      <c r="BA84" s="3">
        <f>MIN(COUNTIF($AQ84:AS84,"&gt;0"),4)</f>
        <v/>
      </c>
      <c r="BB84" s="3">
        <f>MIN(COUNTIF($AQ84:AT84,"&gt;0"),4)</f>
        <v/>
      </c>
      <c r="BC84" s="3">
        <f>MIN(COUNTIF($AQ84:AU84,"&gt;0"),4)</f>
        <v/>
      </c>
      <c r="BD84" s="3">
        <f>MIN(COUNTIF($AQ84:AV84,"&gt;0"),4)</f>
        <v/>
      </c>
      <c r="BE84" s="3">
        <f>MIN(COUNTIF($AQ84:AW84,"&gt;0"),4)</f>
        <v/>
      </c>
      <c r="BF84" s="3">
        <f>MIN(COUNTIF($AQ84:AX84,"&gt;0"),4)</f>
        <v/>
      </c>
    </row>
    <row r="85" ht="16.5" customHeight="1" s="19">
      <c r="A85" s="6" t="inlineStr">
        <is>
          <t>NORMAN, Mr ROY</t>
        </is>
      </c>
      <c r="B85" s="6" t="inlineStr">
        <is>
          <t>M:002720</t>
        </is>
      </c>
      <c r="C85" s="7">
        <f>IFERROR(MIN(AA85:INDEX(AA85:AH85,MATCH(4,AI85:AP85,0))),"")</f>
        <v/>
      </c>
      <c r="D85" s="7">
        <f>IFERROR(MIN(AQ85:INDEX(AQ85:AX85,MATCH(4,AY85:BF85,0))),"")</f>
        <v/>
      </c>
      <c r="E85" s="7" t="n"/>
      <c r="F85" s="7" t="n"/>
      <c r="G85" s="7" t="n"/>
      <c r="H85" s="7" t="n"/>
      <c r="I85" s="7" t="n"/>
      <c r="J85" s="7" t="n"/>
      <c r="K85" s="7" t="n"/>
      <c r="L85" s="7" t="n"/>
      <c r="M85" s="7" t="n"/>
      <c r="N85" s="7" t="n"/>
      <c r="O85" s="7" t="n"/>
      <c r="P85" s="7" t="n"/>
      <c r="Q85" s="7" t="n"/>
      <c r="R85" s="7" t="n"/>
      <c r="S85" s="7" t="n"/>
      <c r="T85" s="7" t="n"/>
      <c r="U85" s="7" t="n"/>
      <c r="V85" s="7" t="n"/>
      <c r="W85" s="7" t="n"/>
      <c r="X85" s="37" t="n"/>
      <c r="Y85" s="38">
        <f>8-SUMPRODUCT(--(MOD((COLUMN(Z85:EH85)-2)/23,1)=0),--(ISNUMBER(SEARCH(" dnp "," "&amp;Z85:EH85&amp;" "))))</f>
        <v/>
      </c>
      <c r="AA85" s="3">
        <f>IFERROR(1/(1/VLOOKUP($A85,INDIRECT("'"&amp;VLOOKUP(AA$8,Helper!$A$1:$B$8,2,FALSE)&amp;"'!A9:U200"),3,FALSE)),"")</f>
        <v/>
      </c>
      <c r="AB85" s="3">
        <f>IFERROR(1/(1/VLOOKUP($A85,INDIRECT("'"&amp;VLOOKUP(AB$8,Helper!$A$1:$B$8,2,FALSE)&amp;"'!A9:U200"),3,FALSE)),"")</f>
        <v/>
      </c>
      <c r="AC85" s="3">
        <f>IFERROR(1/(1/VLOOKUP($A85,INDIRECT("'"&amp;VLOOKUP(AC$8,Helper!$A$1:$B$8,2,FALSE)&amp;"'!A9:U200"),3,FALSE)),"")</f>
        <v/>
      </c>
      <c r="AD85" s="3">
        <f>IFERROR(1/(1/VLOOKUP($A85,INDIRECT("'"&amp;VLOOKUP(AD$8,Helper!$A$1:$B$8,2,FALSE)&amp;"'!A9:U200"),3,FALSE)),"")</f>
        <v/>
      </c>
      <c r="AE85" s="3">
        <f>IFERROR(1/(1/VLOOKUP($A85,INDIRECT("'"&amp;VLOOKUP(AE$8,Helper!$A$1:$B$8,2,FALSE)&amp;"'!A9:U200"),3,FALSE)),"")</f>
        <v/>
      </c>
      <c r="AF85" s="3">
        <f>IFERROR(1/(1/VLOOKUP($A85,INDIRECT("'"&amp;VLOOKUP(AF$8,Helper!$A$1:$B$8,2,FALSE)&amp;"'!A9:U200"),3,FALSE)),"")</f>
        <v/>
      </c>
      <c r="AG85" s="3">
        <f>IFERROR(1/(1/VLOOKUP($A85,INDIRECT("'"&amp;VLOOKUP(AG$8,Helper!$A$1:$B$8,2,FALSE)&amp;"'!A9:U200"),3,FALSE)),"")</f>
        <v/>
      </c>
      <c r="AH85" s="3">
        <f>IFERROR(1/(1/VLOOKUP($A85,INDIRECT("'"&amp;VLOOKUP(AH$8,Helper!$A$1:$B$8,2,FALSE)&amp;"'!A9:U200"),3,FALSE)),"")</f>
        <v/>
      </c>
      <c r="AI85" s="3">
        <f>MIN(COUNTIF($AA85:AA85,"&gt;0"),4)</f>
        <v/>
      </c>
      <c r="AJ85" s="3">
        <f>MIN(COUNTIF($AA85:AB85,"&gt;0"),4)</f>
        <v/>
      </c>
      <c r="AK85" s="3">
        <f>MIN(COUNTIF($AA85:AC85,"&gt;0"),4)</f>
        <v/>
      </c>
      <c r="AL85" s="3">
        <f>MIN(COUNTIF($AA85:AD85,"&gt;0"),4)</f>
        <v/>
      </c>
      <c r="AM85" s="3">
        <f>MIN(COUNTIF($AA85:AE85,"&gt;0"),4)</f>
        <v/>
      </c>
      <c r="AN85" s="3">
        <f>MIN(COUNTIF($AA85:AF85,"&gt;0"),4)</f>
        <v/>
      </c>
      <c r="AO85" s="3">
        <f>MIN(COUNTIF($AA85:AG85,"&gt;0"),4)</f>
        <v/>
      </c>
      <c r="AP85" s="3">
        <f>COUNTIF($AA85:AH85,"&gt;0")</f>
        <v/>
      </c>
      <c r="AQ85" s="3">
        <f>IFERROR(1/(1/VLOOKUP($A85,INDIRECT("'"&amp;VLOOKUP(AQ$8,Helper!$A$1:$B$8,2,FALSE)&amp;"'!A9:U200"),4,FALSE)),"")</f>
        <v/>
      </c>
      <c r="AR85" s="3">
        <f>IFERROR(1/(1/VLOOKUP($A85,INDIRECT("'"&amp;VLOOKUP(AR$8,Helper!$A$1:$B$8,2,FALSE)&amp;"'!A9:U200"),4,FALSE)),"")</f>
        <v/>
      </c>
      <c r="AS85" s="3">
        <f>IFERROR(1/(1/VLOOKUP($A85,INDIRECT("'"&amp;VLOOKUP(AS$8,Helper!$A$1:$B$8,2,FALSE)&amp;"'!A9:U200"),4,FALSE)),"")</f>
        <v/>
      </c>
      <c r="AT85" s="3">
        <f>IFERROR(1/(1/VLOOKUP($A85,INDIRECT("'"&amp;VLOOKUP(AT$8,Helper!$A$1:$B$8,2,FALSE)&amp;"'!A9:U200"),4,FALSE)),"")</f>
        <v/>
      </c>
      <c r="AU85" s="3">
        <f>IFERROR(1/(1/VLOOKUP($A85,INDIRECT("'"&amp;VLOOKUP(AU$8,Helper!$A$1:$B$8,2,FALSE)&amp;"'!A9:U200"),4,FALSE)),"")</f>
        <v/>
      </c>
      <c r="AV85" s="3">
        <f>IFERROR(1/(1/VLOOKUP($A85,INDIRECT("'"&amp;VLOOKUP(AV$8,Helper!$A$1:$B$8,2,FALSE)&amp;"'!A9:U200"),4,FALSE)),"")</f>
        <v/>
      </c>
      <c r="AW85" s="3">
        <f>IFERROR(1/(1/VLOOKUP($A85,INDIRECT("'"&amp;VLOOKUP(AW$8,Helper!$A$1:$B$8,2,FALSE)&amp;"'!A9:U200"),4,FALSE)),"")</f>
        <v/>
      </c>
      <c r="AX85" s="3">
        <f>IFERROR(1/(1/VLOOKUP($A85,INDIRECT("'"&amp;VLOOKUP(AX$8,Helper!$A$1:$B$8,2,FALSE)&amp;"'!A9:U200"),4,FALSE)),"")</f>
        <v/>
      </c>
      <c r="AY85" s="3">
        <f>MIN(COUNTIF($AQ85:AQ85,"&gt;0"),4)</f>
        <v/>
      </c>
      <c r="AZ85" s="3">
        <f>MIN(COUNTIF($AQ85:AR85,"&gt;0"),4)</f>
        <v/>
      </c>
      <c r="BA85" s="3">
        <f>MIN(COUNTIF($AQ85:AS85,"&gt;0"),4)</f>
        <v/>
      </c>
      <c r="BB85" s="3">
        <f>MIN(COUNTIF($AQ85:AT85,"&gt;0"),4)</f>
        <v/>
      </c>
      <c r="BC85" s="3">
        <f>MIN(COUNTIF($AQ85:AU85,"&gt;0"),4)</f>
        <v/>
      </c>
      <c r="BD85" s="3">
        <f>MIN(COUNTIF($AQ85:AV85,"&gt;0"),4)</f>
        <v/>
      </c>
      <c r="BE85" s="3">
        <f>MIN(COUNTIF($AQ85:AW85,"&gt;0"),4)</f>
        <v/>
      </c>
      <c r="BF85" s="3">
        <f>MIN(COUNTIF($AQ85:AX85,"&gt;0"),4)</f>
        <v/>
      </c>
    </row>
    <row r="86" ht="16.5" customHeight="1" s="19">
      <c r="A86" s="8" t="inlineStr">
        <is>
          <t>[Person_71], Mr [Person_24]</t>
        </is>
      </c>
      <c r="B86" s="8" t="inlineStr">
        <is>
          <t>M:002328</t>
        </is>
      </c>
      <c r="C86" s="7">
        <f>IFERROR(MIN(AA86:INDEX(AA86:AH86,MATCH(4,AI86:AP86,0))),"")</f>
        <v/>
      </c>
      <c r="D86" s="7">
        <f>IFERROR(MIN(AQ86:INDEX(AQ86:AX86,MATCH(4,AY86:BF86,0))),"")</f>
        <v/>
      </c>
      <c r="E86" s="51" t="n"/>
      <c r="F86" s="51" t="n"/>
      <c r="G86" s="51" t="n"/>
      <c r="H86" s="51" t="n"/>
      <c r="I86" s="51" t="n"/>
      <c r="J86" s="51" t="n"/>
      <c r="K86" s="51" t="n"/>
      <c r="L86" s="51" t="n"/>
      <c r="M86" s="51" t="n"/>
      <c r="N86" s="51" t="n"/>
      <c r="O86" s="51" t="n"/>
      <c r="P86" s="51" t="n"/>
      <c r="Q86" s="51" t="n"/>
      <c r="R86" s="51" t="n"/>
      <c r="S86" s="51" t="n"/>
      <c r="T86" s="51" t="n"/>
      <c r="U86" s="51" t="n"/>
      <c r="V86" s="51" t="n"/>
      <c r="W86" s="51" t="n"/>
      <c r="X86" s="52" t="n"/>
      <c r="Y86" s="39">
        <f>8-SUMPRODUCT(--(MOD((COLUMN(Z86:EH86)-2)/23,1)=0),--(ISNUMBER(SEARCH(" dnp "," "&amp;Z86:EH86&amp;" "))))</f>
        <v/>
      </c>
      <c r="AA86" s="3">
        <f>IFERROR(1/(1/VLOOKUP($A86,INDIRECT("'"&amp;VLOOKUP(AA$8,Helper!$A$1:$B$8,2,FALSE)&amp;"'!A9:U200"),3,FALSE)),"")</f>
        <v/>
      </c>
      <c r="AB86" s="3">
        <f>IFERROR(1/(1/VLOOKUP($A86,INDIRECT("'"&amp;VLOOKUP(AB$8,Helper!$A$1:$B$8,2,FALSE)&amp;"'!A9:U200"),3,FALSE)),"")</f>
        <v/>
      </c>
      <c r="AC86" s="3">
        <f>IFERROR(1/(1/VLOOKUP($A86,INDIRECT("'"&amp;VLOOKUP(AC$8,Helper!$A$1:$B$8,2,FALSE)&amp;"'!A9:U200"),3,FALSE)),"")</f>
        <v/>
      </c>
      <c r="AD86" s="3">
        <f>IFERROR(1/(1/VLOOKUP($A86,INDIRECT("'"&amp;VLOOKUP(AD$8,Helper!$A$1:$B$8,2,FALSE)&amp;"'!A9:U200"),3,FALSE)),"")</f>
        <v/>
      </c>
      <c r="AE86" s="3">
        <f>IFERROR(1/(1/VLOOKUP($A86,INDIRECT("'"&amp;VLOOKUP(AE$8,Helper!$A$1:$B$8,2,FALSE)&amp;"'!A9:U200"),3,FALSE)),"")</f>
        <v/>
      </c>
      <c r="AF86" s="3">
        <f>IFERROR(1/(1/VLOOKUP($A86,INDIRECT("'"&amp;VLOOKUP(AF$8,Helper!$A$1:$B$8,2,FALSE)&amp;"'!A9:U200"),3,FALSE)),"")</f>
        <v/>
      </c>
      <c r="AG86" s="3">
        <f>IFERROR(1/(1/VLOOKUP($A86,INDIRECT("'"&amp;VLOOKUP(AG$8,Helper!$A$1:$B$8,2,FALSE)&amp;"'!A9:U200"),3,FALSE)),"")</f>
        <v/>
      </c>
      <c r="AH86" s="3">
        <f>IFERROR(1/(1/VLOOKUP($A86,INDIRECT("'"&amp;VLOOKUP(AH$8,Helper!$A$1:$B$8,2,FALSE)&amp;"'!A9:U200"),3,FALSE)),"")</f>
        <v/>
      </c>
      <c r="AI86" s="3">
        <f>MIN(COUNTIF($AA86:AA86,"&gt;0"),4)</f>
        <v/>
      </c>
      <c r="AJ86" s="3">
        <f>MIN(COUNTIF($AA86:AB86,"&gt;0"),4)</f>
        <v/>
      </c>
      <c r="AK86" s="3">
        <f>MIN(COUNTIF($AA86:AC86,"&gt;0"),4)</f>
        <v/>
      </c>
      <c r="AL86" s="3">
        <f>MIN(COUNTIF($AA86:AD86,"&gt;0"),4)</f>
        <v/>
      </c>
      <c r="AM86" s="3">
        <f>MIN(COUNTIF($AA86:AE86,"&gt;0"),4)</f>
        <v/>
      </c>
      <c r="AN86" s="3">
        <f>MIN(COUNTIF($AA86:AF86,"&gt;0"),4)</f>
        <v/>
      </c>
      <c r="AO86" s="3">
        <f>MIN(COUNTIF($AA86:AG86,"&gt;0"),4)</f>
        <v/>
      </c>
      <c r="AP86" s="3">
        <f>COUNTIF($AA86:AH86,"&gt;0")</f>
        <v/>
      </c>
      <c r="AQ86" s="3">
        <f>IFERROR(1/(1/VLOOKUP($A86,INDIRECT("'"&amp;VLOOKUP(AQ$8,Helper!$A$1:$B$8,2,FALSE)&amp;"'!A9:U200"),4,FALSE)),"")</f>
        <v/>
      </c>
      <c r="AR86" s="3">
        <f>IFERROR(1/(1/VLOOKUP($A86,INDIRECT("'"&amp;VLOOKUP(AR$8,Helper!$A$1:$B$8,2,FALSE)&amp;"'!A9:U200"),4,FALSE)),"")</f>
        <v/>
      </c>
      <c r="AS86" s="3">
        <f>IFERROR(1/(1/VLOOKUP($A86,INDIRECT("'"&amp;VLOOKUP(AS$8,Helper!$A$1:$B$8,2,FALSE)&amp;"'!A9:U200"),4,FALSE)),"")</f>
        <v/>
      </c>
      <c r="AT86" s="3">
        <f>IFERROR(1/(1/VLOOKUP($A86,INDIRECT("'"&amp;VLOOKUP(AT$8,Helper!$A$1:$B$8,2,FALSE)&amp;"'!A9:U200"),4,FALSE)),"")</f>
        <v/>
      </c>
      <c r="AU86" s="3">
        <f>IFERROR(1/(1/VLOOKUP($A86,INDIRECT("'"&amp;VLOOKUP(AU$8,Helper!$A$1:$B$8,2,FALSE)&amp;"'!A9:U200"),4,FALSE)),"")</f>
        <v/>
      </c>
      <c r="AV86" s="3">
        <f>IFERROR(1/(1/VLOOKUP($A86,INDIRECT("'"&amp;VLOOKUP(AV$8,Helper!$A$1:$B$8,2,FALSE)&amp;"'!A9:U200"),4,FALSE)),"")</f>
        <v/>
      </c>
      <c r="AW86" s="3">
        <f>IFERROR(1/(1/VLOOKUP($A86,INDIRECT("'"&amp;VLOOKUP(AW$8,Helper!$A$1:$B$8,2,FALSE)&amp;"'!A9:U200"),4,FALSE)),"")</f>
        <v/>
      </c>
      <c r="AX86" s="3">
        <f>IFERROR(1/(1/VLOOKUP($A86,INDIRECT("'"&amp;VLOOKUP(AX$8,Helper!$A$1:$B$8,2,FALSE)&amp;"'!A9:U200"),4,FALSE)),"")</f>
        <v/>
      </c>
      <c r="AY86" s="3">
        <f>MIN(COUNTIF($AQ86:AQ86,"&gt;0"),4)</f>
        <v/>
      </c>
      <c r="AZ86" s="3">
        <f>MIN(COUNTIF($AQ86:AR86,"&gt;0"),4)</f>
        <v/>
      </c>
      <c r="BA86" s="3">
        <f>MIN(COUNTIF($AQ86:AS86,"&gt;0"),4)</f>
        <v/>
      </c>
      <c r="BB86" s="3">
        <f>MIN(COUNTIF($AQ86:AT86,"&gt;0"),4)</f>
        <v/>
      </c>
      <c r="BC86" s="3">
        <f>MIN(COUNTIF($AQ86:AU86,"&gt;0"),4)</f>
        <v/>
      </c>
      <c r="BD86" s="3">
        <f>MIN(COUNTIF($AQ86:AV86,"&gt;0"),4)</f>
        <v/>
      </c>
      <c r="BE86" s="3">
        <f>MIN(COUNTIF($AQ86:AW86,"&gt;0"),4)</f>
        <v/>
      </c>
      <c r="BF86" s="3">
        <f>MIN(COUNTIF($AQ86:AX86,"&gt;0"),4)</f>
        <v/>
      </c>
    </row>
    <row r="87" ht="16.5" customHeight="1" s="19">
      <c r="A87" s="6" t="inlineStr">
        <is>
          <t>O'CALLAGHAN, Mr [Person_24]</t>
        </is>
      </c>
      <c r="B87" s="6" t="inlineStr">
        <is>
          <t>M:002773</t>
        </is>
      </c>
      <c r="C87" s="7">
        <f>IFERROR(MIN(AA87:INDEX(AA87:AH87,MATCH(4,AI87:AP87,0))),"")</f>
        <v/>
      </c>
      <c r="D87" s="7">
        <f>IFERROR(MIN(AQ87:INDEX(AQ87:AX87,MATCH(4,AY87:BF87,0))),"")</f>
        <v/>
      </c>
      <c r="E87" s="7" t="n"/>
      <c r="F87" s="7" t="n"/>
      <c r="G87" s="7" t="n"/>
      <c r="H87" s="7" t="n"/>
      <c r="I87" s="7" t="n"/>
      <c r="J87" s="7" t="n"/>
      <c r="K87" s="7" t="n"/>
      <c r="L87" s="7" t="n"/>
      <c r="M87" s="7" t="n"/>
      <c r="N87" s="7" t="n"/>
      <c r="O87" s="7" t="n"/>
      <c r="P87" s="7" t="n"/>
      <c r="Q87" s="7" t="n"/>
      <c r="R87" s="7" t="n"/>
      <c r="S87" s="7" t="n"/>
      <c r="T87" s="7" t="n"/>
      <c r="U87" s="7" t="n"/>
      <c r="V87" s="7" t="n"/>
      <c r="W87" s="7" t="n"/>
      <c r="X87" s="37" t="n"/>
      <c r="Y87" s="38">
        <f>8-SUMPRODUCT(--(MOD((COLUMN(Z87:EH87)-2)/23,1)=0),--(ISNUMBER(SEARCH(" dnp "," "&amp;Z87:EH87&amp;" "))))</f>
        <v/>
      </c>
      <c r="AA87" s="3">
        <f>IFERROR(1/(1/VLOOKUP($A87,INDIRECT("'"&amp;VLOOKUP(AA$8,Helper!$A$1:$B$8,2,FALSE)&amp;"'!A9:U200"),3,FALSE)),"")</f>
        <v/>
      </c>
      <c r="AB87" s="3">
        <f>IFERROR(1/(1/VLOOKUP($A87,INDIRECT("'"&amp;VLOOKUP(AB$8,Helper!$A$1:$B$8,2,FALSE)&amp;"'!A9:U200"),3,FALSE)),"")</f>
        <v/>
      </c>
      <c r="AC87" s="3">
        <f>IFERROR(1/(1/VLOOKUP($A87,INDIRECT("'"&amp;VLOOKUP(AC$8,Helper!$A$1:$B$8,2,FALSE)&amp;"'!A9:U200"),3,FALSE)),"")</f>
        <v/>
      </c>
      <c r="AD87" s="3">
        <f>IFERROR(1/(1/VLOOKUP($A87,INDIRECT("'"&amp;VLOOKUP(AD$8,Helper!$A$1:$B$8,2,FALSE)&amp;"'!A9:U200"),3,FALSE)),"")</f>
        <v/>
      </c>
      <c r="AE87" s="3">
        <f>IFERROR(1/(1/VLOOKUP($A87,INDIRECT("'"&amp;VLOOKUP(AE$8,Helper!$A$1:$B$8,2,FALSE)&amp;"'!A9:U200"),3,FALSE)),"")</f>
        <v/>
      </c>
      <c r="AF87" s="3">
        <f>IFERROR(1/(1/VLOOKUP($A87,INDIRECT("'"&amp;VLOOKUP(AF$8,Helper!$A$1:$B$8,2,FALSE)&amp;"'!A9:U200"),3,FALSE)),"")</f>
        <v/>
      </c>
      <c r="AG87" s="3">
        <f>IFERROR(1/(1/VLOOKUP($A87,INDIRECT("'"&amp;VLOOKUP(AG$8,Helper!$A$1:$B$8,2,FALSE)&amp;"'!A9:U200"),3,FALSE)),"")</f>
        <v/>
      </c>
      <c r="AH87" s="3">
        <f>IFERROR(1/(1/VLOOKUP($A87,INDIRECT("'"&amp;VLOOKUP(AH$8,Helper!$A$1:$B$8,2,FALSE)&amp;"'!A9:U200"),3,FALSE)),"")</f>
        <v/>
      </c>
      <c r="AI87" s="3">
        <f>MIN(COUNTIF($AA87:AA87,"&gt;0"),4)</f>
        <v/>
      </c>
      <c r="AJ87" s="3">
        <f>MIN(COUNTIF($AA87:AB87,"&gt;0"),4)</f>
        <v/>
      </c>
      <c r="AK87" s="3">
        <f>MIN(COUNTIF($AA87:AC87,"&gt;0"),4)</f>
        <v/>
      </c>
      <c r="AL87" s="3">
        <f>MIN(COUNTIF($AA87:AD87,"&gt;0"),4)</f>
        <v/>
      </c>
      <c r="AM87" s="3">
        <f>MIN(COUNTIF($AA87:AE87,"&gt;0"),4)</f>
        <v/>
      </c>
      <c r="AN87" s="3">
        <f>MIN(COUNTIF($AA87:AF87,"&gt;0"),4)</f>
        <v/>
      </c>
      <c r="AO87" s="3">
        <f>MIN(COUNTIF($AA87:AG87,"&gt;0"),4)</f>
        <v/>
      </c>
      <c r="AP87" s="3">
        <f>COUNTIF($AA87:AH87,"&gt;0")</f>
        <v/>
      </c>
      <c r="AQ87" s="3">
        <f>IFERROR(1/(1/VLOOKUP($A87,INDIRECT("'"&amp;VLOOKUP(AQ$8,Helper!$A$1:$B$8,2,FALSE)&amp;"'!A9:U200"),4,FALSE)),"")</f>
        <v/>
      </c>
      <c r="AR87" s="3">
        <f>IFERROR(1/(1/VLOOKUP($A87,INDIRECT("'"&amp;VLOOKUP(AR$8,Helper!$A$1:$B$8,2,FALSE)&amp;"'!A9:U200"),4,FALSE)),"")</f>
        <v/>
      </c>
      <c r="AS87" s="3">
        <f>IFERROR(1/(1/VLOOKUP($A87,INDIRECT("'"&amp;VLOOKUP(AS$8,Helper!$A$1:$B$8,2,FALSE)&amp;"'!A9:U200"),4,FALSE)),"")</f>
        <v/>
      </c>
      <c r="AT87" s="3">
        <f>IFERROR(1/(1/VLOOKUP($A87,INDIRECT("'"&amp;VLOOKUP(AT$8,Helper!$A$1:$B$8,2,FALSE)&amp;"'!A9:U200"),4,FALSE)),"")</f>
        <v/>
      </c>
      <c r="AU87" s="3">
        <f>IFERROR(1/(1/VLOOKUP($A87,INDIRECT("'"&amp;VLOOKUP(AU$8,Helper!$A$1:$B$8,2,FALSE)&amp;"'!A9:U200"),4,FALSE)),"")</f>
        <v/>
      </c>
      <c r="AV87" s="3">
        <f>IFERROR(1/(1/VLOOKUP($A87,INDIRECT("'"&amp;VLOOKUP(AV$8,Helper!$A$1:$B$8,2,FALSE)&amp;"'!A9:U200"),4,FALSE)),"")</f>
        <v/>
      </c>
      <c r="AW87" s="3">
        <f>IFERROR(1/(1/VLOOKUP($A87,INDIRECT("'"&amp;VLOOKUP(AW$8,Helper!$A$1:$B$8,2,FALSE)&amp;"'!A9:U200"),4,FALSE)),"")</f>
        <v/>
      </c>
      <c r="AX87" s="3">
        <f>IFERROR(1/(1/VLOOKUP($A87,INDIRECT("'"&amp;VLOOKUP(AX$8,Helper!$A$1:$B$8,2,FALSE)&amp;"'!A9:U200"),4,FALSE)),"")</f>
        <v/>
      </c>
      <c r="AY87" s="3">
        <f>MIN(COUNTIF($AQ87:AQ87,"&gt;0"),4)</f>
        <v/>
      </c>
      <c r="AZ87" s="3">
        <f>MIN(COUNTIF($AQ87:AR87,"&gt;0"),4)</f>
        <v/>
      </c>
      <c r="BA87" s="3">
        <f>MIN(COUNTIF($AQ87:AS87,"&gt;0"),4)</f>
        <v/>
      </c>
      <c r="BB87" s="3">
        <f>MIN(COUNTIF($AQ87:AT87,"&gt;0"),4)</f>
        <v/>
      </c>
      <c r="BC87" s="3">
        <f>MIN(COUNTIF($AQ87:AU87,"&gt;0"),4)</f>
        <v/>
      </c>
      <c r="BD87" s="3">
        <f>MIN(COUNTIF($AQ87:AV87,"&gt;0"),4)</f>
        <v/>
      </c>
      <c r="BE87" s="3">
        <f>MIN(COUNTIF($AQ87:AW87,"&gt;0"),4)</f>
        <v/>
      </c>
      <c r="BF87" s="3">
        <f>MIN(COUNTIF($AQ87:AX87,"&gt;0"),4)</f>
        <v/>
      </c>
    </row>
    <row r="88" ht="16.5" customHeight="1" s="19">
      <c r="A88" s="8" t="inlineStr">
        <is>
          <t>Oates, Mr [Person_72]</t>
        </is>
      </c>
      <c r="B88" s="8" t="inlineStr">
        <is>
          <t>M:000481</t>
        </is>
      </c>
      <c r="C88" s="7">
        <f>IFERROR(MIN(AA88:INDEX(AA88:AH88,MATCH(4,AI88:AP88,0))),"")</f>
        <v/>
      </c>
      <c r="D88" s="7">
        <f>IFERROR(MIN(AQ88:INDEX(AQ88:AX88,MATCH(4,AY88:BF88,0))),"")</f>
        <v/>
      </c>
      <c r="E88" s="51" t="n"/>
      <c r="F88" s="51" t="n"/>
      <c r="G88" s="51" t="n"/>
      <c r="H88" s="51" t="n"/>
      <c r="I88" s="51" t="n"/>
      <c r="J88" s="51" t="n"/>
      <c r="K88" s="51" t="n"/>
      <c r="L88" s="51" t="n"/>
      <c r="M88" s="51" t="n"/>
      <c r="N88" s="51" t="n"/>
      <c r="O88" s="51" t="n"/>
      <c r="P88" s="51" t="n"/>
      <c r="Q88" s="51" t="n"/>
      <c r="R88" s="51" t="n"/>
      <c r="S88" s="51" t="n"/>
      <c r="T88" s="51" t="n"/>
      <c r="U88" s="51" t="n"/>
      <c r="V88" s="51" t="n"/>
      <c r="W88" s="51" t="n"/>
      <c r="X88" s="52" t="n"/>
      <c r="Y88" s="39">
        <f>8-SUMPRODUCT(--(MOD((COLUMN(Z88:EH88)-2)/23,1)=0),--(ISNUMBER(SEARCH(" dnp "," "&amp;Z88:EH88&amp;" "))))</f>
        <v/>
      </c>
      <c r="AA88" s="3">
        <f>IFERROR(1/(1/VLOOKUP($A88,INDIRECT("'"&amp;VLOOKUP(AA$8,Helper!$A$1:$B$8,2,FALSE)&amp;"'!A9:U200"),3,FALSE)),"")</f>
        <v/>
      </c>
      <c r="AB88" s="3">
        <f>IFERROR(1/(1/VLOOKUP($A88,INDIRECT("'"&amp;VLOOKUP(AB$8,Helper!$A$1:$B$8,2,FALSE)&amp;"'!A9:U200"),3,FALSE)),"")</f>
        <v/>
      </c>
      <c r="AC88" s="3">
        <f>IFERROR(1/(1/VLOOKUP($A88,INDIRECT("'"&amp;VLOOKUP(AC$8,Helper!$A$1:$B$8,2,FALSE)&amp;"'!A9:U200"),3,FALSE)),"")</f>
        <v/>
      </c>
      <c r="AD88" s="3">
        <f>IFERROR(1/(1/VLOOKUP($A88,INDIRECT("'"&amp;VLOOKUP(AD$8,Helper!$A$1:$B$8,2,FALSE)&amp;"'!A9:U200"),3,FALSE)),"")</f>
        <v/>
      </c>
      <c r="AE88" s="3">
        <f>IFERROR(1/(1/VLOOKUP($A88,INDIRECT("'"&amp;VLOOKUP(AE$8,Helper!$A$1:$B$8,2,FALSE)&amp;"'!A9:U200"),3,FALSE)),"")</f>
        <v/>
      </c>
      <c r="AF88" s="3">
        <f>IFERROR(1/(1/VLOOKUP($A88,INDIRECT("'"&amp;VLOOKUP(AF$8,Helper!$A$1:$B$8,2,FALSE)&amp;"'!A9:U200"),3,FALSE)),"")</f>
        <v/>
      </c>
      <c r="AG88" s="3">
        <f>IFERROR(1/(1/VLOOKUP($A88,INDIRECT("'"&amp;VLOOKUP(AG$8,Helper!$A$1:$B$8,2,FALSE)&amp;"'!A9:U200"),3,FALSE)),"")</f>
        <v/>
      </c>
      <c r="AH88" s="3">
        <f>IFERROR(1/(1/VLOOKUP($A88,INDIRECT("'"&amp;VLOOKUP(AH$8,Helper!$A$1:$B$8,2,FALSE)&amp;"'!A9:U200"),3,FALSE)),"")</f>
        <v/>
      </c>
      <c r="AI88" s="3">
        <f>MIN(COUNTIF($AA88:AA88,"&gt;0"),4)</f>
        <v/>
      </c>
      <c r="AJ88" s="3">
        <f>MIN(COUNTIF($AA88:AB88,"&gt;0"),4)</f>
        <v/>
      </c>
      <c r="AK88" s="3">
        <f>MIN(COUNTIF($AA88:AC88,"&gt;0"),4)</f>
        <v/>
      </c>
      <c r="AL88" s="3">
        <f>MIN(COUNTIF($AA88:AD88,"&gt;0"),4)</f>
        <v/>
      </c>
      <c r="AM88" s="3">
        <f>MIN(COUNTIF($AA88:AE88,"&gt;0"),4)</f>
        <v/>
      </c>
      <c r="AN88" s="3">
        <f>MIN(COUNTIF($AA88:AF88,"&gt;0"),4)</f>
        <v/>
      </c>
      <c r="AO88" s="3">
        <f>MIN(COUNTIF($AA88:AG88,"&gt;0"),4)</f>
        <v/>
      </c>
      <c r="AP88" s="3">
        <f>COUNTIF($AA88:AH88,"&gt;0")</f>
        <v/>
      </c>
      <c r="AQ88" s="3">
        <f>IFERROR(1/(1/VLOOKUP($A88,INDIRECT("'"&amp;VLOOKUP(AQ$8,Helper!$A$1:$B$8,2,FALSE)&amp;"'!A9:U200"),4,FALSE)),"")</f>
        <v/>
      </c>
      <c r="AR88" s="3">
        <f>IFERROR(1/(1/VLOOKUP($A88,INDIRECT("'"&amp;VLOOKUP(AR$8,Helper!$A$1:$B$8,2,FALSE)&amp;"'!A9:U200"),4,FALSE)),"")</f>
        <v/>
      </c>
      <c r="AS88" s="3">
        <f>IFERROR(1/(1/VLOOKUP($A88,INDIRECT("'"&amp;VLOOKUP(AS$8,Helper!$A$1:$B$8,2,FALSE)&amp;"'!A9:U200"),4,FALSE)),"")</f>
        <v/>
      </c>
      <c r="AT88" s="3">
        <f>IFERROR(1/(1/VLOOKUP($A88,INDIRECT("'"&amp;VLOOKUP(AT$8,Helper!$A$1:$B$8,2,FALSE)&amp;"'!A9:U200"),4,FALSE)),"")</f>
        <v/>
      </c>
      <c r="AU88" s="3">
        <f>IFERROR(1/(1/VLOOKUP($A88,INDIRECT("'"&amp;VLOOKUP(AU$8,Helper!$A$1:$B$8,2,FALSE)&amp;"'!A9:U200"),4,FALSE)),"")</f>
        <v/>
      </c>
      <c r="AV88" s="3">
        <f>IFERROR(1/(1/VLOOKUP($A88,INDIRECT("'"&amp;VLOOKUP(AV$8,Helper!$A$1:$B$8,2,FALSE)&amp;"'!A9:U200"),4,FALSE)),"")</f>
        <v/>
      </c>
      <c r="AW88" s="3">
        <f>IFERROR(1/(1/VLOOKUP($A88,INDIRECT("'"&amp;VLOOKUP(AW$8,Helper!$A$1:$B$8,2,FALSE)&amp;"'!A9:U200"),4,FALSE)),"")</f>
        <v/>
      </c>
      <c r="AX88" s="3">
        <f>IFERROR(1/(1/VLOOKUP($A88,INDIRECT("'"&amp;VLOOKUP(AX$8,Helper!$A$1:$B$8,2,FALSE)&amp;"'!A9:U200"),4,FALSE)),"")</f>
        <v/>
      </c>
      <c r="AY88" s="3">
        <f>MIN(COUNTIF($AQ88:AQ88,"&gt;0"),4)</f>
        <v/>
      </c>
      <c r="AZ88" s="3">
        <f>MIN(COUNTIF($AQ88:AR88,"&gt;0"),4)</f>
        <v/>
      </c>
      <c r="BA88" s="3">
        <f>MIN(COUNTIF($AQ88:AS88,"&gt;0"),4)</f>
        <v/>
      </c>
      <c r="BB88" s="3">
        <f>MIN(COUNTIF($AQ88:AT88,"&gt;0"),4)</f>
        <v/>
      </c>
      <c r="BC88" s="3">
        <f>MIN(COUNTIF($AQ88:AU88,"&gt;0"),4)</f>
        <v/>
      </c>
      <c r="BD88" s="3">
        <f>MIN(COUNTIF($AQ88:AV88,"&gt;0"),4)</f>
        <v/>
      </c>
      <c r="BE88" s="3">
        <f>MIN(COUNTIF($AQ88:AW88,"&gt;0"),4)</f>
        <v/>
      </c>
      <c r="BF88" s="3">
        <f>MIN(COUNTIF($AQ88:AX88,"&gt;0"),4)</f>
        <v/>
      </c>
    </row>
    <row r="89" ht="16.5" customHeight="1" s="19">
      <c r="A89" s="6" t="inlineStr">
        <is>
          <t>[Person_73], Mr Clive</t>
        </is>
      </c>
      <c r="B89" s="6" t="inlineStr">
        <is>
          <t>M:000453</t>
        </is>
      </c>
      <c r="C89" s="7">
        <f>IFERROR(MIN(AA89:INDEX(AA89:AH89,MATCH(4,AI89:AP89,0))),"")</f>
        <v/>
      </c>
      <c r="D89" s="7">
        <f>IFERROR(MIN(AQ89:INDEX(AQ89:AX89,MATCH(4,AY89:BF89,0))),"")</f>
        <v/>
      </c>
      <c r="E89" s="7" t="n"/>
      <c r="F89" s="7" t="n"/>
      <c r="G89" s="7" t="n"/>
      <c r="H89" s="7" t="n"/>
      <c r="I89" s="7" t="n"/>
      <c r="J89" s="7" t="n"/>
      <c r="K89" s="7" t="n"/>
      <c r="L89" s="7" t="n"/>
      <c r="M89" s="7" t="n"/>
      <c r="N89" s="7" t="n"/>
      <c r="O89" s="7" t="n"/>
      <c r="P89" s="7" t="n"/>
      <c r="Q89" s="7" t="n"/>
      <c r="R89" s="7" t="n"/>
      <c r="S89" s="7" t="n"/>
      <c r="T89" s="7" t="n"/>
      <c r="U89" s="7" t="n"/>
      <c r="V89" s="7" t="n"/>
      <c r="W89" s="7" t="n"/>
      <c r="X89" s="37" t="n"/>
      <c r="Y89" s="38">
        <f>8-SUMPRODUCT(--(MOD((COLUMN(Z89:EH89)-2)/23,1)=0),--(ISNUMBER(SEARCH(" dnp "," "&amp;Z89:EH89&amp;" "))))</f>
        <v/>
      </c>
      <c r="AA89" s="3">
        <f>IFERROR(1/(1/VLOOKUP($A89,INDIRECT("'"&amp;VLOOKUP(AA$8,Helper!$A$1:$B$8,2,FALSE)&amp;"'!A9:U200"),3,FALSE)),"")</f>
        <v/>
      </c>
      <c r="AB89" s="3">
        <f>IFERROR(1/(1/VLOOKUP($A89,INDIRECT("'"&amp;VLOOKUP(AB$8,Helper!$A$1:$B$8,2,FALSE)&amp;"'!A9:U200"),3,FALSE)),"")</f>
        <v/>
      </c>
      <c r="AC89" s="3">
        <f>IFERROR(1/(1/VLOOKUP($A89,INDIRECT("'"&amp;VLOOKUP(AC$8,Helper!$A$1:$B$8,2,FALSE)&amp;"'!A9:U200"),3,FALSE)),"")</f>
        <v/>
      </c>
      <c r="AD89" s="3">
        <f>IFERROR(1/(1/VLOOKUP($A89,INDIRECT("'"&amp;VLOOKUP(AD$8,Helper!$A$1:$B$8,2,FALSE)&amp;"'!A9:U200"),3,FALSE)),"")</f>
        <v/>
      </c>
      <c r="AE89" s="3">
        <f>IFERROR(1/(1/VLOOKUP($A89,INDIRECT("'"&amp;VLOOKUP(AE$8,Helper!$A$1:$B$8,2,FALSE)&amp;"'!A9:U200"),3,FALSE)),"")</f>
        <v/>
      </c>
      <c r="AF89" s="3">
        <f>IFERROR(1/(1/VLOOKUP($A89,INDIRECT("'"&amp;VLOOKUP(AF$8,Helper!$A$1:$B$8,2,FALSE)&amp;"'!A9:U200"),3,FALSE)),"")</f>
        <v/>
      </c>
      <c r="AG89" s="3">
        <f>IFERROR(1/(1/VLOOKUP($A89,INDIRECT("'"&amp;VLOOKUP(AG$8,Helper!$A$1:$B$8,2,FALSE)&amp;"'!A9:U200"),3,FALSE)),"")</f>
        <v/>
      </c>
      <c r="AH89" s="3">
        <f>IFERROR(1/(1/VLOOKUP($A89,INDIRECT("'"&amp;VLOOKUP(AH$8,Helper!$A$1:$B$8,2,FALSE)&amp;"'!A9:U200"),3,FALSE)),"")</f>
        <v/>
      </c>
      <c r="AI89" s="3">
        <f>MIN(COUNTIF($AA89:AA89,"&gt;0"),4)</f>
        <v/>
      </c>
      <c r="AJ89" s="3">
        <f>MIN(COUNTIF($AA89:AB89,"&gt;0"),4)</f>
        <v/>
      </c>
      <c r="AK89" s="3">
        <f>MIN(COUNTIF($AA89:AC89,"&gt;0"),4)</f>
        <v/>
      </c>
      <c r="AL89" s="3">
        <f>MIN(COUNTIF($AA89:AD89,"&gt;0"),4)</f>
        <v/>
      </c>
      <c r="AM89" s="3">
        <f>MIN(COUNTIF($AA89:AE89,"&gt;0"),4)</f>
        <v/>
      </c>
      <c r="AN89" s="3">
        <f>MIN(COUNTIF($AA89:AF89,"&gt;0"),4)</f>
        <v/>
      </c>
      <c r="AO89" s="3">
        <f>MIN(COUNTIF($AA89:AG89,"&gt;0"),4)</f>
        <v/>
      </c>
      <c r="AP89" s="3">
        <f>COUNTIF($AA89:AH89,"&gt;0")</f>
        <v/>
      </c>
      <c r="AQ89" s="3">
        <f>IFERROR(1/(1/VLOOKUP($A89,INDIRECT("'"&amp;VLOOKUP(AQ$8,Helper!$A$1:$B$8,2,FALSE)&amp;"'!A9:U200"),4,FALSE)),"")</f>
        <v/>
      </c>
      <c r="AR89" s="3">
        <f>IFERROR(1/(1/VLOOKUP($A89,INDIRECT("'"&amp;VLOOKUP(AR$8,Helper!$A$1:$B$8,2,FALSE)&amp;"'!A9:U200"),4,FALSE)),"")</f>
        <v/>
      </c>
      <c r="AS89" s="3">
        <f>IFERROR(1/(1/VLOOKUP($A89,INDIRECT("'"&amp;VLOOKUP(AS$8,Helper!$A$1:$B$8,2,FALSE)&amp;"'!A9:U200"),4,FALSE)),"")</f>
        <v/>
      </c>
      <c r="AT89" s="3">
        <f>IFERROR(1/(1/VLOOKUP($A89,INDIRECT("'"&amp;VLOOKUP(AT$8,Helper!$A$1:$B$8,2,FALSE)&amp;"'!A9:U200"),4,FALSE)),"")</f>
        <v/>
      </c>
      <c r="AU89" s="3">
        <f>IFERROR(1/(1/VLOOKUP($A89,INDIRECT("'"&amp;VLOOKUP(AU$8,Helper!$A$1:$B$8,2,FALSE)&amp;"'!A9:U200"),4,FALSE)),"")</f>
        <v/>
      </c>
      <c r="AV89" s="3">
        <f>IFERROR(1/(1/VLOOKUP($A89,INDIRECT("'"&amp;VLOOKUP(AV$8,Helper!$A$1:$B$8,2,FALSE)&amp;"'!A9:U200"),4,FALSE)),"")</f>
        <v/>
      </c>
      <c r="AW89" s="3">
        <f>IFERROR(1/(1/VLOOKUP($A89,INDIRECT("'"&amp;VLOOKUP(AW$8,Helper!$A$1:$B$8,2,FALSE)&amp;"'!A9:U200"),4,FALSE)),"")</f>
        <v/>
      </c>
      <c r="AX89" s="3">
        <f>IFERROR(1/(1/VLOOKUP($A89,INDIRECT("'"&amp;VLOOKUP(AX$8,Helper!$A$1:$B$8,2,FALSE)&amp;"'!A9:U200"),4,FALSE)),"")</f>
        <v/>
      </c>
      <c r="AY89" s="3">
        <f>MIN(COUNTIF($AQ89:AQ89,"&gt;0"),4)</f>
        <v/>
      </c>
      <c r="AZ89" s="3">
        <f>MIN(COUNTIF($AQ89:AR89,"&gt;0"),4)</f>
        <v/>
      </c>
      <c r="BA89" s="3">
        <f>MIN(COUNTIF($AQ89:AS89,"&gt;0"),4)</f>
        <v/>
      </c>
      <c r="BB89" s="3">
        <f>MIN(COUNTIF($AQ89:AT89,"&gt;0"),4)</f>
        <v/>
      </c>
      <c r="BC89" s="3">
        <f>MIN(COUNTIF($AQ89:AU89,"&gt;0"),4)</f>
        <v/>
      </c>
      <c r="BD89" s="3">
        <f>MIN(COUNTIF($AQ89:AV89,"&gt;0"),4)</f>
        <v/>
      </c>
      <c r="BE89" s="3">
        <f>MIN(COUNTIF($AQ89:AW89,"&gt;0"),4)</f>
        <v/>
      </c>
      <c r="BF89" s="3">
        <f>MIN(COUNTIF($AQ89:AX89,"&gt;0"),4)</f>
        <v/>
      </c>
    </row>
    <row r="90" ht="16.5" customHeight="1" s="19">
      <c r="A90" s="8" t="inlineStr">
        <is>
          <t>Pemberton, Mr [Person_74]</t>
        </is>
      </c>
      <c r="B90" s="8" t="inlineStr">
        <is>
          <t>M:003302</t>
        </is>
      </c>
      <c r="C90" s="7">
        <f>IFERROR(MIN(AA90:INDEX(AA90:AH90,MATCH(4,AI90:AP90,0))),"")</f>
        <v/>
      </c>
      <c r="D90" s="7">
        <f>IFERROR(MIN(AQ90:INDEX(AQ90:AX90,MATCH(4,AY90:BF90,0))),"")</f>
        <v/>
      </c>
      <c r="E90" s="51" t="n"/>
      <c r="F90" s="51" t="n"/>
      <c r="G90" s="51" t="n"/>
      <c r="H90" s="51" t="n"/>
      <c r="I90" s="51" t="n"/>
      <c r="J90" s="51" t="n"/>
      <c r="K90" s="51" t="n"/>
      <c r="L90" s="51" t="n"/>
      <c r="M90" s="51" t="n"/>
      <c r="N90" s="51" t="n"/>
      <c r="O90" s="51" t="n"/>
      <c r="P90" s="51" t="n"/>
      <c r="Q90" s="51" t="n"/>
      <c r="R90" s="51" t="n"/>
      <c r="S90" s="51" t="n"/>
      <c r="T90" s="51" t="n"/>
      <c r="U90" s="51" t="n"/>
      <c r="V90" s="51" t="n"/>
      <c r="W90" s="51" t="n"/>
      <c r="X90" s="52" t="n"/>
      <c r="Y90" s="39">
        <f>8-SUMPRODUCT(--(MOD((COLUMN(Z90:EH90)-2)/23,1)=0),--(ISNUMBER(SEARCH(" dnp "," "&amp;Z90:EH90&amp;" "))))</f>
        <v/>
      </c>
      <c r="AA90" s="3">
        <f>IFERROR(1/(1/VLOOKUP($A90,INDIRECT("'"&amp;VLOOKUP(AA$8,Helper!$A$1:$B$8,2,FALSE)&amp;"'!A9:U200"),3,FALSE)),"")</f>
        <v/>
      </c>
      <c r="AB90" s="3">
        <f>IFERROR(1/(1/VLOOKUP($A90,INDIRECT("'"&amp;VLOOKUP(AB$8,Helper!$A$1:$B$8,2,FALSE)&amp;"'!A9:U200"),3,FALSE)),"")</f>
        <v/>
      </c>
      <c r="AC90" s="3">
        <f>IFERROR(1/(1/VLOOKUP($A90,INDIRECT("'"&amp;VLOOKUP(AC$8,Helper!$A$1:$B$8,2,FALSE)&amp;"'!A9:U200"),3,FALSE)),"")</f>
        <v/>
      </c>
      <c r="AD90" s="3">
        <f>IFERROR(1/(1/VLOOKUP($A90,INDIRECT("'"&amp;VLOOKUP(AD$8,Helper!$A$1:$B$8,2,FALSE)&amp;"'!A9:U200"),3,FALSE)),"")</f>
        <v/>
      </c>
      <c r="AE90" s="3">
        <f>IFERROR(1/(1/VLOOKUP($A90,INDIRECT("'"&amp;VLOOKUP(AE$8,Helper!$A$1:$B$8,2,FALSE)&amp;"'!A9:U200"),3,FALSE)),"")</f>
        <v/>
      </c>
      <c r="AF90" s="3">
        <f>IFERROR(1/(1/VLOOKUP($A90,INDIRECT("'"&amp;VLOOKUP(AF$8,Helper!$A$1:$B$8,2,FALSE)&amp;"'!A9:U200"),3,FALSE)),"")</f>
        <v/>
      </c>
      <c r="AG90" s="3">
        <f>IFERROR(1/(1/VLOOKUP($A90,INDIRECT("'"&amp;VLOOKUP(AG$8,Helper!$A$1:$B$8,2,FALSE)&amp;"'!A9:U200"),3,FALSE)),"")</f>
        <v/>
      </c>
      <c r="AH90" s="3">
        <f>IFERROR(1/(1/VLOOKUP($A90,INDIRECT("'"&amp;VLOOKUP(AH$8,Helper!$A$1:$B$8,2,FALSE)&amp;"'!A9:U200"),3,FALSE)),"")</f>
        <v/>
      </c>
      <c r="AI90" s="3">
        <f>MIN(COUNTIF($AA90:AA90,"&gt;0"),4)</f>
        <v/>
      </c>
      <c r="AJ90" s="3">
        <f>MIN(COUNTIF($AA90:AB90,"&gt;0"),4)</f>
        <v/>
      </c>
      <c r="AK90" s="3">
        <f>MIN(COUNTIF($AA90:AC90,"&gt;0"),4)</f>
        <v/>
      </c>
      <c r="AL90" s="3">
        <f>MIN(COUNTIF($AA90:AD90,"&gt;0"),4)</f>
        <v/>
      </c>
      <c r="AM90" s="3">
        <f>MIN(COUNTIF($AA90:AE90,"&gt;0"),4)</f>
        <v/>
      </c>
      <c r="AN90" s="3">
        <f>MIN(COUNTIF($AA90:AF90,"&gt;0"),4)</f>
        <v/>
      </c>
      <c r="AO90" s="3">
        <f>MIN(COUNTIF($AA90:AG90,"&gt;0"),4)</f>
        <v/>
      </c>
      <c r="AP90" s="3">
        <f>COUNTIF($AA90:AH90,"&gt;0")</f>
        <v/>
      </c>
      <c r="AQ90" s="3">
        <f>IFERROR(1/(1/VLOOKUP($A90,INDIRECT("'"&amp;VLOOKUP(AQ$8,Helper!$A$1:$B$8,2,FALSE)&amp;"'!A9:U200"),4,FALSE)),"")</f>
        <v/>
      </c>
      <c r="AR90" s="3">
        <f>IFERROR(1/(1/VLOOKUP($A90,INDIRECT("'"&amp;VLOOKUP(AR$8,Helper!$A$1:$B$8,2,FALSE)&amp;"'!A9:U200"),4,FALSE)),"")</f>
        <v/>
      </c>
      <c r="AS90" s="3">
        <f>IFERROR(1/(1/VLOOKUP($A90,INDIRECT("'"&amp;VLOOKUP(AS$8,Helper!$A$1:$B$8,2,FALSE)&amp;"'!A9:U200"),4,FALSE)),"")</f>
        <v/>
      </c>
      <c r="AT90" s="3">
        <f>IFERROR(1/(1/VLOOKUP($A90,INDIRECT("'"&amp;VLOOKUP(AT$8,Helper!$A$1:$B$8,2,FALSE)&amp;"'!A9:U200"),4,FALSE)),"")</f>
        <v/>
      </c>
      <c r="AU90" s="3">
        <f>IFERROR(1/(1/VLOOKUP($A90,INDIRECT("'"&amp;VLOOKUP(AU$8,Helper!$A$1:$B$8,2,FALSE)&amp;"'!A9:U200"),4,FALSE)),"")</f>
        <v/>
      </c>
      <c r="AV90" s="3">
        <f>IFERROR(1/(1/VLOOKUP($A90,INDIRECT("'"&amp;VLOOKUP(AV$8,Helper!$A$1:$B$8,2,FALSE)&amp;"'!A9:U200"),4,FALSE)),"")</f>
        <v/>
      </c>
      <c r="AW90" s="3">
        <f>IFERROR(1/(1/VLOOKUP($A90,INDIRECT("'"&amp;VLOOKUP(AW$8,Helper!$A$1:$B$8,2,FALSE)&amp;"'!A9:U200"),4,FALSE)),"")</f>
        <v/>
      </c>
      <c r="AX90" s="3">
        <f>IFERROR(1/(1/VLOOKUP($A90,INDIRECT("'"&amp;VLOOKUP(AX$8,Helper!$A$1:$B$8,2,FALSE)&amp;"'!A9:U200"),4,FALSE)),"")</f>
        <v/>
      </c>
      <c r="AY90" s="3">
        <f>MIN(COUNTIF($AQ90:AQ90,"&gt;0"),4)</f>
        <v/>
      </c>
      <c r="AZ90" s="3">
        <f>MIN(COUNTIF($AQ90:AR90,"&gt;0"),4)</f>
        <v/>
      </c>
      <c r="BA90" s="3">
        <f>MIN(COUNTIF($AQ90:AS90,"&gt;0"),4)</f>
        <v/>
      </c>
      <c r="BB90" s="3">
        <f>MIN(COUNTIF($AQ90:AT90,"&gt;0"),4)</f>
        <v/>
      </c>
      <c r="BC90" s="3">
        <f>MIN(COUNTIF($AQ90:AU90,"&gt;0"),4)</f>
        <v/>
      </c>
      <c r="BD90" s="3">
        <f>MIN(COUNTIF($AQ90:AV90,"&gt;0"),4)</f>
        <v/>
      </c>
      <c r="BE90" s="3">
        <f>MIN(COUNTIF($AQ90:AW90,"&gt;0"),4)</f>
        <v/>
      </c>
      <c r="BF90" s="3">
        <f>MIN(COUNTIF($AQ90:AX90,"&gt;0"),4)</f>
        <v/>
      </c>
    </row>
    <row r="91" ht="16.5" customHeight="1" s="19">
      <c r="A91" s="6" t="inlineStr">
        <is>
          <t>PERRUZZA, Mr [Person_75]</t>
        </is>
      </c>
      <c r="B91" s="6" t="inlineStr">
        <is>
          <t>M:002745</t>
        </is>
      </c>
      <c r="C91" s="7">
        <f>IFERROR(MIN(AA91:INDEX(AA91:AH91,MATCH(4,AI91:AP91,0))),"")</f>
        <v/>
      </c>
      <c r="D91" s="7">
        <f>IFERROR(MIN(AQ91:INDEX(AQ91:AX91,MATCH(4,AY91:BF91,0))),"")</f>
        <v/>
      </c>
      <c r="E91" s="7" t="n"/>
      <c r="F91" s="7" t="n"/>
      <c r="G91" s="7" t="n"/>
      <c r="H91" s="7" t="n"/>
      <c r="I91" s="7" t="n"/>
      <c r="J91" s="7" t="n"/>
      <c r="K91" s="7" t="n"/>
      <c r="L91" s="7" t="n"/>
      <c r="M91" s="7" t="n"/>
      <c r="N91" s="7" t="n"/>
      <c r="O91" s="7" t="n"/>
      <c r="P91" s="7" t="n"/>
      <c r="Q91" s="7" t="n"/>
      <c r="R91" s="7" t="n"/>
      <c r="S91" s="7" t="n"/>
      <c r="T91" s="7" t="n"/>
      <c r="U91" s="7" t="n"/>
      <c r="V91" s="7" t="n"/>
      <c r="W91" s="7" t="n"/>
      <c r="X91" s="37" t="n"/>
      <c r="Y91" s="38">
        <f>8-SUMPRODUCT(--(MOD((COLUMN(Z91:EH91)-2)/23,1)=0),--(ISNUMBER(SEARCH(" dnp "," "&amp;Z91:EH91&amp;" "))))</f>
        <v/>
      </c>
      <c r="AA91" s="3">
        <f>IFERROR(1/(1/VLOOKUP($A91,INDIRECT("'"&amp;VLOOKUP(AA$8,Helper!$A$1:$B$8,2,FALSE)&amp;"'!A9:U200"),3,FALSE)),"")</f>
        <v/>
      </c>
      <c r="AB91" s="3">
        <f>IFERROR(1/(1/VLOOKUP($A91,INDIRECT("'"&amp;VLOOKUP(AB$8,Helper!$A$1:$B$8,2,FALSE)&amp;"'!A9:U200"),3,FALSE)),"")</f>
        <v/>
      </c>
      <c r="AC91" s="3">
        <f>IFERROR(1/(1/VLOOKUP($A91,INDIRECT("'"&amp;VLOOKUP(AC$8,Helper!$A$1:$B$8,2,FALSE)&amp;"'!A9:U200"),3,FALSE)),"")</f>
        <v/>
      </c>
      <c r="AD91" s="3">
        <f>IFERROR(1/(1/VLOOKUP($A91,INDIRECT("'"&amp;VLOOKUP(AD$8,Helper!$A$1:$B$8,2,FALSE)&amp;"'!A9:U200"),3,FALSE)),"")</f>
        <v/>
      </c>
      <c r="AE91" s="3">
        <f>IFERROR(1/(1/VLOOKUP($A91,INDIRECT("'"&amp;VLOOKUP(AE$8,Helper!$A$1:$B$8,2,FALSE)&amp;"'!A9:U200"),3,FALSE)),"")</f>
        <v/>
      </c>
      <c r="AF91" s="3">
        <f>IFERROR(1/(1/VLOOKUP($A91,INDIRECT("'"&amp;VLOOKUP(AF$8,Helper!$A$1:$B$8,2,FALSE)&amp;"'!A9:U200"),3,FALSE)),"")</f>
        <v/>
      </c>
      <c r="AG91" s="3">
        <f>IFERROR(1/(1/VLOOKUP($A91,INDIRECT("'"&amp;VLOOKUP(AG$8,Helper!$A$1:$B$8,2,FALSE)&amp;"'!A9:U200"),3,FALSE)),"")</f>
        <v/>
      </c>
      <c r="AH91" s="3">
        <f>IFERROR(1/(1/VLOOKUP($A91,INDIRECT("'"&amp;VLOOKUP(AH$8,Helper!$A$1:$B$8,2,FALSE)&amp;"'!A9:U200"),3,FALSE)),"")</f>
        <v/>
      </c>
      <c r="AI91" s="3">
        <f>MIN(COUNTIF($AA91:AA91,"&gt;0"),4)</f>
        <v/>
      </c>
      <c r="AJ91" s="3">
        <f>MIN(COUNTIF($AA91:AB91,"&gt;0"),4)</f>
        <v/>
      </c>
      <c r="AK91" s="3">
        <f>MIN(COUNTIF($AA91:AC91,"&gt;0"),4)</f>
        <v/>
      </c>
      <c r="AL91" s="3">
        <f>MIN(COUNTIF($AA91:AD91,"&gt;0"),4)</f>
        <v/>
      </c>
      <c r="AM91" s="3">
        <f>MIN(COUNTIF($AA91:AE91,"&gt;0"),4)</f>
        <v/>
      </c>
      <c r="AN91" s="3">
        <f>MIN(COUNTIF($AA91:AF91,"&gt;0"),4)</f>
        <v/>
      </c>
      <c r="AO91" s="3">
        <f>MIN(COUNTIF($AA91:AG91,"&gt;0"),4)</f>
        <v/>
      </c>
      <c r="AP91" s="3">
        <f>COUNTIF($AA91:AH91,"&gt;0")</f>
        <v/>
      </c>
      <c r="AQ91" s="3">
        <f>IFERROR(1/(1/VLOOKUP($A91,INDIRECT("'"&amp;VLOOKUP(AQ$8,Helper!$A$1:$B$8,2,FALSE)&amp;"'!A9:U200"),4,FALSE)),"")</f>
        <v/>
      </c>
      <c r="AR91" s="3">
        <f>IFERROR(1/(1/VLOOKUP($A91,INDIRECT("'"&amp;VLOOKUP(AR$8,Helper!$A$1:$B$8,2,FALSE)&amp;"'!A9:U200"),4,FALSE)),"")</f>
        <v/>
      </c>
      <c r="AS91" s="3">
        <f>IFERROR(1/(1/VLOOKUP($A91,INDIRECT("'"&amp;VLOOKUP(AS$8,Helper!$A$1:$B$8,2,FALSE)&amp;"'!A9:U200"),4,FALSE)),"")</f>
        <v/>
      </c>
      <c r="AT91" s="3">
        <f>IFERROR(1/(1/VLOOKUP($A91,INDIRECT("'"&amp;VLOOKUP(AT$8,Helper!$A$1:$B$8,2,FALSE)&amp;"'!A9:U200"),4,FALSE)),"")</f>
        <v/>
      </c>
      <c r="AU91" s="3">
        <f>IFERROR(1/(1/VLOOKUP($A91,INDIRECT("'"&amp;VLOOKUP(AU$8,Helper!$A$1:$B$8,2,FALSE)&amp;"'!A9:U200"),4,FALSE)),"")</f>
        <v/>
      </c>
      <c r="AV91" s="3">
        <f>IFERROR(1/(1/VLOOKUP($A91,INDIRECT("'"&amp;VLOOKUP(AV$8,Helper!$A$1:$B$8,2,FALSE)&amp;"'!A9:U200"),4,FALSE)),"")</f>
        <v/>
      </c>
      <c r="AW91" s="3">
        <f>IFERROR(1/(1/VLOOKUP($A91,INDIRECT("'"&amp;VLOOKUP(AW$8,Helper!$A$1:$B$8,2,FALSE)&amp;"'!A9:U200"),4,FALSE)),"")</f>
        <v/>
      </c>
      <c r="AX91" s="3">
        <f>IFERROR(1/(1/VLOOKUP($A91,INDIRECT("'"&amp;VLOOKUP(AX$8,Helper!$A$1:$B$8,2,FALSE)&amp;"'!A9:U200"),4,FALSE)),"")</f>
        <v/>
      </c>
      <c r="AY91" s="3">
        <f>MIN(COUNTIF($AQ91:AQ91,"&gt;0"),4)</f>
        <v/>
      </c>
      <c r="AZ91" s="3">
        <f>MIN(COUNTIF($AQ91:AR91,"&gt;0"),4)</f>
        <v/>
      </c>
      <c r="BA91" s="3">
        <f>MIN(COUNTIF($AQ91:AS91,"&gt;0"),4)</f>
        <v/>
      </c>
      <c r="BB91" s="3">
        <f>MIN(COUNTIF($AQ91:AT91,"&gt;0"),4)</f>
        <v/>
      </c>
      <c r="BC91" s="3">
        <f>MIN(COUNTIF($AQ91:AU91,"&gt;0"),4)</f>
        <v/>
      </c>
      <c r="BD91" s="3">
        <f>MIN(COUNTIF($AQ91:AV91,"&gt;0"),4)</f>
        <v/>
      </c>
      <c r="BE91" s="3">
        <f>MIN(COUNTIF($AQ91:AW91,"&gt;0"),4)</f>
        <v/>
      </c>
      <c r="BF91" s="3">
        <f>MIN(COUNTIF($AQ91:AX91,"&gt;0"),4)</f>
        <v/>
      </c>
    </row>
    <row r="92" ht="16.5" customHeight="1" s="19">
      <c r="A92" s="8" t="inlineStr">
        <is>
          <t>[Person_76], Mr [Person_24]</t>
        </is>
      </c>
      <c r="B92" s="8" t="inlineStr">
        <is>
          <t>M:000960</t>
        </is>
      </c>
      <c r="C92" s="7">
        <f>IFERROR(MIN(AA92:INDEX(AA92:AH92,MATCH(4,AI92:AP92,0))),"")</f>
        <v/>
      </c>
      <c r="D92" s="7">
        <f>IFERROR(MIN(AQ92:INDEX(AQ92:AX92,MATCH(4,AY92:BF92,0))),"")</f>
        <v/>
      </c>
      <c r="E92" s="51" t="n"/>
      <c r="F92" s="51" t="n"/>
      <c r="G92" s="51" t="n"/>
      <c r="H92" s="51" t="n"/>
      <c r="I92" s="51" t="n"/>
      <c r="J92" s="51" t="n"/>
      <c r="K92" s="51" t="n"/>
      <c r="L92" s="51" t="n"/>
      <c r="M92" s="51" t="n"/>
      <c r="N92" s="51" t="n"/>
      <c r="O92" s="51" t="n"/>
      <c r="P92" s="51" t="n"/>
      <c r="Q92" s="51" t="n"/>
      <c r="R92" s="51" t="n"/>
      <c r="S92" s="51" t="n"/>
      <c r="T92" s="51" t="n"/>
      <c r="U92" s="51" t="n"/>
      <c r="V92" s="51" t="n"/>
      <c r="W92" s="51" t="n"/>
      <c r="X92" s="52" t="n"/>
      <c r="Y92" s="39">
        <f>8-SUMPRODUCT(--(MOD((COLUMN(Z92:EH92)-2)/23,1)=0),--(ISNUMBER(SEARCH(" dnp "," "&amp;Z92:EH92&amp;" "))))</f>
        <v/>
      </c>
      <c r="AA92" s="3">
        <f>IFERROR(1/(1/VLOOKUP($A92,INDIRECT("'"&amp;VLOOKUP(AA$8,Helper!$A$1:$B$8,2,FALSE)&amp;"'!A9:U200"),3,FALSE)),"")</f>
        <v/>
      </c>
      <c r="AB92" s="3">
        <f>IFERROR(1/(1/VLOOKUP($A92,INDIRECT("'"&amp;VLOOKUP(AB$8,Helper!$A$1:$B$8,2,FALSE)&amp;"'!A9:U200"),3,FALSE)),"")</f>
        <v/>
      </c>
      <c r="AC92" s="3">
        <f>IFERROR(1/(1/VLOOKUP($A92,INDIRECT("'"&amp;VLOOKUP(AC$8,Helper!$A$1:$B$8,2,FALSE)&amp;"'!A9:U200"),3,FALSE)),"")</f>
        <v/>
      </c>
      <c r="AD92" s="3">
        <f>IFERROR(1/(1/VLOOKUP($A92,INDIRECT("'"&amp;VLOOKUP(AD$8,Helper!$A$1:$B$8,2,FALSE)&amp;"'!A9:U200"),3,FALSE)),"")</f>
        <v/>
      </c>
      <c r="AE92" s="3">
        <f>IFERROR(1/(1/VLOOKUP($A92,INDIRECT("'"&amp;VLOOKUP(AE$8,Helper!$A$1:$B$8,2,FALSE)&amp;"'!A9:U200"),3,FALSE)),"")</f>
        <v/>
      </c>
      <c r="AF92" s="3">
        <f>IFERROR(1/(1/VLOOKUP($A92,INDIRECT("'"&amp;VLOOKUP(AF$8,Helper!$A$1:$B$8,2,FALSE)&amp;"'!A9:U200"),3,FALSE)),"")</f>
        <v/>
      </c>
      <c r="AG92" s="3">
        <f>IFERROR(1/(1/VLOOKUP($A92,INDIRECT("'"&amp;VLOOKUP(AG$8,Helper!$A$1:$B$8,2,FALSE)&amp;"'!A9:U200"),3,FALSE)),"")</f>
        <v/>
      </c>
      <c r="AH92" s="3">
        <f>IFERROR(1/(1/VLOOKUP($A92,INDIRECT("'"&amp;VLOOKUP(AH$8,Helper!$A$1:$B$8,2,FALSE)&amp;"'!A9:U200"),3,FALSE)),"")</f>
        <v/>
      </c>
      <c r="AI92" s="3">
        <f>MIN(COUNTIF($AA92:AA92,"&gt;0"),4)</f>
        <v/>
      </c>
      <c r="AJ92" s="3">
        <f>MIN(COUNTIF($AA92:AB92,"&gt;0"),4)</f>
        <v/>
      </c>
      <c r="AK92" s="3">
        <f>MIN(COUNTIF($AA92:AC92,"&gt;0"),4)</f>
        <v/>
      </c>
      <c r="AL92" s="3">
        <f>MIN(COUNTIF($AA92:AD92,"&gt;0"),4)</f>
        <v/>
      </c>
      <c r="AM92" s="3">
        <f>MIN(COUNTIF($AA92:AE92,"&gt;0"),4)</f>
        <v/>
      </c>
      <c r="AN92" s="3">
        <f>MIN(COUNTIF($AA92:AF92,"&gt;0"),4)</f>
        <v/>
      </c>
      <c r="AO92" s="3">
        <f>MIN(COUNTIF($AA92:AG92,"&gt;0"),4)</f>
        <v/>
      </c>
      <c r="AP92" s="3">
        <f>COUNTIF($AA92:AH92,"&gt;0")</f>
        <v/>
      </c>
      <c r="AQ92" s="3">
        <f>IFERROR(1/(1/VLOOKUP($A92,INDIRECT("'"&amp;VLOOKUP(AQ$8,Helper!$A$1:$B$8,2,FALSE)&amp;"'!A9:U200"),4,FALSE)),"")</f>
        <v/>
      </c>
      <c r="AR92" s="3">
        <f>IFERROR(1/(1/VLOOKUP($A92,INDIRECT("'"&amp;VLOOKUP(AR$8,Helper!$A$1:$B$8,2,FALSE)&amp;"'!A9:U200"),4,FALSE)),"")</f>
        <v/>
      </c>
      <c r="AS92" s="3">
        <f>IFERROR(1/(1/VLOOKUP($A92,INDIRECT("'"&amp;VLOOKUP(AS$8,Helper!$A$1:$B$8,2,FALSE)&amp;"'!A9:U200"),4,FALSE)),"")</f>
        <v/>
      </c>
      <c r="AT92" s="3">
        <f>IFERROR(1/(1/VLOOKUP($A92,INDIRECT("'"&amp;VLOOKUP(AT$8,Helper!$A$1:$B$8,2,FALSE)&amp;"'!A9:U200"),4,FALSE)),"")</f>
        <v/>
      </c>
      <c r="AU92" s="3">
        <f>IFERROR(1/(1/VLOOKUP($A92,INDIRECT("'"&amp;VLOOKUP(AU$8,Helper!$A$1:$B$8,2,FALSE)&amp;"'!A9:U200"),4,FALSE)),"")</f>
        <v/>
      </c>
      <c r="AV92" s="3">
        <f>IFERROR(1/(1/VLOOKUP($A92,INDIRECT("'"&amp;VLOOKUP(AV$8,Helper!$A$1:$B$8,2,FALSE)&amp;"'!A9:U200"),4,FALSE)),"")</f>
        <v/>
      </c>
      <c r="AW92" s="3">
        <f>IFERROR(1/(1/VLOOKUP($A92,INDIRECT("'"&amp;VLOOKUP(AW$8,Helper!$A$1:$B$8,2,FALSE)&amp;"'!A9:U200"),4,FALSE)),"")</f>
        <v/>
      </c>
      <c r="AX92" s="3">
        <f>IFERROR(1/(1/VLOOKUP($A92,INDIRECT("'"&amp;VLOOKUP(AX$8,Helper!$A$1:$B$8,2,FALSE)&amp;"'!A9:U200"),4,FALSE)),"")</f>
        <v/>
      </c>
      <c r="AY92" s="3">
        <f>MIN(COUNTIF($AQ92:AQ92,"&gt;0"),4)</f>
        <v/>
      </c>
      <c r="AZ92" s="3">
        <f>MIN(COUNTIF($AQ92:AR92,"&gt;0"),4)</f>
        <v/>
      </c>
      <c r="BA92" s="3">
        <f>MIN(COUNTIF($AQ92:AS92,"&gt;0"),4)</f>
        <v/>
      </c>
      <c r="BB92" s="3">
        <f>MIN(COUNTIF($AQ92:AT92,"&gt;0"),4)</f>
        <v/>
      </c>
      <c r="BC92" s="3">
        <f>MIN(COUNTIF($AQ92:AU92,"&gt;0"),4)</f>
        <v/>
      </c>
      <c r="BD92" s="3">
        <f>MIN(COUNTIF($AQ92:AV92,"&gt;0"),4)</f>
        <v/>
      </c>
      <c r="BE92" s="3">
        <f>MIN(COUNTIF($AQ92:AW92,"&gt;0"),4)</f>
        <v/>
      </c>
      <c r="BF92" s="3">
        <f>MIN(COUNTIF($AQ92:AX92,"&gt;0"),4)</f>
        <v/>
      </c>
    </row>
    <row r="93" ht="16.5" customHeight="1" s="19">
      <c r="A93" s="6" t="inlineStr">
        <is>
          <t>Pugh, Mr [Person_77]</t>
        </is>
      </c>
      <c r="B93" s="6" t="inlineStr">
        <is>
          <t>M:000520</t>
        </is>
      </c>
      <c r="C93" s="7">
        <f>IFERROR(MIN(AA93:INDEX(AA93:AH93,MATCH(4,AI93:AP93,0))),"")</f>
        <v/>
      </c>
      <c r="D93" s="7">
        <f>IFERROR(MIN(AQ93:INDEX(AQ93:AX93,MATCH(4,AY93:BF93,0))),"")</f>
        <v/>
      </c>
      <c r="E93" s="7" t="n"/>
      <c r="F93" s="7" t="n"/>
      <c r="G93" s="7" t="n"/>
      <c r="H93" s="7" t="n"/>
      <c r="I93" s="7" t="n"/>
      <c r="J93" s="7" t="n"/>
      <c r="K93" s="7" t="n"/>
      <c r="L93" s="7" t="n"/>
      <c r="M93" s="7" t="n"/>
      <c r="N93" s="7" t="n"/>
      <c r="O93" s="7" t="n"/>
      <c r="P93" s="7" t="n"/>
      <c r="Q93" s="7" t="n"/>
      <c r="R93" s="7" t="n"/>
      <c r="S93" s="7" t="n"/>
      <c r="T93" s="7" t="n"/>
      <c r="U93" s="7" t="n"/>
      <c r="V93" s="7" t="n"/>
      <c r="W93" s="7" t="n"/>
      <c r="X93" s="37" t="n"/>
      <c r="Y93" s="38">
        <f>8-SUMPRODUCT(--(MOD((COLUMN(Z93:EH93)-2)/23,1)=0),--(ISNUMBER(SEARCH(" dnp "," "&amp;Z93:EH93&amp;" "))))</f>
        <v/>
      </c>
      <c r="AA93" s="3">
        <f>IFERROR(1/(1/VLOOKUP($A93,INDIRECT("'"&amp;VLOOKUP(AA$8,Helper!$A$1:$B$8,2,FALSE)&amp;"'!A9:U200"),3,FALSE)),"")</f>
        <v/>
      </c>
      <c r="AB93" s="3">
        <f>IFERROR(1/(1/VLOOKUP($A93,INDIRECT("'"&amp;VLOOKUP(AB$8,Helper!$A$1:$B$8,2,FALSE)&amp;"'!A9:U200"),3,FALSE)),"")</f>
        <v/>
      </c>
      <c r="AC93" s="3">
        <f>IFERROR(1/(1/VLOOKUP($A93,INDIRECT("'"&amp;VLOOKUP(AC$8,Helper!$A$1:$B$8,2,FALSE)&amp;"'!A9:U200"),3,FALSE)),"")</f>
        <v/>
      </c>
      <c r="AD93" s="3">
        <f>IFERROR(1/(1/VLOOKUP($A93,INDIRECT("'"&amp;VLOOKUP(AD$8,Helper!$A$1:$B$8,2,FALSE)&amp;"'!A9:U200"),3,FALSE)),"")</f>
        <v/>
      </c>
      <c r="AE93" s="3">
        <f>IFERROR(1/(1/VLOOKUP($A93,INDIRECT("'"&amp;VLOOKUP(AE$8,Helper!$A$1:$B$8,2,FALSE)&amp;"'!A9:U200"),3,FALSE)),"")</f>
        <v/>
      </c>
      <c r="AF93" s="3">
        <f>IFERROR(1/(1/VLOOKUP($A93,INDIRECT("'"&amp;VLOOKUP(AF$8,Helper!$A$1:$B$8,2,FALSE)&amp;"'!A9:U200"),3,FALSE)),"")</f>
        <v/>
      </c>
      <c r="AG93" s="3">
        <f>IFERROR(1/(1/VLOOKUP($A93,INDIRECT("'"&amp;VLOOKUP(AG$8,Helper!$A$1:$B$8,2,FALSE)&amp;"'!A9:U200"),3,FALSE)),"")</f>
        <v/>
      </c>
      <c r="AH93" s="3">
        <f>IFERROR(1/(1/VLOOKUP($A93,INDIRECT("'"&amp;VLOOKUP(AH$8,Helper!$A$1:$B$8,2,FALSE)&amp;"'!A9:U200"),3,FALSE)),"")</f>
        <v/>
      </c>
      <c r="AI93" s="3">
        <f>MIN(COUNTIF($AA93:AA93,"&gt;0"),4)</f>
        <v/>
      </c>
      <c r="AJ93" s="3">
        <f>MIN(COUNTIF($AA93:AB93,"&gt;0"),4)</f>
        <v/>
      </c>
      <c r="AK93" s="3">
        <f>MIN(COUNTIF($AA93:AC93,"&gt;0"),4)</f>
        <v/>
      </c>
      <c r="AL93" s="3">
        <f>MIN(COUNTIF($AA93:AD93,"&gt;0"),4)</f>
        <v/>
      </c>
      <c r="AM93" s="3">
        <f>MIN(COUNTIF($AA93:AE93,"&gt;0"),4)</f>
        <v/>
      </c>
      <c r="AN93" s="3">
        <f>MIN(COUNTIF($AA93:AF93,"&gt;0"),4)</f>
        <v/>
      </c>
      <c r="AO93" s="3">
        <f>MIN(COUNTIF($AA93:AG93,"&gt;0"),4)</f>
        <v/>
      </c>
      <c r="AP93" s="3">
        <f>COUNTIF($AA93:AH93,"&gt;0")</f>
        <v/>
      </c>
      <c r="AQ93" s="3">
        <f>IFERROR(1/(1/VLOOKUP($A93,INDIRECT("'"&amp;VLOOKUP(AQ$8,Helper!$A$1:$B$8,2,FALSE)&amp;"'!A9:U200"),4,FALSE)),"")</f>
        <v/>
      </c>
      <c r="AR93" s="3">
        <f>IFERROR(1/(1/VLOOKUP($A93,INDIRECT("'"&amp;VLOOKUP(AR$8,Helper!$A$1:$B$8,2,FALSE)&amp;"'!A9:U200"),4,FALSE)),"")</f>
        <v/>
      </c>
      <c r="AS93" s="3">
        <f>IFERROR(1/(1/VLOOKUP($A93,INDIRECT("'"&amp;VLOOKUP(AS$8,Helper!$A$1:$B$8,2,FALSE)&amp;"'!A9:U200"),4,FALSE)),"")</f>
        <v/>
      </c>
      <c r="AT93" s="3">
        <f>IFERROR(1/(1/VLOOKUP($A93,INDIRECT("'"&amp;VLOOKUP(AT$8,Helper!$A$1:$B$8,2,FALSE)&amp;"'!A9:U200"),4,FALSE)),"")</f>
        <v/>
      </c>
      <c r="AU93" s="3">
        <f>IFERROR(1/(1/VLOOKUP($A93,INDIRECT("'"&amp;VLOOKUP(AU$8,Helper!$A$1:$B$8,2,FALSE)&amp;"'!A9:U200"),4,FALSE)),"")</f>
        <v/>
      </c>
      <c r="AV93" s="3">
        <f>IFERROR(1/(1/VLOOKUP($A93,INDIRECT("'"&amp;VLOOKUP(AV$8,Helper!$A$1:$B$8,2,FALSE)&amp;"'!A9:U200"),4,FALSE)),"")</f>
        <v/>
      </c>
      <c r="AW93" s="3">
        <f>IFERROR(1/(1/VLOOKUP($A93,INDIRECT("'"&amp;VLOOKUP(AW$8,Helper!$A$1:$B$8,2,FALSE)&amp;"'!A9:U200"),4,FALSE)),"")</f>
        <v/>
      </c>
      <c r="AX93" s="3">
        <f>IFERROR(1/(1/VLOOKUP($A93,INDIRECT("'"&amp;VLOOKUP(AX$8,Helper!$A$1:$B$8,2,FALSE)&amp;"'!A9:U200"),4,FALSE)),"")</f>
        <v/>
      </c>
      <c r="AY93" s="3">
        <f>MIN(COUNTIF($AQ93:AQ93,"&gt;0"),4)</f>
        <v/>
      </c>
      <c r="AZ93" s="3">
        <f>MIN(COUNTIF($AQ93:AR93,"&gt;0"),4)</f>
        <v/>
      </c>
      <c r="BA93" s="3">
        <f>MIN(COUNTIF($AQ93:AS93,"&gt;0"),4)</f>
        <v/>
      </c>
      <c r="BB93" s="3">
        <f>MIN(COUNTIF($AQ93:AT93,"&gt;0"),4)</f>
        <v/>
      </c>
      <c r="BC93" s="3">
        <f>MIN(COUNTIF($AQ93:AU93,"&gt;0"),4)</f>
        <v/>
      </c>
      <c r="BD93" s="3">
        <f>MIN(COUNTIF($AQ93:AV93,"&gt;0"),4)</f>
        <v/>
      </c>
      <c r="BE93" s="3">
        <f>MIN(COUNTIF($AQ93:AW93,"&gt;0"),4)</f>
        <v/>
      </c>
      <c r="BF93" s="3">
        <f>MIN(COUNTIF($AQ93:AX93,"&gt;0"),4)</f>
        <v/>
      </c>
    </row>
    <row r="94" ht="17.25" customHeight="1" s="19">
      <c r="A94" s="8" t="inlineStr">
        <is>
          <t>PULLMAN, Mr [Person_24]</t>
        </is>
      </c>
      <c r="B94" s="8" t="inlineStr">
        <is>
          <t>M:003420</t>
        </is>
      </c>
      <c r="C94" s="7">
        <f>IFERROR(MIN(AA94:INDEX(AA94:AH94,MATCH(4,AI94:AP94,0))),"")</f>
        <v/>
      </c>
      <c r="D94" s="7">
        <f>IFERROR(MIN(AQ94:INDEX(AQ94:AX94,MATCH(4,AY94:BF94,0))),"")</f>
        <v/>
      </c>
      <c r="E94" s="51" t="n"/>
      <c r="F94" s="51" t="n"/>
      <c r="G94" s="51" t="n"/>
      <c r="H94" s="51" t="n"/>
      <c r="I94" s="51" t="n"/>
      <c r="J94" s="51" t="n"/>
      <c r="K94" s="51" t="n"/>
      <c r="L94" s="51" t="n"/>
      <c r="M94" s="51" t="n"/>
      <c r="N94" s="51" t="n"/>
      <c r="O94" s="51" t="n"/>
      <c r="P94" s="51" t="n"/>
      <c r="Q94" s="51" t="n"/>
      <c r="R94" s="51" t="n"/>
      <c r="S94" s="51" t="n"/>
      <c r="T94" s="51" t="n"/>
      <c r="U94" s="51" t="n"/>
      <c r="V94" s="51" t="n"/>
      <c r="W94" s="51" t="n"/>
      <c r="X94" s="52" t="n"/>
      <c r="Y94" s="39">
        <f>8-SUMPRODUCT(--(MOD((COLUMN(Z94:EH94)-2)/23,1)=0),--(ISNUMBER(SEARCH(" dnp "," "&amp;Z94:EH94&amp;" "))))</f>
        <v/>
      </c>
      <c r="AA94" s="3">
        <f>IFERROR(1/(1/VLOOKUP($A94,INDIRECT("'"&amp;VLOOKUP(AA$8,Helper!$A$1:$B$8,2,FALSE)&amp;"'!A9:U200"),3,FALSE)),"")</f>
        <v/>
      </c>
      <c r="AB94" s="3">
        <f>IFERROR(1/(1/VLOOKUP($A94,INDIRECT("'"&amp;VLOOKUP(AB$8,Helper!$A$1:$B$8,2,FALSE)&amp;"'!A9:U200"),3,FALSE)),"")</f>
        <v/>
      </c>
      <c r="AC94" s="3">
        <f>IFERROR(1/(1/VLOOKUP($A94,INDIRECT("'"&amp;VLOOKUP(AC$8,Helper!$A$1:$B$8,2,FALSE)&amp;"'!A9:U200"),3,FALSE)),"")</f>
        <v/>
      </c>
      <c r="AD94" s="3">
        <f>IFERROR(1/(1/VLOOKUP($A94,INDIRECT("'"&amp;VLOOKUP(AD$8,Helper!$A$1:$B$8,2,FALSE)&amp;"'!A9:U200"),3,FALSE)),"")</f>
        <v/>
      </c>
      <c r="AE94" s="3">
        <f>IFERROR(1/(1/VLOOKUP($A94,INDIRECT("'"&amp;VLOOKUP(AE$8,Helper!$A$1:$B$8,2,FALSE)&amp;"'!A9:U200"),3,FALSE)),"")</f>
        <v/>
      </c>
      <c r="AF94" s="3">
        <f>IFERROR(1/(1/VLOOKUP($A94,INDIRECT("'"&amp;VLOOKUP(AF$8,Helper!$A$1:$B$8,2,FALSE)&amp;"'!A9:U200"),3,FALSE)),"")</f>
        <v/>
      </c>
      <c r="AG94" s="3">
        <f>IFERROR(1/(1/VLOOKUP($A94,INDIRECT("'"&amp;VLOOKUP(AG$8,Helper!$A$1:$B$8,2,FALSE)&amp;"'!A9:U200"),3,FALSE)),"")</f>
        <v/>
      </c>
      <c r="AH94" s="3">
        <f>IFERROR(1/(1/VLOOKUP($A94,INDIRECT("'"&amp;VLOOKUP(AH$8,Helper!$A$1:$B$8,2,FALSE)&amp;"'!A9:U200"),3,FALSE)),"")</f>
        <v/>
      </c>
      <c r="AI94" s="3">
        <f>MIN(COUNTIF($AA94:AA94,"&gt;0"),4)</f>
        <v/>
      </c>
      <c r="AJ94" s="3">
        <f>MIN(COUNTIF($AA94:AB94,"&gt;0"),4)</f>
        <v/>
      </c>
      <c r="AK94" s="3">
        <f>MIN(COUNTIF($AA94:AC94,"&gt;0"),4)</f>
        <v/>
      </c>
      <c r="AL94" s="3">
        <f>MIN(COUNTIF($AA94:AD94,"&gt;0"),4)</f>
        <v/>
      </c>
      <c r="AM94" s="3">
        <f>MIN(COUNTIF($AA94:AE94,"&gt;0"),4)</f>
        <v/>
      </c>
      <c r="AN94" s="3">
        <f>MIN(COUNTIF($AA94:AF94,"&gt;0"),4)</f>
        <v/>
      </c>
      <c r="AO94" s="3">
        <f>MIN(COUNTIF($AA94:AG94,"&gt;0"),4)</f>
        <v/>
      </c>
      <c r="AP94" s="3">
        <f>COUNTIF($AA94:AH94,"&gt;0")</f>
        <v/>
      </c>
      <c r="AQ94" s="3">
        <f>IFERROR(1/(1/VLOOKUP($A94,INDIRECT("'"&amp;VLOOKUP(AQ$8,Helper!$A$1:$B$8,2,FALSE)&amp;"'!A9:U200"),4,FALSE)),"")</f>
        <v/>
      </c>
      <c r="AR94" s="3">
        <f>IFERROR(1/(1/VLOOKUP($A94,INDIRECT("'"&amp;VLOOKUP(AR$8,Helper!$A$1:$B$8,2,FALSE)&amp;"'!A9:U200"),4,FALSE)),"")</f>
        <v/>
      </c>
      <c r="AS94" s="3">
        <f>IFERROR(1/(1/VLOOKUP($A94,INDIRECT("'"&amp;VLOOKUP(AS$8,Helper!$A$1:$B$8,2,FALSE)&amp;"'!A9:U200"),4,FALSE)),"")</f>
        <v/>
      </c>
      <c r="AT94" s="3">
        <f>IFERROR(1/(1/VLOOKUP($A94,INDIRECT("'"&amp;VLOOKUP(AT$8,Helper!$A$1:$B$8,2,FALSE)&amp;"'!A9:U200"),4,FALSE)),"")</f>
        <v/>
      </c>
      <c r="AU94" s="3">
        <f>IFERROR(1/(1/VLOOKUP($A94,INDIRECT("'"&amp;VLOOKUP(AU$8,Helper!$A$1:$B$8,2,FALSE)&amp;"'!A9:U200"),4,FALSE)),"")</f>
        <v/>
      </c>
      <c r="AV94" s="3">
        <f>IFERROR(1/(1/VLOOKUP($A94,INDIRECT("'"&amp;VLOOKUP(AV$8,Helper!$A$1:$B$8,2,FALSE)&amp;"'!A9:U200"),4,FALSE)),"")</f>
        <v/>
      </c>
      <c r="AW94" s="3">
        <f>IFERROR(1/(1/VLOOKUP($A94,INDIRECT("'"&amp;VLOOKUP(AW$8,Helper!$A$1:$B$8,2,FALSE)&amp;"'!A9:U200"),4,FALSE)),"")</f>
        <v/>
      </c>
      <c r="AX94" s="3">
        <f>IFERROR(1/(1/VLOOKUP($A94,INDIRECT("'"&amp;VLOOKUP(AX$8,Helper!$A$1:$B$8,2,FALSE)&amp;"'!A9:U200"),4,FALSE)),"")</f>
        <v/>
      </c>
      <c r="AY94" s="3">
        <f>MIN(COUNTIF($AQ94:AQ94,"&gt;0"),4)</f>
        <v/>
      </c>
      <c r="AZ94" s="3">
        <f>MIN(COUNTIF($AQ94:AR94,"&gt;0"),4)</f>
        <v/>
      </c>
      <c r="BA94" s="3">
        <f>MIN(COUNTIF($AQ94:AS94,"&gt;0"),4)</f>
        <v/>
      </c>
      <c r="BB94" s="3">
        <f>MIN(COUNTIF($AQ94:AT94,"&gt;0"),4)</f>
        <v/>
      </c>
      <c r="BC94" s="3">
        <f>MIN(COUNTIF($AQ94:AU94,"&gt;0"),4)</f>
        <v/>
      </c>
      <c r="BD94" s="3">
        <f>MIN(COUNTIF($AQ94:AV94,"&gt;0"),4)</f>
        <v/>
      </c>
      <c r="BE94" s="3">
        <f>MIN(COUNTIF($AQ94:AW94,"&gt;0"),4)</f>
        <v/>
      </c>
      <c r="BF94" s="3">
        <f>MIN(COUNTIF($AQ94:AX94,"&gt;0"),4)</f>
        <v/>
      </c>
    </row>
    <row r="95" ht="16.5" customHeight="1" s="19">
      <c r="A95" s="6" t="inlineStr">
        <is>
          <t>[Person_78], Mr [Person_34]</t>
        </is>
      </c>
      <c r="B95" s="6" t="inlineStr">
        <is>
          <t>M:002119</t>
        </is>
      </c>
      <c r="C95" s="7">
        <f>IFERROR(MIN(AA95:INDEX(AA95:AH95,MATCH(4,AI95:AP95,0))),"")</f>
        <v/>
      </c>
      <c r="D95" s="7">
        <f>IFERROR(MIN(AQ95:INDEX(AQ95:AX95,MATCH(4,AY95:BF95,0))),"")</f>
        <v/>
      </c>
      <c r="E95" s="7" t="n"/>
      <c r="F95" s="7" t="n"/>
      <c r="G95" s="7" t="n"/>
      <c r="H95" s="7" t="n"/>
      <c r="I95" s="7" t="n"/>
      <c r="J95" s="7" t="n"/>
      <c r="K95" s="7" t="n"/>
      <c r="L95" s="7" t="n"/>
      <c r="M95" s="7" t="n"/>
      <c r="N95" s="7" t="n"/>
      <c r="O95" s="7" t="n"/>
      <c r="P95" s="7" t="n"/>
      <c r="Q95" s="7" t="n"/>
      <c r="R95" s="7" t="n"/>
      <c r="S95" s="7" t="n"/>
      <c r="T95" s="7" t="n"/>
      <c r="U95" s="7" t="n"/>
      <c r="V95" s="7" t="n"/>
      <c r="W95" s="7" t="n"/>
      <c r="X95" s="37" t="n"/>
      <c r="Y95" s="38">
        <f>8-SUMPRODUCT(--(MOD((COLUMN(Z95:EH95)-2)/23,1)=0),--(ISNUMBER(SEARCH(" dnp "," "&amp;Z95:EH95&amp;" "))))</f>
        <v/>
      </c>
      <c r="AA95" s="3">
        <f>IFERROR(1/(1/VLOOKUP($A95,INDIRECT("'"&amp;VLOOKUP(AA$8,Helper!$A$1:$B$8,2,FALSE)&amp;"'!A9:U200"),3,FALSE)),"")</f>
        <v/>
      </c>
      <c r="AB95" s="3">
        <f>IFERROR(1/(1/VLOOKUP($A95,INDIRECT("'"&amp;VLOOKUP(AB$8,Helper!$A$1:$B$8,2,FALSE)&amp;"'!A9:U200"),3,FALSE)),"")</f>
        <v/>
      </c>
      <c r="AC95" s="3">
        <f>IFERROR(1/(1/VLOOKUP($A95,INDIRECT("'"&amp;VLOOKUP(AC$8,Helper!$A$1:$B$8,2,FALSE)&amp;"'!A9:U200"),3,FALSE)),"")</f>
        <v/>
      </c>
      <c r="AD95" s="3">
        <f>IFERROR(1/(1/VLOOKUP($A95,INDIRECT("'"&amp;VLOOKUP(AD$8,Helper!$A$1:$B$8,2,FALSE)&amp;"'!A9:U200"),3,FALSE)),"")</f>
        <v/>
      </c>
      <c r="AE95" s="3">
        <f>IFERROR(1/(1/VLOOKUP($A95,INDIRECT("'"&amp;VLOOKUP(AE$8,Helper!$A$1:$B$8,2,FALSE)&amp;"'!A9:U200"),3,FALSE)),"")</f>
        <v/>
      </c>
      <c r="AF95" s="3">
        <f>IFERROR(1/(1/VLOOKUP($A95,INDIRECT("'"&amp;VLOOKUP(AF$8,Helper!$A$1:$B$8,2,FALSE)&amp;"'!A9:U200"),3,FALSE)),"")</f>
        <v/>
      </c>
      <c r="AG95" s="3">
        <f>IFERROR(1/(1/VLOOKUP($A95,INDIRECT("'"&amp;VLOOKUP(AG$8,Helper!$A$1:$B$8,2,FALSE)&amp;"'!A9:U200"),3,FALSE)),"")</f>
        <v/>
      </c>
      <c r="AH95" s="3">
        <f>IFERROR(1/(1/VLOOKUP($A95,INDIRECT("'"&amp;VLOOKUP(AH$8,Helper!$A$1:$B$8,2,FALSE)&amp;"'!A9:U200"),3,FALSE)),"")</f>
        <v/>
      </c>
      <c r="AI95" s="3">
        <f>MIN(COUNTIF($AA95:AA95,"&gt;0"),4)</f>
        <v/>
      </c>
      <c r="AJ95" s="3">
        <f>MIN(COUNTIF($AA95:AB95,"&gt;0"),4)</f>
        <v/>
      </c>
      <c r="AK95" s="3">
        <f>MIN(COUNTIF($AA95:AC95,"&gt;0"),4)</f>
        <v/>
      </c>
      <c r="AL95" s="3">
        <f>MIN(COUNTIF($AA95:AD95,"&gt;0"),4)</f>
        <v/>
      </c>
      <c r="AM95" s="3">
        <f>MIN(COUNTIF($AA95:AE95,"&gt;0"),4)</f>
        <v/>
      </c>
      <c r="AN95" s="3">
        <f>MIN(COUNTIF($AA95:AF95,"&gt;0"),4)</f>
        <v/>
      </c>
      <c r="AO95" s="3">
        <f>MIN(COUNTIF($AA95:AG95,"&gt;0"),4)</f>
        <v/>
      </c>
      <c r="AP95" s="3">
        <f>COUNTIF($AA95:AH95,"&gt;0")</f>
        <v/>
      </c>
      <c r="AQ95" s="3">
        <f>IFERROR(1/(1/VLOOKUP($A95,INDIRECT("'"&amp;VLOOKUP(AQ$8,Helper!$A$1:$B$8,2,FALSE)&amp;"'!A9:U200"),4,FALSE)),"")</f>
        <v/>
      </c>
      <c r="AR95" s="3">
        <f>IFERROR(1/(1/VLOOKUP($A95,INDIRECT("'"&amp;VLOOKUP(AR$8,Helper!$A$1:$B$8,2,FALSE)&amp;"'!A9:U200"),4,FALSE)),"")</f>
        <v/>
      </c>
      <c r="AS95" s="3">
        <f>IFERROR(1/(1/VLOOKUP($A95,INDIRECT("'"&amp;VLOOKUP(AS$8,Helper!$A$1:$B$8,2,FALSE)&amp;"'!A9:U200"),4,FALSE)),"")</f>
        <v/>
      </c>
      <c r="AT95" s="3">
        <f>IFERROR(1/(1/VLOOKUP($A95,INDIRECT("'"&amp;VLOOKUP(AT$8,Helper!$A$1:$B$8,2,FALSE)&amp;"'!A9:U200"),4,FALSE)),"")</f>
        <v/>
      </c>
      <c r="AU95" s="3">
        <f>IFERROR(1/(1/VLOOKUP($A95,INDIRECT("'"&amp;VLOOKUP(AU$8,Helper!$A$1:$B$8,2,FALSE)&amp;"'!A9:U200"),4,FALSE)),"")</f>
        <v/>
      </c>
      <c r="AV95" s="3">
        <f>IFERROR(1/(1/VLOOKUP($A95,INDIRECT("'"&amp;VLOOKUP(AV$8,Helper!$A$1:$B$8,2,FALSE)&amp;"'!A9:U200"),4,FALSE)),"")</f>
        <v/>
      </c>
      <c r="AW95" s="3">
        <f>IFERROR(1/(1/VLOOKUP($A95,INDIRECT("'"&amp;VLOOKUP(AW$8,Helper!$A$1:$B$8,2,FALSE)&amp;"'!A9:U200"),4,FALSE)),"")</f>
        <v/>
      </c>
      <c r="AX95" s="3">
        <f>IFERROR(1/(1/VLOOKUP($A95,INDIRECT("'"&amp;VLOOKUP(AX$8,Helper!$A$1:$B$8,2,FALSE)&amp;"'!A9:U200"),4,FALSE)),"")</f>
        <v/>
      </c>
      <c r="AY95" s="3">
        <f>MIN(COUNTIF($AQ95:AQ95,"&gt;0"),4)</f>
        <v/>
      </c>
      <c r="AZ95" s="3">
        <f>MIN(COUNTIF($AQ95:AR95,"&gt;0"),4)</f>
        <v/>
      </c>
      <c r="BA95" s="3">
        <f>MIN(COUNTIF($AQ95:AS95,"&gt;0"),4)</f>
        <v/>
      </c>
      <c r="BB95" s="3">
        <f>MIN(COUNTIF($AQ95:AT95,"&gt;0"),4)</f>
        <v/>
      </c>
      <c r="BC95" s="3">
        <f>MIN(COUNTIF($AQ95:AU95,"&gt;0"),4)</f>
        <v/>
      </c>
      <c r="BD95" s="3">
        <f>MIN(COUNTIF($AQ95:AV95,"&gt;0"),4)</f>
        <v/>
      </c>
      <c r="BE95" s="3">
        <f>MIN(COUNTIF($AQ95:AW95,"&gt;0"),4)</f>
        <v/>
      </c>
      <c r="BF95" s="3">
        <f>MIN(COUNTIF($AQ95:AX95,"&gt;0"),4)</f>
        <v/>
      </c>
    </row>
    <row r="96" ht="16.5" customHeight="1" s="19">
      <c r="A96" s="8" t="inlineStr">
        <is>
          <t>[Person_79], Mr [Person_80]</t>
        </is>
      </c>
      <c r="B96" s="8" t="inlineStr">
        <is>
          <t>M:000301</t>
        </is>
      </c>
      <c r="C96" s="7">
        <f>IFERROR(MIN(AA96:INDEX(AA96:AH96,MATCH(4,AI96:AP96,0))),"")</f>
        <v/>
      </c>
      <c r="D96" s="7">
        <f>IFERROR(MIN(AQ96:INDEX(AQ96:AX96,MATCH(4,AY96:BF96,0))),"")</f>
        <v/>
      </c>
      <c r="E96" s="51" t="n"/>
      <c r="F96" s="51" t="n"/>
      <c r="G96" s="51" t="n"/>
      <c r="H96" s="51" t="n"/>
      <c r="I96" s="51" t="n"/>
      <c r="J96" s="51" t="n"/>
      <c r="K96" s="51" t="n"/>
      <c r="L96" s="51" t="n"/>
      <c r="M96" s="51" t="n"/>
      <c r="N96" s="51" t="n"/>
      <c r="O96" s="51" t="n"/>
      <c r="P96" s="51" t="n"/>
      <c r="Q96" s="51" t="n"/>
      <c r="R96" s="51" t="n"/>
      <c r="S96" s="51" t="n"/>
      <c r="T96" s="51" t="n"/>
      <c r="U96" s="51" t="n"/>
      <c r="V96" s="51" t="n"/>
      <c r="W96" s="51" t="n"/>
      <c r="X96" s="52" t="n"/>
      <c r="Y96" s="39">
        <f>8-SUMPRODUCT(--(MOD((COLUMN(Z96:EH96)-2)/23,1)=0),--(ISNUMBER(SEARCH(" dnp "," "&amp;Z96:EH96&amp;" "))))</f>
        <v/>
      </c>
      <c r="AA96" s="3">
        <f>IFERROR(1/(1/VLOOKUP($A96,INDIRECT("'"&amp;VLOOKUP(AA$8,Helper!$A$1:$B$8,2,FALSE)&amp;"'!A9:U200"),3,FALSE)),"")</f>
        <v/>
      </c>
      <c r="AB96" s="3">
        <f>IFERROR(1/(1/VLOOKUP($A96,INDIRECT("'"&amp;VLOOKUP(AB$8,Helper!$A$1:$B$8,2,FALSE)&amp;"'!A9:U200"),3,FALSE)),"")</f>
        <v/>
      </c>
      <c r="AC96" s="3">
        <f>IFERROR(1/(1/VLOOKUP($A96,INDIRECT("'"&amp;VLOOKUP(AC$8,Helper!$A$1:$B$8,2,FALSE)&amp;"'!A9:U200"),3,FALSE)),"")</f>
        <v/>
      </c>
      <c r="AD96" s="3">
        <f>IFERROR(1/(1/VLOOKUP($A96,INDIRECT("'"&amp;VLOOKUP(AD$8,Helper!$A$1:$B$8,2,FALSE)&amp;"'!A9:U200"),3,FALSE)),"")</f>
        <v/>
      </c>
      <c r="AE96" s="3">
        <f>IFERROR(1/(1/VLOOKUP($A96,INDIRECT("'"&amp;VLOOKUP(AE$8,Helper!$A$1:$B$8,2,FALSE)&amp;"'!A9:U200"),3,FALSE)),"")</f>
        <v/>
      </c>
      <c r="AF96" s="3">
        <f>IFERROR(1/(1/VLOOKUP($A96,INDIRECT("'"&amp;VLOOKUP(AF$8,Helper!$A$1:$B$8,2,FALSE)&amp;"'!A9:U200"),3,FALSE)),"")</f>
        <v/>
      </c>
      <c r="AG96" s="3">
        <f>IFERROR(1/(1/VLOOKUP($A96,INDIRECT("'"&amp;VLOOKUP(AG$8,Helper!$A$1:$B$8,2,FALSE)&amp;"'!A9:U200"),3,FALSE)),"")</f>
        <v/>
      </c>
      <c r="AH96" s="3">
        <f>IFERROR(1/(1/VLOOKUP($A96,INDIRECT("'"&amp;VLOOKUP(AH$8,Helper!$A$1:$B$8,2,FALSE)&amp;"'!A9:U200"),3,FALSE)),"")</f>
        <v/>
      </c>
      <c r="AI96" s="3">
        <f>MIN(COUNTIF($AA96:AA96,"&gt;0"),4)</f>
        <v/>
      </c>
      <c r="AJ96" s="3">
        <f>MIN(COUNTIF($AA96:AB96,"&gt;0"),4)</f>
        <v/>
      </c>
      <c r="AK96" s="3">
        <f>MIN(COUNTIF($AA96:AC96,"&gt;0"),4)</f>
        <v/>
      </c>
      <c r="AL96" s="3">
        <f>MIN(COUNTIF($AA96:AD96,"&gt;0"),4)</f>
        <v/>
      </c>
      <c r="AM96" s="3">
        <f>MIN(COUNTIF($AA96:AE96,"&gt;0"),4)</f>
        <v/>
      </c>
      <c r="AN96" s="3">
        <f>MIN(COUNTIF($AA96:AF96,"&gt;0"),4)</f>
        <v/>
      </c>
      <c r="AO96" s="3">
        <f>MIN(COUNTIF($AA96:AG96,"&gt;0"),4)</f>
        <v/>
      </c>
      <c r="AP96" s="3">
        <f>COUNTIF($AA96:AH96,"&gt;0")</f>
        <v/>
      </c>
      <c r="AQ96" s="3">
        <f>IFERROR(1/(1/VLOOKUP($A96,INDIRECT("'"&amp;VLOOKUP(AQ$8,Helper!$A$1:$B$8,2,FALSE)&amp;"'!A9:U200"),4,FALSE)),"")</f>
        <v/>
      </c>
      <c r="AR96" s="3">
        <f>IFERROR(1/(1/VLOOKUP($A96,INDIRECT("'"&amp;VLOOKUP(AR$8,Helper!$A$1:$B$8,2,FALSE)&amp;"'!A9:U200"),4,FALSE)),"")</f>
        <v/>
      </c>
      <c r="AS96" s="3">
        <f>IFERROR(1/(1/VLOOKUP($A96,INDIRECT("'"&amp;VLOOKUP(AS$8,Helper!$A$1:$B$8,2,FALSE)&amp;"'!A9:U200"),4,FALSE)),"")</f>
        <v/>
      </c>
      <c r="AT96" s="3">
        <f>IFERROR(1/(1/VLOOKUP($A96,INDIRECT("'"&amp;VLOOKUP(AT$8,Helper!$A$1:$B$8,2,FALSE)&amp;"'!A9:U200"),4,FALSE)),"")</f>
        <v/>
      </c>
      <c r="AU96" s="3">
        <f>IFERROR(1/(1/VLOOKUP($A96,INDIRECT("'"&amp;VLOOKUP(AU$8,Helper!$A$1:$B$8,2,FALSE)&amp;"'!A9:U200"),4,FALSE)),"")</f>
        <v/>
      </c>
      <c r="AV96" s="3">
        <f>IFERROR(1/(1/VLOOKUP($A96,INDIRECT("'"&amp;VLOOKUP(AV$8,Helper!$A$1:$B$8,2,FALSE)&amp;"'!A9:U200"),4,FALSE)),"")</f>
        <v/>
      </c>
      <c r="AW96" s="3">
        <f>IFERROR(1/(1/VLOOKUP($A96,INDIRECT("'"&amp;VLOOKUP(AW$8,Helper!$A$1:$B$8,2,FALSE)&amp;"'!A9:U200"),4,FALSE)),"")</f>
        <v/>
      </c>
      <c r="AX96" s="3">
        <f>IFERROR(1/(1/VLOOKUP($A96,INDIRECT("'"&amp;VLOOKUP(AX$8,Helper!$A$1:$B$8,2,FALSE)&amp;"'!A9:U200"),4,FALSE)),"")</f>
        <v/>
      </c>
      <c r="AY96" s="3">
        <f>MIN(COUNTIF($AQ96:AQ96,"&gt;0"),4)</f>
        <v/>
      </c>
      <c r="AZ96" s="3">
        <f>MIN(COUNTIF($AQ96:AR96,"&gt;0"),4)</f>
        <v/>
      </c>
      <c r="BA96" s="3">
        <f>MIN(COUNTIF($AQ96:AS96,"&gt;0"),4)</f>
        <v/>
      </c>
      <c r="BB96" s="3">
        <f>MIN(COUNTIF($AQ96:AT96,"&gt;0"),4)</f>
        <v/>
      </c>
      <c r="BC96" s="3">
        <f>MIN(COUNTIF($AQ96:AU96,"&gt;0"),4)</f>
        <v/>
      </c>
      <c r="BD96" s="3">
        <f>MIN(COUNTIF($AQ96:AV96,"&gt;0"),4)</f>
        <v/>
      </c>
      <c r="BE96" s="3">
        <f>MIN(COUNTIF($AQ96:AW96,"&gt;0"),4)</f>
        <v/>
      </c>
      <c r="BF96" s="3">
        <f>MIN(COUNTIF($AQ96:AX96,"&gt;0"),4)</f>
        <v/>
      </c>
    </row>
    <row r="97" ht="16.5" customHeight="1" s="19">
      <c r="A97" s="6" t="inlineStr">
        <is>
          <t>Quine, Mr Martyn</t>
        </is>
      </c>
      <c r="B97" s="6" t="inlineStr">
        <is>
          <t>M:001744</t>
        </is>
      </c>
      <c r="C97" s="7">
        <f>IFERROR(MIN(AA97:INDEX(AA97:AH97,MATCH(4,AI97:AP97,0))),"")</f>
        <v/>
      </c>
      <c r="D97" s="7">
        <f>IFERROR(MIN(AQ97:INDEX(AQ97:AX97,MATCH(4,AY97:BF97,0))),"")</f>
        <v/>
      </c>
      <c r="E97" s="7" t="n"/>
      <c r="F97" s="7" t="n"/>
      <c r="G97" s="7" t="n"/>
      <c r="H97" s="7" t="n"/>
      <c r="I97" s="7" t="n"/>
      <c r="J97" s="7" t="n"/>
      <c r="K97" s="7" t="n"/>
      <c r="L97" s="7" t="n"/>
      <c r="M97" s="7" t="n"/>
      <c r="N97" s="7" t="n"/>
      <c r="O97" s="7" t="n"/>
      <c r="P97" s="7" t="n"/>
      <c r="Q97" s="7" t="n"/>
      <c r="R97" s="7" t="n"/>
      <c r="S97" s="7" t="n"/>
      <c r="T97" s="7" t="n"/>
      <c r="U97" s="7" t="n"/>
      <c r="V97" s="7" t="n"/>
      <c r="W97" s="7" t="n"/>
      <c r="X97" s="37" t="n"/>
      <c r="Y97" s="38">
        <f>8-SUMPRODUCT(--(MOD((COLUMN(Z97:EH97)-2)/23,1)=0),--(ISNUMBER(SEARCH(" dnp "," "&amp;Z97:EH97&amp;" "))))</f>
        <v/>
      </c>
      <c r="AA97" s="3">
        <f>IFERROR(1/(1/VLOOKUP($A97,INDIRECT("'"&amp;VLOOKUP(AA$8,Helper!$A$1:$B$8,2,FALSE)&amp;"'!A9:U200"),3,FALSE)),"")</f>
        <v/>
      </c>
      <c r="AB97" s="3">
        <f>IFERROR(1/(1/VLOOKUP($A97,INDIRECT("'"&amp;VLOOKUP(AB$8,Helper!$A$1:$B$8,2,FALSE)&amp;"'!A9:U200"),3,FALSE)),"")</f>
        <v/>
      </c>
      <c r="AC97" s="3">
        <f>IFERROR(1/(1/VLOOKUP($A97,INDIRECT("'"&amp;VLOOKUP(AC$8,Helper!$A$1:$B$8,2,FALSE)&amp;"'!A9:U200"),3,FALSE)),"")</f>
        <v/>
      </c>
      <c r="AD97" s="3">
        <f>IFERROR(1/(1/VLOOKUP($A97,INDIRECT("'"&amp;VLOOKUP(AD$8,Helper!$A$1:$B$8,2,FALSE)&amp;"'!A9:U200"),3,FALSE)),"")</f>
        <v/>
      </c>
      <c r="AE97" s="3">
        <f>IFERROR(1/(1/VLOOKUP($A97,INDIRECT("'"&amp;VLOOKUP(AE$8,Helper!$A$1:$B$8,2,FALSE)&amp;"'!A9:U200"),3,FALSE)),"")</f>
        <v/>
      </c>
      <c r="AF97" s="3">
        <f>IFERROR(1/(1/VLOOKUP($A97,INDIRECT("'"&amp;VLOOKUP(AF$8,Helper!$A$1:$B$8,2,FALSE)&amp;"'!A9:U200"),3,FALSE)),"")</f>
        <v/>
      </c>
      <c r="AG97" s="3">
        <f>IFERROR(1/(1/VLOOKUP($A97,INDIRECT("'"&amp;VLOOKUP(AG$8,Helper!$A$1:$B$8,2,FALSE)&amp;"'!A9:U200"),3,FALSE)),"")</f>
        <v/>
      </c>
      <c r="AH97" s="3">
        <f>IFERROR(1/(1/VLOOKUP($A97,INDIRECT("'"&amp;VLOOKUP(AH$8,Helper!$A$1:$B$8,2,FALSE)&amp;"'!A9:U200"),3,FALSE)),"")</f>
        <v/>
      </c>
      <c r="AI97" s="3">
        <f>MIN(COUNTIF($AA97:AA97,"&gt;0"),4)</f>
        <v/>
      </c>
      <c r="AJ97" s="3">
        <f>MIN(COUNTIF($AA97:AB97,"&gt;0"),4)</f>
        <v/>
      </c>
      <c r="AK97" s="3">
        <f>MIN(COUNTIF($AA97:AC97,"&gt;0"),4)</f>
        <v/>
      </c>
      <c r="AL97" s="3">
        <f>MIN(COUNTIF($AA97:AD97,"&gt;0"),4)</f>
        <v/>
      </c>
      <c r="AM97" s="3">
        <f>MIN(COUNTIF($AA97:AE97,"&gt;0"),4)</f>
        <v/>
      </c>
      <c r="AN97" s="3">
        <f>MIN(COUNTIF($AA97:AF97,"&gt;0"),4)</f>
        <v/>
      </c>
      <c r="AO97" s="3">
        <f>MIN(COUNTIF($AA97:AG97,"&gt;0"),4)</f>
        <v/>
      </c>
      <c r="AP97" s="3">
        <f>COUNTIF($AA97:AH97,"&gt;0")</f>
        <v/>
      </c>
      <c r="AQ97" s="3">
        <f>IFERROR(1/(1/VLOOKUP($A97,INDIRECT("'"&amp;VLOOKUP(AQ$8,Helper!$A$1:$B$8,2,FALSE)&amp;"'!A9:U200"),4,FALSE)),"")</f>
        <v/>
      </c>
      <c r="AR97" s="3">
        <f>IFERROR(1/(1/VLOOKUP($A97,INDIRECT("'"&amp;VLOOKUP(AR$8,Helper!$A$1:$B$8,2,FALSE)&amp;"'!A9:U200"),4,FALSE)),"")</f>
        <v/>
      </c>
      <c r="AS97" s="3">
        <f>IFERROR(1/(1/VLOOKUP($A97,INDIRECT("'"&amp;VLOOKUP(AS$8,Helper!$A$1:$B$8,2,FALSE)&amp;"'!A9:U200"),4,FALSE)),"")</f>
        <v/>
      </c>
      <c r="AT97" s="3">
        <f>IFERROR(1/(1/VLOOKUP($A97,INDIRECT("'"&amp;VLOOKUP(AT$8,Helper!$A$1:$B$8,2,FALSE)&amp;"'!A9:U200"),4,FALSE)),"")</f>
        <v/>
      </c>
      <c r="AU97" s="3">
        <f>IFERROR(1/(1/VLOOKUP($A97,INDIRECT("'"&amp;VLOOKUP(AU$8,Helper!$A$1:$B$8,2,FALSE)&amp;"'!A9:U200"),4,FALSE)),"")</f>
        <v/>
      </c>
      <c r="AV97" s="3">
        <f>IFERROR(1/(1/VLOOKUP($A97,INDIRECT("'"&amp;VLOOKUP(AV$8,Helper!$A$1:$B$8,2,FALSE)&amp;"'!A9:U200"),4,FALSE)),"")</f>
        <v/>
      </c>
      <c r="AW97" s="3">
        <f>IFERROR(1/(1/VLOOKUP($A97,INDIRECT("'"&amp;VLOOKUP(AW$8,Helper!$A$1:$B$8,2,FALSE)&amp;"'!A9:U200"),4,FALSE)),"")</f>
        <v/>
      </c>
      <c r="AX97" s="3">
        <f>IFERROR(1/(1/VLOOKUP($A97,INDIRECT("'"&amp;VLOOKUP(AX$8,Helper!$A$1:$B$8,2,FALSE)&amp;"'!A9:U200"),4,FALSE)),"")</f>
        <v/>
      </c>
      <c r="AY97" s="3">
        <f>MIN(COUNTIF($AQ97:AQ97,"&gt;0"),4)</f>
        <v/>
      </c>
      <c r="AZ97" s="3">
        <f>MIN(COUNTIF($AQ97:AR97,"&gt;0"),4)</f>
        <v/>
      </c>
      <c r="BA97" s="3">
        <f>MIN(COUNTIF($AQ97:AS97,"&gt;0"),4)</f>
        <v/>
      </c>
      <c r="BB97" s="3">
        <f>MIN(COUNTIF($AQ97:AT97,"&gt;0"),4)</f>
        <v/>
      </c>
      <c r="BC97" s="3">
        <f>MIN(COUNTIF($AQ97:AU97,"&gt;0"),4)</f>
        <v/>
      </c>
      <c r="BD97" s="3">
        <f>MIN(COUNTIF($AQ97:AV97,"&gt;0"),4)</f>
        <v/>
      </c>
      <c r="BE97" s="3">
        <f>MIN(COUNTIF($AQ97:AW97,"&gt;0"),4)</f>
        <v/>
      </c>
      <c r="BF97" s="3">
        <f>MIN(COUNTIF($AQ97:AX97,"&gt;0"),4)</f>
        <v/>
      </c>
    </row>
    <row r="98" ht="16.5" customHeight="1" s="19">
      <c r="A98" s="8" t="inlineStr">
        <is>
          <t>Richards, Mr [Person_14]</t>
        </is>
      </c>
      <c r="B98" s="8" t="inlineStr">
        <is>
          <t>M:000623</t>
        </is>
      </c>
      <c r="C98" s="7">
        <f>IFERROR(MIN(AA98:INDEX(AA98:AH98,MATCH(4,AI98:AP98,0))),"")</f>
        <v/>
      </c>
      <c r="D98" s="7">
        <f>IFERROR(MIN(AQ98:INDEX(AQ98:AX98,MATCH(4,AY98:BF98,0))),"")</f>
        <v/>
      </c>
      <c r="E98" s="51" t="n"/>
      <c r="F98" s="51" t="n"/>
      <c r="G98" s="51" t="n"/>
      <c r="H98" s="51" t="n"/>
      <c r="I98" s="51" t="n"/>
      <c r="J98" s="51" t="n"/>
      <c r="K98" s="51" t="n"/>
      <c r="L98" s="51" t="n"/>
      <c r="M98" s="51" t="n"/>
      <c r="N98" s="51" t="n"/>
      <c r="O98" s="51" t="n"/>
      <c r="P98" s="51" t="n"/>
      <c r="Q98" s="51" t="n"/>
      <c r="R98" s="51" t="n"/>
      <c r="S98" s="51" t="n"/>
      <c r="T98" s="51" t="n"/>
      <c r="U98" s="51" t="n"/>
      <c r="V98" s="51" t="n"/>
      <c r="W98" s="51" t="n"/>
      <c r="X98" s="52" t="n"/>
      <c r="Y98" s="39">
        <f>8-SUMPRODUCT(--(MOD((COLUMN(Z98:EH98)-2)/23,1)=0),--(ISNUMBER(SEARCH(" dnp "," "&amp;Z98:EH98&amp;" "))))</f>
        <v/>
      </c>
      <c r="AA98" s="3">
        <f>IFERROR(1/(1/VLOOKUP($A98,INDIRECT("'"&amp;VLOOKUP(AA$8,Helper!$A$1:$B$8,2,FALSE)&amp;"'!A9:U200"),3,FALSE)),"")</f>
        <v/>
      </c>
      <c r="AB98" s="3">
        <f>IFERROR(1/(1/VLOOKUP($A98,INDIRECT("'"&amp;VLOOKUP(AB$8,Helper!$A$1:$B$8,2,FALSE)&amp;"'!A9:U200"),3,FALSE)),"")</f>
        <v/>
      </c>
      <c r="AC98" s="3">
        <f>IFERROR(1/(1/VLOOKUP($A98,INDIRECT("'"&amp;VLOOKUP(AC$8,Helper!$A$1:$B$8,2,FALSE)&amp;"'!A9:U200"),3,FALSE)),"")</f>
        <v/>
      </c>
      <c r="AD98" s="3">
        <f>IFERROR(1/(1/VLOOKUP($A98,INDIRECT("'"&amp;VLOOKUP(AD$8,Helper!$A$1:$B$8,2,FALSE)&amp;"'!A9:U200"),3,FALSE)),"")</f>
        <v/>
      </c>
      <c r="AE98" s="3">
        <f>IFERROR(1/(1/VLOOKUP($A98,INDIRECT("'"&amp;VLOOKUP(AE$8,Helper!$A$1:$B$8,2,FALSE)&amp;"'!A9:U200"),3,FALSE)),"")</f>
        <v/>
      </c>
      <c r="AF98" s="3">
        <f>IFERROR(1/(1/VLOOKUP($A98,INDIRECT("'"&amp;VLOOKUP(AF$8,Helper!$A$1:$B$8,2,FALSE)&amp;"'!A9:U200"),3,FALSE)),"")</f>
        <v/>
      </c>
      <c r="AG98" s="3">
        <f>IFERROR(1/(1/VLOOKUP($A98,INDIRECT("'"&amp;VLOOKUP(AG$8,Helper!$A$1:$B$8,2,FALSE)&amp;"'!A9:U200"),3,FALSE)),"")</f>
        <v/>
      </c>
      <c r="AH98" s="3">
        <f>IFERROR(1/(1/VLOOKUP($A98,INDIRECT("'"&amp;VLOOKUP(AH$8,Helper!$A$1:$B$8,2,FALSE)&amp;"'!A9:U200"),3,FALSE)),"")</f>
        <v/>
      </c>
      <c r="AI98" s="3">
        <f>MIN(COUNTIF($AA98:AA98,"&gt;0"),4)</f>
        <v/>
      </c>
      <c r="AJ98" s="3">
        <f>MIN(COUNTIF($AA98:AB98,"&gt;0"),4)</f>
        <v/>
      </c>
      <c r="AK98" s="3">
        <f>MIN(COUNTIF($AA98:AC98,"&gt;0"),4)</f>
        <v/>
      </c>
      <c r="AL98" s="3">
        <f>MIN(COUNTIF($AA98:AD98,"&gt;0"),4)</f>
        <v/>
      </c>
      <c r="AM98" s="3">
        <f>MIN(COUNTIF($AA98:AE98,"&gt;0"),4)</f>
        <v/>
      </c>
      <c r="AN98" s="3">
        <f>MIN(COUNTIF($AA98:AF98,"&gt;0"),4)</f>
        <v/>
      </c>
      <c r="AO98" s="3">
        <f>MIN(COUNTIF($AA98:AG98,"&gt;0"),4)</f>
        <v/>
      </c>
      <c r="AP98" s="3">
        <f>COUNTIF($AA98:AH98,"&gt;0")</f>
        <v/>
      </c>
      <c r="AQ98" s="3">
        <f>IFERROR(1/(1/VLOOKUP($A98,INDIRECT("'"&amp;VLOOKUP(AQ$8,Helper!$A$1:$B$8,2,FALSE)&amp;"'!A9:U200"),4,FALSE)),"")</f>
        <v/>
      </c>
      <c r="AR98" s="3">
        <f>IFERROR(1/(1/VLOOKUP($A98,INDIRECT("'"&amp;VLOOKUP(AR$8,Helper!$A$1:$B$8,2,FALSE)&amp;"'!A9:U200"),4,FALSE)),"")</f>
        <v/>
      </c>
      <c r="AS98" s="3">
        <f>IFERROR(1/(1/VLOOKUP($A98,INDIRECT("'"&amp;VLOOKUP(AS$8,Helper!$A$1:$B$8,2,FALSE)&amp;"'!A9:U200"),4,FALSE)),"")</f>
        <v/>
      </c>
      <c r="AT98" s="3">
        <f>IFERROR(1/(1/VLOOKUP($A98,INDIRECT("'"&amp;VLOOKUP(AT$8,Helper!$A$1:$B$8,2,FALSE)&amp;"'!A9:U200"),4,FALSE)),"")</f>
        <v/>
      </c>
      <c r="AU98" s="3">
        <f>IFERROR(1/(1/VLOOKUP($A98,INDIRECT("'"&amp;VLOOKUP(AU$8,Helper!$A$1:$B$8,2,FALSE)&amp;"'!A9:U200"),4,FALSE)),"")</f>
        <v/>
      </c>
      <c r="AV98" s="3">
        <f>IFERROR(1/(1/VLOOKUP($A98,INDIRECT("'"&amp;VLOOKUP(AV$8,Helper!$A$1:$B$8,2,FALSE)&amp;"'!A9:U200"),4,FALSE)),"")</f>
        <v/>
      </c>
      <c r="AW98" s="3">
        <f>IFERROR(1/(1/VLOOKUP($A98,INDIRECT("'"&amp;VLOOKUP(AW$8,Helper!$A$1:$B$8,2,FALSE)&amp;"'!A9:U200"),4,FALSE)),"")</f>
        <v/>
      </c>
      <c r="AX98" s="3">
        <f>IFERROR(1/(1/VLOOKUP($A98,INDIRECT("'"&amp;VLOOKUP(AX$8,Helper!$A$1:$B$8,2,FALSE)&amp;"'!A9:U200"),4,FALSE)),"")</f>
        <v/>
      </c>
      <c r="AY98" s="3">
        <f>MIN(COUNTIF($AQ98:AQ98,"&gt;0"),4)</f>
        <v/>
      </c>
      <c r="AZ98" s="3">
        <f>MIN(COUNTIF($AQ98:AR98,"&gt;0"),4)</f>
        <v/>
      </c>
      <c r="BA98" s="3">
        <f>MIN(COUNTIF($AQ98:AS98,"&gt;0"),4)</f>
        <v/>
      </c>
      <c r="BB98" s="3">
        <f>MIN(COUNTIF($AQ98:AT98,"&gt;0"),4)</f>
        <v/>
      </c>
      <c r="BC98" s="3">
        <f>MIN(COUNTIF($AQ98:AU98,"&gt;0"),4)</f>
        <v/>
      </c>
      <c r="BD98" s="3">
        <f>MIN(COUNTIF($AQ98:AV98,"&gt;0"),4)</f>
        <v/>
      </c>
      <c r="BE98" s="3">
        <f>MIN(COUNTIF($AQ98:AW98,"&gt;0"),4)</f>
        <v/>
      </c>
      <c r="BF98" s="3">
        <f>MIN(COUNTIF($AQ98:AX98,"&gt;0"),4)</f>
        <v/>
      </c>
    </row>
    <row r="99" ht="16.5" customHeight="1" s="19">
      <c r="A99" s="6" t="inlineStr">
        <is>
          <t>[Person_81], Mr [Person_34]</t>
        </is>
      </c>
      <c r="B99" s="6" t="inlineStr">
        <is>
          <t>M:001716</t>
        </is>
      </c>
      <c r="C99" s="7">
        <f>IFERROR(MIN(AA99:INDEX(AA99:AH99,MATCH(4,AI99:AP99,0))),"")</f>
        <v/>
      </c>
      <c r="D99" s="7">
        <f>IFERROR(MIN(AQ99:INDEX(AQ99:AX99,MATCH(4,AY99:BF99,0))),"")</f>
        <v/>
      </c>
      <c r="E99" s="7" t="n"/>
      <c r="F99" s="7" t="n"/>
      <c r="G99" s="7" t="n"/>
      <c r="H99" s="7" t="n"/>
      <c r="I99" s="7" t="n"/>
      <c r="J99" s="7" t="n"/>
      <c r="K99" s="7" t="n"/>
      <c r="L99" s="7" t="n"/>
      <c r="M99" s="7" t="n"/>
      <c r="N99" s="7" t="n"/>
      <c r="O99" s="7" t="n"/>
      <c r="P99" s="7" t="n"/>
      <c r="Q99" s="7" t="n"/>
      <c r="R99" s="7" t="n"/>
      <c r="S99" s="7" t="n"/>
      <c r="T99" s="7" t="n"/>
      <c r="U99" s="7" t="n"/>
      <c r="V99" s="7" t="n"/>
      <c r="W99" s="7" t="n"/>
      <c r="X99" s="37" t="n"/>
      <c r="Y99" s="38">
        <f>8-SUMPRODUCT(--(MOD((COLUMN(Z99:EH99)-2)/23,1)=0),--(ISNUMBER(SEARCH(" dnp "," "&amp;Z99:EH99&amp;" "))))</f>
        <v/>
      </c>
      <c r="AA99" s="3">
        <f>IFERROR(1/(1/VLOOKUP($A99,INDIRECT("'"&amp;VLOOKUP(AA$8,Helper!$A$1:$B$8,2,FALSE)&amp;"'!A9:U200"),3,FALSE)),"")</f>
        <v/>
      </c>
      <c r="AB99" s="3">
        <f>IFERROR(1/(1/VLOOKUP($A99,INDIRECT("'"&amp;VLOOKUP(AB$8,Helper!$A$1:$B$8,2,FALSE)&amp;"'!A9:U200"),3,FALSE)),"")</f>
        <v/>
      </c>
      <c r="AC99" s="3">
        <f>IFERROR(1/(1/VLOOKUP($A99,INDIRECT("'"&amp;VLOOKUP(AC$8,Helper!$A$1:$B$8,2,FALSE)&amp;"'!A9:U200"),3,FALSE)),"")</f>
        <v/>
      </c>
      <c r="AD99" s="3">
        <f>IFERROR(1/(1/VLOOKUP($A99,INDIRECT("'"&amp;VLOOKUP(AD$8,Helper!$A$1:$B$8,2,FALSE)&amp;"'!A9:U200"),3,FALSE)),"")</f>
        <v/>
      </c>
      <c r="AE99" s="3">
        <f>IFERROR(1/(1/VLOOKUP($A99,INDIRECT("'"&amp;VLOOKUP(AE$8,Helper!$A$1:$B$8,2,FALSE)&amp;"'!A9:U200"),3,FALSE)),"")</f>
        <v/>
      </c>
      <c r="AF99" s="3">
        <f>IFERROR(1/(1/VLOOKUP($A99,INDIRECT("'"&amp;VLOOKUP(AF$8,Helper!$A$1:$B$8,2,FALSE)&amp;"'!A9:U200"),3,FALSE)),"")</f>
        <v/>
      </c>
      <c r="AG99" s="3">
        <f>IFERROR(1/(1/VLOOKUP($A99,INDIRECT("'"&amp;VLOOKUP(AG$8,Helper!$A$1:$B$8,2,FALSE)&amp;"'!A9:U200"),3,FALSE)),"")</f>
        <v/>
      </c>
      <c r="AH99" s="3">
        <f>IFERROR(1/(1/VLOOKUP($A99,INDIRECT("'"&amp;VLOOKUP(AH$8,Helper!$A$1:$B$8,2,FALSE)&amp;"'!A9:U200"),3,FALSE)),"")</f>
        <v/>
      </c>
      <c r="AI99" s="3">
        <f>MIN(COUNTIF($AA99:AA99,"&gt;0"),4)</f>
        <v/>
      </c>
      <c r="AJ99" s="3">
        <f>MIN(COUNTIF($AA99:AB99,"&gt;0"),4)</f>
        <v/>
      </c>
      <c r="AK99" s="3">
        <f>MIN(COUNTIF($AA99:AC99,"&gt;0"),4)</f>
        <v/>
      </c>
      <c r="AL99" s="3">
        <f>MIN(COUNTIF($AA99:AD99,"&gt;0"),4)</f>
        <v/>
      </c>
      <c r="AM99" s="3">
        <f>MIN(COUNTIF($AA99:AE99,"&gt;0"),4)</f>
        <v/>
      </c>
      <c r="AN99" s="3">
        <f>MIN(COUNTIF($AA99:AF99,"&gt;0"),4)</f>
        <v/>
      </c>
      <c r="AO99" s="3">
        <f>MIN(COUNTIF($AA99:AG99,"&gt;0"),4)</f>
        <v/>
      </c>
      <c r="AP99" s="3">
        <f>COUNTIF($AA99:AH99,"&gt;0")</f>
        <v/>
      </c>
      <c r="AQ99" s="3">
        <f>IFERROR(1/(1/VLOOKUP($A99,INDIRECT("'"&amp;VLOOKUP(AQ$8,Helper!$A$1:$B$8,2,FALSE)&amp;"'!A9:U200"),4,FALSE)),"")</f>
        <v/>
      </c>
      <c r="AR99" s="3">
        <f>IFERROR(1/(1/VLOOKUP($A99,INDIRECT("'"&amp;VLOOKUP(AR$8,Helper!$A$1:$B$8,2,FALSE)&amp;"'!A9:U200"),4,FALSE)),"")</f>
        <v/>
      </c>
      <c r="AS99" s="3">
        <f>IFERROR(1/(1/VLOOKUP($A99,INDIRECT("'"&amp;VLOOKUP(AS$8,Helper!$A$1:$B$8,2,FALSE)&amp;"'!A9:U200"),4,FALSE)),"")</f>
        <v/>
      </c>
      <c r="AT99" s="3">
        <f>IFERROR(1/(1/VLOOKUP($A99,INDIRECT("'"&amp;VLOOKUP(AT$8,Helper!$A$1:$B$8,2,FALSE)&amp;"'!A9:U200"),4,FALSE)),"")</f>
        <v/>
      </c>
      <c r="AU99" s="3">
        <f>IFERROR(1/(1/VLOOKUP($A99,INDIRECT("'"&amp;VLOOKUP(AU$8,Helper!$A$1:$B$8,2,FALSE)&amp;"'!A9:U200"),4,FALSE)),"")</f>
        <v/>
      </c>
      <c r="AV99" s="3">
        <f>IFERROR(1/(1/VLOOKUP($A99,INDIRECT("'"&amp;VLOOKUP(AV$8,Helper!$A$1:$B$8,2,FALSE)&amp;"'!A9:U200"),4,FALSE)),"")</f>
        <v/>
      </c>
      <c r="AW99" s="3">
        <f>IFERROR(1/(1/VLOOKUP($A99,INDIRECT("'"&amp;VLOOKUP(AW$8,Helper!$A$1:$B$8,2,FALSE)&amp;"'!A9:U200"),4,FALSE)),"")</f>
        <v/>
      </c>
      <c r="AX99" s="3">
        <f>IFERROR(1/(1/VLOOKUP($A99,INDIRECT("'"&amp;VLOOKUP(AX$8,Helper!$A$1:$B$8,2,FALSE)&amp;"'!A9:U200"),4,FALSE)),"")</f>
        <v/>
      </c>
      <c r="AY99" s="3">
        <f>MIN(COUNTIF($AQ99:AQ99,"&gt;0"),4)</f>
        <v/>
      </c>
      <c r="AZ99" s="3">
        <f>MIN(COUNTIF($AQ99:AR99,"&gt;0"),4)</f>
        <v/>
      </c>
      <c r="BA99" s="3">
        <f>MIN(COUNTIF($AQ99:AS99,"&gt;0"),4)</f>
        <v/>
      </c>
      <c r="BB99" s="3">
        <f>MIN(COUNTIF($AQ99:AT99,"&gt;0"),4)</f>
        <v/>
      </c>
      <c r="BC99" s="3">
        <f>MIN(COUNTIF($AQ99:AU99,"&gt;0"),4)</f>
        <v/>
      </c>
      <c r="BD99" s="3">
        <f>MIN(COUNTIF($AQ99:AV99,"&gt;0"),4)</f>
        <v/>
      </c>
      <c r="BE99" s="3">
        <f>MIN(COUNTIF($AQ99:AW99,"&gt;0"),4)</f>
        <v/>
      </c>
      <c r="BF99" s="3">
        <f>MIN(COUNTIF($AQ99:AX99,"&gt;0"),4)</f>
        <v/>
      </c>
    </row>
    <row r="100" ht="17.25" customHeight="1" s="19">
      <c r="A100" s="8" t="inlineStr">
        <is>
          <t>Richmond, Mr [Person_82]</t>
        </is>
      </c>
      <c r="B100" s="8" t="inlineStr">
        <is>
          <t>M:001703</t>
        </is>
      </c>
      <c r="C100" s="7">
        <f>IFERROR(MIN(AA100:INDEX(AA100:AH100,MATCH(4,AI100:AP100,0))),"")</f>
        <v/>
      </c>
      <c r="D100" s="7">
        <f>IFERROR(MIN(AQ100:INDEX(AQ100:AX100,MATCH(4,AY100:BF100,0))),"")</f>
        <v/>
      </c>
      <c r="E100" s="51" t="n"/>
      <c r="F100" s="51" t="n"/>
      <c r="G100" s="51" t="n"/>
      <c r="H100" s="51" t="n"/>
      <c r="I100" s="51" t="n"/>
      <c r="J100" s="51" t="n"/>
      <c r="K100" s="51" t="n"/>
      <c r="L100" s="51" t="n"/>
      <c r="M100" s="51" t="n"/>
      <c r="N100" s="51" t="n"/>
      <c r="O100" s="51" t="n"/>
      <c r="P100" s="51" t="n"/>
      <c r="Q100" s="51" t="n"/>
      <c r="R100" s="51" t="n"/>
      <c r="S100" s="51" t="n"/>
      <c r="T100" s="51" t="n"/>
      <c r="U100" s="51" t="n"/>
      <c r="V100" s="51" t="n"/>
      <c r="W100" s="51" t="n"/>
      <c r="X100" s="52" t="n"/>
      <c r="Y100" s="39">
        <f>8-SUMPRODUCT(--(MOD((COLUMN(Z100:EH100)-2)/23,1)=0),--(ISNUMBER(SEARCH(" dnp "," "&amp;Z100:EH100&amp;" "))))</f>
        <v/>
      </c>
      <c r="AA100" s="3">
        <f>IFERROR(1/(1/VLOOKUP($A100,INDIRECT("'"&amp;VLOOKUP(AA$8,Helper!$A$1:$B$8,2,FALSE)&amp;"'!A9:U200"),3,FALSE)),"")</f>
        <v/>
      </c>
      <c r="AB100" s="3">
        <f>IFERROR(1/(1/VLOOKUP($A100,INDIRECT("'"&amp;VLOOKUP(AB$8,Helper!$A$1:$B$8,2,FALSE)&amp;"'!A9:U200"),3,FALSE)),"")</f>
        <v/>
      </c>
      <c r="AC100" s="3">
        <f>IFERROR(1/(1/VLOOKUP($A100,INDIRECT("'"&amp;VLOOKUP(AC$8,Helper!$A$1:$B$8,2,FALSE)&amp;"'!A9:U200"),3,FALSE)),"")</f>
        <v/>
      </c>
      <c r="AD100" s="3">
        <f>IFERROR(1/(1/VLOOKUP($A100,INDIRECT("'"&amp;VLOOKUP(AD$8,Helper!$A$1:$B$8,2,FALSE)&amp;"'!A9:U200"),3,FALSE)),"")</f>
        <v/>
      </c>
      <c r="AE100" s="3">
        <f>IFERROR(1/(1/VLOOKUP($A100,INDIRECT("'"&amp;VLOOKUP(AE$8,Helper!$A$1:$B$8,2,FALSE)&amp;"'!A9:U200"),3,FALSE)),"")</f>
        <v/>
      </c>
      <c r="AF100" s="3">
        <f>IFERROR(1/(1/VLOOKUP($A100,INDIRECT("'"&amp;VLOOKUP(AF$8,Helper!$A$1:$B$8,2,FALSE)&amp;"'!A9:U200"),3,FALSE)),"")</f>
        <v/>
      </c>
      <c r="AG100" s="3">
        <f>IFERROR(1/(1/VLOOKUP($A100,INDIRECT("'"&amp;VLOOKUP(AG$8,Helper!$A$1:$B$8,2,FALSE)&amp;"'!A9:U200"),3,FALSE)),"")</f>
        <v/>
      </c>
      <c r="AH100" s="3">
        <f>IFERROR(1/(1/VLOOKUP($A100,INDIRECT("'"&amp;VLOOKUP(AH$8,Helper!$A$1:$B$8,2,FALSE)&amp;"'!A9:U200"),3,FALSE)),"")</f>
        <v/>
      </c>
      <c r="AI100" s="3">
        <f>MIN(COUNTIF($AA100:AA100,"&gt;0"),4)</f>
        <v/>
      </c>
      <c r="AJ100" s="3">
        <f>MIN(COUNTIF($AA100:AB100,"&gt;0"),4)</f>
        <v/>
      </c>
      <c r="AK100" s="3">
        <f>MIN(COUNTIF($AA100:AC100,"&gt;0"),4)</f>
        <v/>
      </c>
      <c r="AL100" s="3">
        <f>MIN(COUNTIF($AA100:AD100,"&gt;0"),4)</f>
        <v/>
      </c>
      <c r="AM100" s="3">
        <f>MIN(COUNTIF($AA100:AE100,"&gt;0"),4)</f>
        <v/>
      </c>
      <c r="AN100" s="3">
        <f>MIN(COUNTIF($AA100:AF100,"&gt;0"),4)</f>
        <v/>
      </c>
      <c r="AO100" s="3">
        <f>MIN(COUNTIF($AA100:AG100,"&gt;0"),4)</f>
        <v/>
      </c>
      <c r="AP100" s="3">
        <f>COUNTIF($AA100:AH100,"&gt;0")</f>
        <v/>
      </c>
      <c r="AQ100" s="3">
        <f>IFERROR(1/(1/VLOOKUP($A100,INDIRECT("'"&amp;VLOOKUP(AQ$8,Helper!$A$1:$B$8,2,FALSE)&amp;"'!A9:U200"),4,FALSE)),"")</f>
        <v/>
      </c>
      <c r="AR100" s="3">
        <f>IFERROR(1/(1/VLOOKUP($A100,INDIRECT("'"&amp;VLOOKUP(AR$8,Helper!$A$1:$B$8,2,FALSE)&amp;"'!A9:U200"),4,FALSE)),"")</f>
        <v/>
      </c>
      <c r="AS100" s="3">
        <f>IFERROR(1/(1/VLOOKUP($A100,INDIRECT("'"&amp;VLOOKUP(AS$8,Helper!$A$1:$B$8,2,FALSE)&amp;"'!A9:U200"),4,FALSE)),"")</f>
        <v/>
      </c>
      <c r="AT100" s="3">
        <f>IFERROR(1/(1/VLOOKUP($A100,INDIRECT("'"&amp;VLOOKUP(AT$8,Helper!$A$1:$B$8,2,FALSE)&amp;"'!A9:U200"),4,FALSE)),"")</f>
        <v/>
      </c>
      <c r="AU100" s="3">
        <f>IFERROR(1/(1/VLOOKUP($A100,INDIRECT("'"&amp;VLOOKUP(AU$8,Helper!$A$1:$B$8,2,FALSE)&amp;"'!A9:U200"),4,FALSE)),"")</f>
        <v/>
      </c>
      <c r="AV100" s="3">
        <f>IFERROR(1/(1/VLOOKUP($A100,INDIRECT("'"&amp;VLOOKUP(AV$8,Helper!$A$1:$B$8,2,FALSE)&amp;"'!A9:U200"),4,FALSE)),"")</f>
        <v/>
      </c>
      <c r="AW100" s="3">
        <f>IFERROR(1/(1/VLOOKUP($A100,INDIRECT("'"&amp;VLOOKUP(AW$8,Helper!$A$1:$B$8,2,FALSE)&amp;"'!A9:U200"),4,FALSE)),"")</f>
        <v/>
      </c>
      <c r="AX100" s="3">
        <f>IFERROR(1/(1/VLOOKUP($A100,INDIRECT("'"&amp;VLOOKUP(AX$8,Helper!$A$1:$B$8,2,FALSE)&amp;"'!A9:U200"),4,FALSE)),"")</f>
        <v/>
      </c>
      <c r="AY100" s="3">
        <f>MIN(COUNTIF($AQ100:AQ100,"&gt;0"),4)</f>
        <v/>
      </c>
      <c r="AZ100" s="3">
        <f>MIN(COUNTIF($AQ100:AR100,"&gt;0"),4)</f>
        <v/>
      </c>
      <c r="BA100" s="3">
        <f>MIN(COUNTIF($AQ100:AS100,"&gt;0"),4)</f>
        <v/>
      </c>
      <c r="BB100" s="3">
        <f>MIN(COUNTIF($AQ100:AT100,"&gt;0"),4)</f>
        <v/>
      </c>
      <c r="BC100" s="3">
        <f>MIN(COUNTIF($AQ100:AU100,"&gt;0"),4)</f>
        <v/>
      </c>
      <c r="BD100" s="3">
        <f>MIN(COUNTIF($AQ100:AV100,"&gt;0"),4)</f>
        <v/>
      </c>
      <c r="BE100" s="3">
        <f>MIN(COUNTIF($AQ100:AW100,"&gt;0"),4)</f>
        <v/>
      </c>
      <c r="BF100" s="3">
        <f>MIN(COUNTIF($AQ100:AX100,"&gt;0"),4)</f>
        <v/>
      </c>
    </row>
    <row r="101" ht="16.5" customHeight="1" s="19">
      <c r="A101" s="6" t="inlineStr">
        <is>
          <t>ROBB, Mr [Person_82]</t>
        </is>
      </c>
      <c r="B101" s="6" t="inlineStr">
        <is>
          <t>M:002774</t>
        </is>
      </c>
      <c r="C101" s="7">
        <f>IFERROR(MIN(AA101:INDEX(AA101:AH101,MATCH(4,AI101:AP101,0))),"")</f>
        <v/>
      </c>
      <c r="D101" s="7">
        <f>IFERROR(MIN(AQ101:INDEX(AQ101:AX101,MATCH(4,AY101:BF101,0))),"")</f>
        <v/>
      </c>
      <c r="E101" s="7" t="n"/>
      <c r="F101" s="7" t="n"/>
      <c r="G101" s="7" t="n"/>
      <c r="H101" s="7" t="n"/>
      <c r="I101" s="7" t="n"/>
      <c r="J101" s="7" t="n"/>
      <c r="K101" s="7" t="n"/>
      <c r="L101" s="7" t="n"/>
      <c r="M101" s="7" t="n"/>
      <c r="N101" s="7" t="n"/>
      <c r="O101" s="7" t="n"/>
      <c r="P101" s="7" t="n"/>
      <c r="Q101" s="7" t="n"/>
      <c r="R101" s="7" t="n"/>
      <c r="S101" s="7" t="n"/>
      <c r="T101" s="7" t="n"/>
      <c r="U101" s="7" t="n"/>
      <c r="V101" s="7" t="n"/>
      <c r="W101" s="7" t="n"/>
      <c r="X101" s="37" t="n"/>
      <c r="Y101" s="38">
        <f>8-SUMPRODUCT(--(MOD((COLUMN(Z101:EH101)-2)/23,1)=0),--(ISNUMBER(SEARCH(" dnp "," "&amp;Z101:EH101&amp;" "))))</f>
        <v/>
      </c>
      <c r="AA101" s="3">
        <f>IFERROR(1/(1/VLOOKUP($A101,INDIRECT("'"&amp;VLOOKUP(AA$8,Helper!$A$1:$B$8,2,FALSE)&amp;"'!A9:U200"),3,FALSE)),"")</f>
        <v/>
      </c>
      <c r="AB101" s="3">
        <f>IFERROR(1/(1/VLOOKUP($A101,INDIRECT("'"&amp;VLOOKUP(AB$8,Helper!$A$1:$B$8,2,FALSE)&amp;"'!A9:U200"),3,FALSE)),"")</f>
        <v/>
      </c>
      <c r="AC101" s="3">
        <f>IFERROR(1/(1/VLOOKUP($A101,INDIRECT("'"&amp;VLOOKUP(AC$8,Helper!$A$1:$B$8,2,FALSE)&amp;"'!A9:U200"),3,FALSE)),"")</f>
        <v/>
      </c>
      <c r="AD101" s="3">
        <f>IFERROR(1/(1/VLOOKUP($A101,INDIRECT("'"&amp;VLOOKUP(AD$8,Helper!$A$1:$B$8,2,FALSE)&amp;"'!A9:U200"),3,FALSE)),"")</f>
        <v/>
      </c>
      <c r="AE101" s="3">
        <f>IFERROR(1/(1/VLOOKUP($A101,INDIRECT("'"&amp;VLOOKUP(AE$8,Helper!$A$1:$B$8,2,FALSE)&amp;"'!A9:U200"),3,FALSE)),"")</f>
        <v/>
      </c>
      <c r="AF101" s="3">
        <f>IFERROR(1/(1/VLOOKUP($A101,INDIRECT("'"&amp;VLOOKUP(AF$8,Helper!$A$1:$B$8,2,FALSE)&amp;"'!A9:U200"),3,FALSE)),"")</f>
        <v/>
      </c>
      <c r="AG101" s="3">
        <f>IFERROR(1/(1/VLOOKUP($A101,INDIRECT("'"&amp;VLOOKUP(AG$8,Helper!$A$1:$B$8,2,FALSE)&amp;"'!A9:U200"),3,FALSE)),"")</f>
        <v/>
      </c>
      <c r="AH101" s="3">
        <f>IFERROR(1/(1/VLOOKUP($A101,INDIRECT("'"&amp;VLOOKUP(AH$8,Helper!$A$1:$B$8,2,FALSE)&amp;"'!A9:U200"),3,FALSE)),"")</f>
        <v/>
      </c>
      <c r="AI101" s="3">
        <f>MIN(COUNTIF($AA101:AA101,"&gt;0"),4)</f>
        <v/>
      </c>
      <c r="AJ101" s="3">
        <f>MIN(COUNTIF($AA101:AB101,"&gt;0"),4)</f>
        <v/>
      </c>
      <c r="AK101" s="3">
        <f>MIN(COUNTIF($AA101:AC101,"&gt;0"),4)</f>
        <v/>
      </c>
      <c r="AL101" s="3">
        <f>MIN(COUNTIF($AA101:AD101,"&gt;0"),4)</f>
        <v/>
      </c>
      <c r="AM101" s="3">
        <f>MIN(COUNTIF($AA101:AE101,"&gt;0"),4)</f>
        <v/>
      </c>
      <c r="AN101" s="3">
        <f>MIN(COUNTIF($AA101:AF101,"&gt;0"),4)</f>
        <v/>
      </c>
      <c r="AO101" s="3">
        <f>MIN(COUNTIF($AA101:AG101,"&gt;0"),4)</f>
        <v/>
      </c>
      <c r="AP101" s="3">
        <f>COUNTIF($AA101:AH101,"&gt;0")</f>
        <v/>
      </c>
      <c r="AQ101" s="3">
        <f>IFERROR(1/(1/VLOOKUP($A101,INDIRECT("'"&amp;VLOOKUP(AQ$8,Helper!$A$1:$B$8,2,FALSE)&amp;"'!A9:U200"),4,FALSE)),"")</f>
        <v/>
      </c>
      <c r="AR101" s="3">
        <f>IFERROR(1/(1/VLOOKUP($A101,INDIRECT("'"&amp;VLOOKUP(AR$8,Helper!$A$1:$B$8,2,FALSE)&amp;"'!A9:U200"),4,FALSE)),"")</f>
        <v/>
      </c>
      <c r="AS101" s="3">
        <f>IFERROR(1/(1/VLOOKUP($A101,INDIRECT("'"&amp;VLOOKUP(AS$8,Helper!$A$1:$B$8,2,FALSE)&amp;"'!A9:U200"),4,FALSE)),"")</f>
        <v/>
      </c>
      <c r="AT101" s="3">
        <f>IFERROR(1/(1/VLOOKUP($A101,INDIRECT("'"&amp;VLOOKUP(AT$8,Helper!$A$1:$B$8,2,FALSE)&amp;"'!A9:U200"),4,FALSE)),"")</f>
        <v/>
      </c>
      <c r="AU101" s="3">
        <f>IFERROR(1/(1/VLOOKUP($A101,INDIRECT("'"&amp;VLOOKUP(AU$8,Helper!$A$1:$B$8,2,FALSE)&amp;"'!A9:U200"),4,FALSE)),"")</f>
        <v/>
      </c>
      <c r="AV101" s="3">
        <f>IFERROR(1/(1/VLOOKUP($A101,INDIRECT("'"&amp;VLOOKUP(AV$8,Helper!$A$1:$B$8,2,FALSE)&amp;"'!A9:U200"),4,FALSE)),"")</f>
        <v/>
      </c>
      <c r="AW101" s="3">
        <f>IFERROR(1/(1/VLOOKUP($A101,INDIRECT("'"&amp;VLOOKUP(AW$8,Helper!$A$1:$B$8,2,FALSE)&amp;"'!A9:U200"),4,FALSE)),"")</f>
        <v/>
      </c>
      <c r="AX101" s="3">
        <f>IFERROR(1/(1/VLOOKUP($A101,INDIRECT("'"&amp;VLOOKUP(AX$8,Helper!$A$1:$B$8,2,FALSE)&amp;"'!A9:U200"),4,FALSE)),"")</f>
        <v/>
      </c>
      <c r="AY101" s="3">
        <f>MIN(COUNTIF($AQ101:AQ101,"&gt;0"),4)</f>
        <v/>
      </c>
      <c r="AZ101" s="3">
        <f>MIN(COUNTIF($AQ101:AR101,"&gt;0"),4)</f>
        <v/>
      </c>
      <c r="BA101" s="3">
        <f>MIN(COUNTIF($AQ101:AS101,"&gt;0"),4)</f>
        <v/>
      </c>
      <c r="BB101" s="3">
        <f>MIN(COUNTIF($AQ101:AT101,"&gt;0"),4)</f>
        <v/>
      </c>
      <c r="BC101" s="3">
        <f>MIN(COUNTIF($AQ101:AU101,"&gt;0"),4)</f>
        <v/>
      </c>
      <c r="BD101" s="3">
        <f>MIN(COUNTIF($AQ101:AV101,"&gt;0"),4)</f>
        <v/>
      </c>
      <c r="BE101" s="3">
        <f>MIN(COUNTIF($AQ101:AW101,"&gt;0"),4)</f>
        <v/>
      </c>
      <c r="BF101" s="3">
        <f>MIN(COUNTIF($AQ101:AX101,"&gt;0"),4)</f>
        <v/>
      </c>
    </row>
    <row r="102" ht="16.5" customHeight="1" s="19">
      <c r="A102" s="8" t="inlineStr">
        <is>
          <t>ROUGH, Mr STEVEN</t>
        </is>
      </c>
      <c r="B102" s="8" t="inlineStr">
        <is>
          <t>M:003091</t>
        </is>
      </c>
      <c r="C102" s="7">
        <f>IFERROR(MIN(AA102:INDEX(AA102:AH102,MATCH(4,AI102:AP102,0))),"")</f>
        <v/>
      </c>
      <c r="D102" s="7">
        <f>IFERROR(MIN(AQ102:INDEX(AQ102:AX102,MATCH(4,AY102:BF102,0))),"")</f>
        <v/>
      </c>
      <c r="E102" s="51" t="n"/>
      <c r="F102" s="51" t="n"/>
      <c r="G102" s="51" t="n"/>
      <c r="H102" s="51" t="n"/>
      <c r="I102" s="51" t="n"/>
      <c r="J102" s="51" t="n"/>
      <c r="K102" s="51" t="n"/>
      <c r="L102" s="51" t="n"/>
      <c r="M102" s="51" t="n"/>
      <c r="N102" s="51" t="n"/>
      <c r="O102" s="51" t="n"/>
      <c r="P102" s="51" t="n"/>
      <c r="Q102" s="51" t="n"/>
      <c r="R102" s="51" t="n"/>
      <c r="S102" s="51" t="n"/>
      <c r="T102" s="51" t="n"/>
      <c r="U102" s="51" t="n"/>
      <c r="V102" s="51" t="n"/>
      <c r="W102" s="51" t="n"/>
      <c r="X102" s="52" t="n"/>
      <c r="Y102" s="39">
        <f>8-SUMPRODUCT(--(MOD((COLUMN(Z102:EH102)-2)/23,1)=0),--(ISNUMBER(SEARCH(" dnp "," "&amp;Z102:EH102&amp;" "))))</f>
        <v/>
      </c>
      <c r="AA102" s="3">
        <f>IFERROR(1/(1/VLOOKUP($A102,INDIRECT("'"&amp;VLOOKUP(AA$8,Helper!$A$1:$B$8,2,FALSE)&amp;"'!A9:U200"),3,FALSE)),"")</f>
        <v/>
      </c>
      <c r="AB102" s="3">
        <f>IFERROR(1/(1/VLOOKUP($A102,INDIRECT("'"&amp;VLOOKUP(AB$8,Helper!$A$1:$B$8,2,FALSE)&amp;"'!A9:U200"),3,FALSE)),"")</f>
        <v/>
      </c>
      <c r="AC102" s="3">
        <f>IFERROR(1/(1/VLOOKUP($A102,INDIRECT("'"&amp;VLOOKUP(AC$8,Helper!$A$1:$B$8,2,FALSE)&amp;"'!A9:U200"),3,FALSE)),"")</f>
        <v/>
      </c>
      <c r="AD102" s="3">
        <f>IFERROR(1/(1/VLOOKUP($A102,INDIRECT("'"&amp;VLOOKUP(AD$8,Helper!$A$1:$B$8,2,FALSE)&amp;"'!A9:U200"),3,FALSE)),"")</f>
        <v/>
      </c>
      <c r="AE102" s="3">
        <f>IFERROR(1/(1/VLOOKUP($A102,INDIRECT("'"&amp;VLOOKUP(AE$8,Helper!$A$1:$B$8,2,FALSE)&amp;"'!A9:U200"),3,FALSE)),"")</f>
        <v/>
      </c>
      <c r="AF102" s="3">
        <f>IFERROR(1/(1/VLOOKUP($A102,INDIRECT("'"&amp;VLOOKUP(AF$8,Helper!$A$1:$B$8,2,FALSE)&amp;"'!A9:U200"),3,FALSE)),"")</f>
        <v/>
      </c>
      <c r="AG102" s="3">
        <f>IFERROR(1/(1/VLOOKUP($A102,INDIRECT("'"&amp;VLOOKUP(AG$8,Helper!$A$1:$B$8,2,FALSE)&amp;"'!A9:U200"),3,FALSE)),"")</f>
        <v/>
      </c>
      <c r="AH102" s="3">
        <f>IFERROR(1/(1/VLOOKUP($A102,INDIRECT("'"&amp;VLOOKUP(AH$8,Helper!$A$1:$B$8,2,FALSE)&amp;"'!A9:U200"),3,FALSE)),"")</f>
        <v/>
      </c>
      <c r="AI102" s="3">
        <f>MIN(COUNTIF($AA102:AA102,"&gt;0"),4)</f>
        <v/>
      </c>
      <c r="AJ102" s="3">
        <f>MIN(COUNTIF($AA102:AB102,"&gt;0"),4)</f>
        <v/>
      </c>
      <c r="AK102" s="3">
        <f>MIN(COUNTIF($AA102:AC102,"&gt;0"),4)</f>
        <v/>
      </c>
      <c r="AL102" s="3">
        <f>MIN(COUNTIF($AA102:AD102,"&gt;0"),4)</f>
        <v/>
      </c>
      <c r="AM102" s="3">
        <f>MIN(COUNTIF($AA102:AE102,"&gt;0"),4)</f>
        <v/>
      </c>
      <c r="AN102" s="3">
        <f>MIN(COUNTIF($AA102:AF102,"&gt;0"),4)</f>
        <v/>
      </c>
      <c r="AO102" s="3">
        <f>MIN(COUNTIF($AA102:AG102,"&gt;0"),4)</f>
        <v/>
      </c>
      <c r="AP102" s="3">
        <f>COUNTIF($AA102:AH102,"&gt;0")</f>
        <v/>
      </c>
      <c r="AQ102" s="3">
        <f>IFERROR(1/(1/VLOOKUP($A102,INDIRECT("'"&amp;VLOOKUP(AQ$8,Helper!$A$1:$B$8,2,FALSE)&amp;"'!A9:U200"),4,FALSE)),"")</f>
        <v/>
      </c>
      <c r="AR102" s="3">
        <f>IFERROR(1/(1/VLOOKUP($A102,INDIRECT("'"&amp;VLOOKUP(AR$8,Helper!$A$1:$B$8,2,FALSE)&amp;"'!A9:U200"),4,FALSE)),"")</f>
        <v/>
      </c>
      <c r="AS102" s="3">
        <f>IFERROR(1/(1/VLOOKUP($A102,INDIRECT("'"&amp;VLOOKUP(AS$8,Helper!$A$1:$B$8,2,FALSE)&amp;"'!A9:U200"),4,FALSE)),"")</f>
        <v/>
      </c>
      <c r="AT102" s="3">
        <f>IFERROR(1/(1/VLOOKUP($A102,INDIRECT("'"&amp;VLOOKUP(AT$8,Helper!$A$1:$B$8,2,FALSE)&amp;"'!A9:U200"),4,FALSE)),"")</f>
        <v/>
      </c>
      <c r="AU102" s="3">
        <f>IFERROR(1/(1/VLOOKUP($A102,INDIRECT("'"&amp;VLOOKUP(AU$8,Helper!$A$1:$B$8,2,FALSE)&amp;"'!A9:U200"),4,FALSE)),"")</f>
        <v/>
      </c>
      <c r="AV102" s="3">
        <f>IFERROR(1/(1/VLOOKUP($A102,INDIRECT("'"&amp;VLOOKUP(AV$8,Helper!$A$1:$B$8,2,FALSE)&amp;"'!A9:U200"),4,FALSE)),"")</f>
        <v/>
      </c>
      <c r="AW102" s="3">
        <f>IFERROR(1/(1/VLOOKUP($A102,INDIRECT("'"&amp;VLOOKUP(AW$8,Helper!$A$1:$B$8,2,FALSE)&amp;"'!A9:U200"),4,FALSE)),"")</f>
        <v/>
      </c>
      <c r="AX102" s="3">
        <f>IFERROR(1/(1/VLOOKUP($A102,INDIRECT("'"&amp;VLOOKUP(AX$8,Helper!$A$1:$B$8,2,FALSE)&amp;"'!A9:U200"),4,FALSE)),"")</f>
        <v/>
      </c>
      <c r="AY102" s="3">
        <f>MIN(COUNTIF($AQ102:AQ102,"&gt;0"),4)</f>
        <v/>
      </c>
      <c r="AZ102" s="3">
        <f>MIN(COUNTIF($AQ102:AR102,"&gt;0"),4)</f>
        <v/>
      </c>
      <c r="BA102" s="3">
        <f>MIN(COUNTIF($AQ102:AS102,"&gt;0"),4)</f>
        <v/>
      </c>
      <c r="BB102" s="3">
        <f>MIN(COUNTIF($AQ102:AT102,"&gt;0"),4)</f>
        <v/>
      </c>
      <c r="BC102" s="3">
        <f>MIN(COUNTIF($AQ102:AU102,"&gt;0"),4)</f>
        <v/>
      </c>
      <c r="BD102" s="3">
        <f>MIN(COUNTIF($AQ102:AV102,"&gt;0"),4)</f>
        <v/>
      </c>
      <c r="BE102" s="3">
        <f>MIN(COUNTIF($AQ102:AW102,"&gt;0"),4)</f>
        <v/>
      </c>
      <c r="BF102" s="3">
        <f>MIN(COUNTIF($AQ102:AX102,"&gt;0"),4)</f>
        <v/>
      </c>
    </row>
    <row r="103" ht="16.5" customHeight="1" s="19">
      <c r="A103" s="6" t="inlineStr">
        <is>
          <t>Saunders, Mr [Person_83]</t>
        </is>
      </c>
      <c r="B103" s="6" t="inlineStr">
        <is>
          <t>M:001975</t>
        </is>
      </c>
      <c r="C103" s="7">
        <f>IFERROR(MIN(AA103:INDEX(AA103:AH103,MATCH(4,AI103:AP103,0))),"")</f>
        <v/>
      </c>
      <c r="D103" s="7">
        <f>IFERROR(MIN(AQ103:INDEX(AQ103:AX103,MATCH(4,AY103:BF103,0))),"")</f>
        <v/>
      </c>
      <c r="E103" s="7" t="n"/>
      <c r="F103" s="7" t="n"/>
      <c r="G103" s="7" t="n"/>
      <c r="H103" s="7" t="n"/>
      <c r="I103" s="7" t="n"/>
      <c r="J103" s="7" t="n"/>
      <c r="K103" s="7" t="n"/>
      <c r="L103" s="7" t="n"/>
      <c r="M103" s="7" t="n"/>
      <c r="N103" s="7" t="n"/>
      <c r="O103" s="7" t="n"/>
      <c r="P103" s="7" t="n"/>
      <c r="Q103" s="7" t="n"/>
      <c r="R103" s="7" t="n"/>
      <c r="S103" s="7" t="n"/>
      <c r="T103" s="7" t="n"/>
      <c r="U103" s="7" t="n"/>
      <c r="V103" s="7" t="n"/>
      <c r="W103" s="7" t="n"/>
      <c r="X103" s="37" t="n"/>
      <c r="Y103" s="38">
        <f>8-SUMPRODUCT(--(MOD((COLUMN(Z103:EH103)-2)/23,1)=0),--(ISNUMBER(SEARCH(" dnp "," "&amp;Z103:EH103&amp;" "))))</f>
        <v/>
      </c>
      <c r="AA103" s="3">
        <f>IFERROR(1/(1/VLOOKUP($A103,INDIRECT("'"&amp;VLOOKUP(AA$8,Helper!$A$1:$B$8,2,FALSE)&amp;"'!A9:U200"),3,FALSE)),"")</f>
        <v/>
      </c>
      <c r="AB103" s="3">
        <f>IFERROR(1/(1/VLOOKUP($A103,INDIRECT("'"&amp;VLOOKUP(AB$8,Helper!$A$1:$B$8,2,FALSE)&amp;"'!A9:U200"),3,FALSE)),"")</f>
        <v/>
      </c>
      <c r="AC103" s="3">
        <f>IFERROR(1/(1/VLOOKUP($A103,INDIRECT("'"&amp;VLOOKUP(AC$8,Helper!$A$1:$B$8,2,FALSE)&amp;"'!A9:U200"),3,FALSE)),"")</f>
        <v/>
      </c>
      <c r="AD103" s="3">
        <f>IFERROR(1/(1/VLOOKUP($A103,INDIRECT("'"&amp;VLOOKUP(AD$8,Helper!$A$1:$B$8,2,FALSE)&amp;"'!A9:U200"),3,FALSE)),"")</f>
        <v/>
      </c>
      <c r="AE103" s="3">
        <f>IFERROR(1/(1/VLOOKUP($A103,INDIRECT("'"&amp;VLOOKUP(AE$8,Helper!$A$1:$B$8,2,FALSE)&amp;"'!A9:U200"),3,FALSE)),"")</f>
        <v/>
      </c>
      <c r="AF103" s="3">
        <f>IFERROR(1/(1/VLOOKUP($A103,INDIRECT("'"&amp;VLOOKUP(AF$8,Helper!$A$1:$B$8,2,FALSE)&amp;"'!A9:U200"),3,FALSE)),"")</f>
        <v/>
      </c>
      <c r="AG103" s="3">
        <f>IFERROR(1/(1/VLOOKUP($A103,INDIRECT("'"&amp;VLOOKUP(AG$8,Helper!$A$1:$B$8,2,FALSE)&amp;"'!A9:U200"),3,FALSE)),"")</f>
        <v/>
      </c>
      <c r="AH103" s="3">
        <f>IFERROR(1/(1/VLOOKUP($A103,INDIRECT("'"&amp;VLOOKUP(AH$8,Helper!$A$1:$B$8,2,FALSE)&amp;"'!A9:U200"),3,FALSE)),"")</f>
        <v/>
      </c>
      <c r="AI103" s="3">
        <f>MIN(COUNTIF($AA103:AA103,"&gt;0"),4)</f>
        <v/>
      </c>
      <c r="AJ103" s="3">
        <f>MIN(COUNTIF($AA103:AB103,"&gt;0"),4)</f>
        <v/>
      </c>
      <c r="AK103" s="3">
        <f>MIN(COUNTIF($AA103:AC103,"&gt;0"),4)</f>
        <v/>
      </c>
      <c r="AL103" s="3">
        <f>MIN(COUNTIF($AA103:AD103,"&gt;0"),4)</f>
        <v/>
      </c>
      <c r="AM103" s="3">
        <f>MIN(COUNTIF($AA103:AE103,"&gt;0"),4)</f>
        <v/>
      </c>
      <c r="AN103" s="3">
        <f>MIN(COUNTIF($AA103:AF103,"&gt;0"),4)</f>
        <v/>
      </c>
      <c r="AO103" s="3">
        <f>MIN(COUNTIF($AA103:AG103,"&gt;0"),4)</f>
        <v/>
      </c>
      <c r="AP103" s="3">
        <f>COUNTIF($AA103:AH103,"&gt;0")</f>
        <v/>
      </c>
      <c r="AQ103" s="3">
        <f>IFERROR(1/(1/VLOOKUP($A103,INDIRECT("'"&amp;VLOOKUP(AQ$8,Helper!$A$1:$B$8,2,FALSE)&amp;"'!A9:U200"),4,FALSE)),"")</f>
        <v/>
      </c>
      <c r="AR103" s="3">
        <f>IFERROR(1/(1/VLOOKUP($A103,INDIRECT("'"&amp;VLOOKUP(AR$8,Helper!$A$1:$B$8,2,FALSE)&amp;"'!A9:U200"),4,FALSE)),"")</f>
        <v/>
      </c>
      <c r="AS103" s="3">
        <f>IFERROR(1/(1/VLOOKUP($A103,INDIRECT("'"&amp;VLOOKUP(AS$8,Helper!$A$1:$B$8,2,FALSE)&amp;"'!A9:U200"),4,FALSE)),"")</f>
        <v/>
      </c>
      <c r="AT103" s="3">
        <f>IFERROR(1/(1/VLOOKUP($A103,INDIRECT("'"&amp;VLOOKUP(AT$8,Helper!$A$1:$B$8,2,FALSE)&amp;"'!A9:U200"),4,FALSE)),"")</f>
        <v/>
      </c>
      <c r="AU103" s="3">
        <f>IFERROR(1/(1/VLOOKUP($A103,INDIRECT("'"&amp;VLOOKUP(AU$8,Helper!$A$1:$B$8,2,FALSE)&amp;"'!A9:U200"),4,FALSE)),"")</f>
        <v/>
      </c>
      <c r="AV103" s="3">
        <f>IFERROR(1/(1/VLOOKUP($A103,INDIRECT("'"&amp;VLOOKUP(AV$8,Helper!$A$1:$B$8,2,FALSE)&amp;"'!A9:U200"),4,FALSE)),"")</f>
        <v/>
      </c>
      <c r="AW103" s="3">
        <f>IFERROR(1/(1/VLOOKUP($A103,INDIRECT("'"&amp;VLOOKUP(AW$8,Helper!$A$1:$B$8,2,FALSE)&amp;"'!A9:U200"),4,FALSE)),"")</f>
        <v/>
      </c>
      <c r="AX103" s="3">
        <f>IFERROR(1/(1/VLOOKUP($A103,INDIRECT("'"&amp;VLOOKUP(AX$8,Helper!$A$1:$B$8,2,FALSE)&amp;"'!A9:U200"),4,FALSE)),"")</f>
        <v/>
      </c>
      <c r="AY103" s="3">
        <f>MIN(COUNTIF($AQ103:AQ103,"&gt;0"),4)</f>
        <v/>
      </c>
      <c r="AZ103" s="3">
        <f>MIN(COUNTIF($AQ103:AR103,"&gt;0"),4)</f>
        <v/>
      </c>
      <c r="BA103" s="3">
        <f>MIN(COUNTIF($AQ103:AS103,"&gt;0"),4)</f>
        <v/>
      </c>
      <c r="BB103" s="3">
        <f>MIN(COUNTIF($AQ103:AT103,"&gt;0"),4)</f>
        <v/>
      </c>
      <c r="BC103" s="3">
        <f>MIN(COUNTIF($AQ103:AU103,"&gt;0"),4)</f>
        <v/>
      </c>
      <c r="BD103" s="3">
        <f>MIN(COUNTIF($AQ103:AV103,"&gt;0"),4)</f>
        <v/>
      </c>
      <c r="BE103" s="3">
        <f>MIN(COUNTIF($AQ103:AW103,"&gt;0"),4)</f>
        <v/>
      </c>
      <c r="BF103" s="3">
        <f>MIN(COUNTIF($AQ103:AX103,"&gt;0"),4)</f>
        <v/>
      </c>
    </row>
    <row r="104" ht="16.5" customHeight="1" s="19">
      <c r="A104" s="8" t="inlineStr">
        <is>
          <t>SHEFFIELD, Mr PAUL</t>
        </is>
      </c>
      <c r="B104" s="8" t="inlineStr">
        <is>
          <t>M:003090</t>
        </is>
      </c>
      <c r="C104" s="7">
        <f>IFERROR(MIN(AA104:INDEX(AA104:AH104,MATCH(4,AI104:AP104,0))),"")</f>
        <v/>
      </c>
      <c r="D104" s="7">
        <f>IFERROR(MIN(AQ104:INDEX(AQ104:AX104,MATCH(4,AY104:BF104,0))),"")</f>
        <v/>
      </c>
      <c r="E104" s="51" t="n"/>
      <c r="F104" s="51" t="n"/>
      <c r="G104" s="51" t="n"/>
      <c r="H104" s="51" t="n"/>
      <c r="I104" s="51" t="n"/>
      <c r="J104" s="51" t="n"/>
      <c r="K104" s="51" t="n"/>
      <c r="L104" s="51" t="n"/>
      <c r="M104" s="51" t="n"/>
      <c r="N104" s="51" t="n"/>
      <c r="O104" s="51" t="n"/>
      <c r="P104" s="51" t="n"/>
      <c r="Q104" s="51" t="n"/>
      <c r="R104" s="51" t="n"/>
      <c r="S104" s="51" t="n"/>
      <c r="T104" s="51" t="n"/>
      <c r="U104" s="51" t="n"/>
      <c r="V104" s="51" t="n"/>
      <c r="W104" s="51" t="n"/>
      <c r="X104" s="52" t="n"/>
      <c r="Y104" s="39">
        <f>8-SUMPRODUCT(--(MOD((COLUMN(Z104:EH104)-2)/23,1)=0),--(ISNUMBER(SEARCH(" dnp "," "&amp;Z104:EH104&amp;" "))))</f>
        <v/>
      </c>
      <c r="AA104" s="3">
        <f>IFERROR(1/(1/VLOOKUP($A104,INDIRECT("'"&amp;VLOOKUP(AA$8,Helper!$A$1:$B$8,2,FALSE)&amp;"'!A9:U200"),3,FALSE)),"")</f>
        <v/>
      </c>
      <c r="AB104" s="3">
        <f>IFERROR(1/(1/VLOOKUP($A104,INDIRECT("'"&amp;VLOOKUP(AB$8,Helper!$A$1:$B$8,2,FALSE)&amp;"'!A9:U200"),3,FALSE)),"")</f>
        <v/>
      </c>
      <c r="AC104" s="3">
        <f>IFERROR(1/(1/VLOOKUP($A104,INDIRECT("'"&amp;VLOOKUP(AC$8,Helper!$A$1:$B$8,2,FALSE)&amp;"'!A9:U200"),3,FALSE)),"")</f>
        <v/>
      </c>
      <c r="AD104" s="3">
        <f>IFERROR(1/(1/VLOOKUP($A104,INDIRECT("'"&amp;VLOOKUP(AD$8,Helper!$A$1:$B$8,2,FALSE)&amp;"'!A9:U200"),3,FALSE)),"")</f>
        <v/>
      </c>
      <c r="AE104" s="3">
        <f>IFERROR(1/(1/VLOOKUP($A104,INDIRECT("'"&amp;VLOOKUP(AE$8,Helper!$A$1:$B$8,2,FALSE)&amp;"'!A9:U200"),3,FALSE)),"")</f>
        <v/>
      </c>
      <c r="AF104" s="3">
        <f>IFERROR(1/(1/VLOOKUP($A104,INDIRECT("'"&amp;VLOOKUP(AF$8,Helper!$A$1:$B$8,2,FALSE)&amp;"'!A9:U200"),3,FALSE)),"")</f>
        <v/>
      </c>
      <c r="AG104" s="3">
        <f>IFERROR(1/(1/VLOOKUP($A104,INDIRECT("'"&amp;VLOOKUP(AG$8,Helper!$A$1:$B$8,2,FALSE)&amp;"'!A9:U200"),3,FALSE)),"")</f>
        <v/>
      </c>
      <c r="AH104" s="3">
        <f>IFERROR(1/(1/VLOOKUP($A104,INDIRECT("'"&amp;VLOOKUP(AH$8,Helper!$A$1:$B$8,2,FALSE)&amp;"'!A9:U200"),3,FALSE)),"")</f>
        <v/>
      </c>
      <c r="AI104" s="3">
        <f>MIN(COUNTIF($AA104:AA104,"&gt;0"),4)</f>
        <v/>
      </c>
      <c r="AJ104" s="3">
        <f>MIN(COUNTIF($AA104:AB104,"&gt;0"),4)</f>
        <v/>
      </c>
      <c r="AK104" s="3">
        <f>MIN(COUNTIF($AA104:AC104,"&gt;0"),4)</f>
        <v/>
      </c>
      <c r="AL104" s="3">
        <f>MIN(COUNTIF($AA104:AD104,"&gt;0"),4)</f>
        <v/>
      </c>
      <c r="AM104" s="3">
        <f>MIN(COUNTIF($AA104:AE104,"&gt;0"),4)</f>
        <v/>
      </c>
      <c r="AN104" s="3">
        <f>MIN(COUNTIF($AA104:AF104,"&gt;0"),4)</f>
        <v/>
      </c>
      <c r="AO104" s="3">
        <f>MIN(COUNTIF($AA104:AG104,"&gt;0"),4)</f>
        <v/>
      </c>
      <c r="AP104" s="3">
        <f>COUNTIF($AA104:AH104,"&gt;0")</f>
        <v/>
      </c>
      <c r="AQ104" s="3">
        <f>IFERROR(1/(1/VLOOKUP($A104,INDIRECT("'"&amp;VLOOKUP(AQ$8,Helper!$A$1:$B$8,2,FALSE)&amp;"'!A9:U200"),4,FALSE)),"")</f>
        <v/>
      </c>
      <c r="AR104" s="3">
        <f>IFERROR(1/(1/VLOOKUP($A104,INDIRECT("'"&amp;VLOOKUP(AR$8,Helper!$A$1:$B$8,2,FALSE)&amp;"'!A9:U200"),4,FALSE)),"")</f>
        <v/>
      </c>
      <c r="AS104" s="3">
        <f>IFERROR(1/(1/VLOOKUP($A104,INDIRECT("'"&amp;VLOOKUP(AS$8,Helper!$A$1:$B$8,2,FALSE)&amp;"'!A9:U200"),4,FALSE)),"")</f>
        <v/>
      </c>
      <c r="AT104" s="3">
        <f>IFERROR(1/(1/VLOOKUP($A104,INDIRECT("'"&amp;VLOOKUP(AT$8,Helper!$A$1:$B$8,2,FALSE)&amp;"'!A9:U200"),4,FALSE)),"")</f>
        <v/>
      </c>
      <c r="AU104" s="3">
        <f>IFERROR(1/(1/VLOOKUP($A104,INDIRECT("'"&amp;VLOOKUP(AU$8,Helper!$A$1:$B$8,2,FALSE)&amp;"'!A9:U200"),4,FALSE)),"")</f>
        <v/>
      </c>
      <c r="AV104" s="3">
        <f>IFERROR(1/(1/VLOOKUP($A104,INDIRECT("'"&amp;VLOOKUP(AV$8,Helper!$A$1:$B$8,2,FALSE)&amp;"'!A9:U200"),4,FALSE)),"")</f>
        <v/>
      </c>
      <c r="AW104" s="3">
        <f>IFERROR(1/(1/VLOOKUP($A104,INDIRECT("'"&amp;VLOOKUP(AW$8,Helper!$A$1:$B$8,2,FALSE)&amp;"'!A9:U200"),4,FALSE)),"")</f>
        <v/>
      </c>
      <c r="AX104" s="3">
        <f>IFERROR(1/(1/VLOOKUP($A104,INDIRECT("'"&amp;VLOOKUP(AX$8,Helper!$A$1:$B$8,2,FALSE)&amp;"'!A9:U200"),4,FALSE)),"")</f>
        <v/>
      </c>
      <c r="AY104" s="3">
        <f>MIN(COUNTIF($AQ104:AQ104,"&gt;0"),4)</f>
        <v/>
      </c>
      <c r="AZ104" s="3">
        <f>MIN(COUNTIF($AQ104:AR104,"&gt;0"),4)</f>
        <v/>
      </c>
      <c r="BA104" s="3">
        <f>MIN(COUNTIF($AQ104:AS104,"&gt;0"),4)</f>
        <v/>
      </c>
      <c r="BB104" s="3">
        <f>MIN(COUNTIF($AQ104:AT104,"&gt;0"),4)</f>
        <v/>
      </c>
      <c r="BC104" s="3">
        <f>MIN(COUNTIF($AQ104:AU104,"&gt;0"),4)</f>
        <v/>
      </c>
      <c r="BD104" s="3">
        <f>MIN(COUNTIF($AQ104:AV104,"&gt;0"),4)</f>
        <v/>
      </c>
      <c r="BE104" s="3">
        <f>MIN(COUNTIF($AQ104:AW104,"&gt;0"),4)</f>
        <v/>
      </c>
      <c r="BF104" s="3">
        <f>MIN(COUNTIF($AQ104:AX104,"&gt;0"),4)</f>
        <v/>
      </c>
    </row>
    <row r="105" ht="16.5" customHeight="1" s="19">
      <c r="A105" s="6" t="inlineStr">
        <is>
          <t>Shimmin, Mr Neville</t>
        </is>
      </c>
      <c r="B105" s="6" t="inlineStr">
        <is>
          <t>M:001185</t>
        </is>
      </c>
      <c r="C105" s="7">
        <f>IFERROR(MIN(AA105:INDEX(AA105:AH105,MATCH(4,AI105:AP105,0))),"")</f>
        <v/>
      </c>
      <c r="D105" s="7">
        <f>IFERROR(MIN(AQ105:INDEX(AQ105:AX105,MATCH(4,AY105:BF105,0))),"")</f>
        <v/>
      </c>
      <c r="E105" s="7" t="n"/>
      <c r="F105" s="7" t="n"/>
      <c r="G105" s="7" t="n"/>
      <c r="H105" s="7" t="n"/>
      <c r="I105" s="7" t="n"/>
      <c r="J105" s="7" t="n"/>
      <c r="K105" s="7" t="n"/>
      <c r="L105" s="7" t="n"/>
      <c r="M105" s="7" t="n"/>
      <c r="N105" s="7" t="n"/>
      <c r="O105" s="7" t="n"/>
      <c r="P105" s="7" t="n"/>
      <c r="Q105" s="7" t="n"/>
      <c r="R105" s="7" t="n"/>
      <c r="S105" s="7" t="n"/>
      <c r="T105" s="7" t="n"/>
      <c r="U105" s="7" t="n"/>
      <c r="V105" s="7" t="n"/>
      <c r="W105" s="7" t="n"/>
      <c r="X105" s="37" t="n"/>
      <c r="Y105" s="38">
        <f>8-SUMPRODUCT(--(MOD((COLUMN(Z105:EH105)-2)/23,1)=0),--(ISNUMBER(SEARCH(" dnp "," "&amp;Z105:EH105&amp;" "))))</f>
        <v/>
      </c>
      <c r="AA105" s="3">
        <f>IFERROR(1/(1/VLOOKUP($A105,INDIRECT("'"&amp;VLOOKUP(AA$8,Helper!$A$1:$B$8,2,FALSE)&amp;"'!A9:U200"),3,FALSE)),"")</f>
        <v/>
      </c>
      <c r="AB105" s="3">
        <f>IFERROR(1/(1/VLOOKUP($A105,INDIRECT("'"&amp;VLOOKUP(AB$8,Helper!$A$1:$B$8,2,FALSE)&amp;"'!A9:U200"),3,FALSE)),"")</f>
        <v/>
      </c>
      <c r="AC105" s="3">
        <f>IFERROR(1/(1/VLOOKUP($A105,INDIRECT("'"&amp;VLOOKUP(AC$8,Helper!$A$1:$B$8,2,FALSE)&amp;"'!A9:U200"),3,FALSE)),"")</f>
        <v/>
      </c>
      <c r="AD105" s="3">
        <f>IFERROR(1/(1/VLOOKUP($A105,INDIRECT("'"&amp;VLOOKUP(AD$8,Helper!$A$1:$B$8,2,FALSE)&amp;"'!A9:U200"),3,FALSE)),"")</f>
        <v/>
      </c>
      <c r="AE105" s="3">
        <f>IFERROR(1/(1/VLOOKUP($A105,INDIRECT("'"&amp;VLOOKUP(AE$8,Helper!$A$1:$B$8,2,FALSE)&amp;"'!A9:U200"),3,FALSE)),"")</f>
        <v/>
      </c>
      <c r="AF105" s="3">
        <f>IFERROR(1/(1/VLOOKUP($A105,INDIRECT("'"&amp;VLOOKUP(AF$8,Helper!$A$1:$B$8,2,FALSE)&amp;"'!A9:U200"),3,FALSE)),"")</f>
        <v/>
      </c>
      <c r="AG105" s="3">
        <f>IFERROR(1/(1/VLOOKUP($A105,INDIRECT("'"&amp;VLOOKUP(AG$8,Helper!$A$1:$B$8,2,FALSE)&amp;"'!A9:U200"),3,FALSE)),"")</f>
        <v/>
      </c>
      <c r="AH105" s="3">
        <f>IFERROR(1/(1/VLOOKUP($A105,INDIRECT("'"&amp;VLOOKUP(AH$8,Helper!$A$1:$B$8,2,FALSE)&amp;"'!A9:U200"),3,FALSE)),"")</f>
        <v/>
      </c>
      <c r="AI105" s="3">
        <f>MIN(COUNTIF($AA105:AA105,"&gt;0"),4)</f>
        <v/>
      </c>
      <c r="AJ105" s="3">
        <f>MIN(COUNTIF($AA105:AB105,"&gt;0"),4)</f>
        <v/>
      </c>
      <c r="AK105" s="3">
        <f>MIN(COUNTIF($AA105:AC105,"&gt;0"),4)</f>
        <v/>
      </c>
      <c r="AL105" s="3">
        <f>MIN(COUNTIF($AA105:AD105,"&gt;0"),4)</f>
        <v/>
      </c>
      <c r="AM105" s="3">
        <f>MIN(COUNTIF($AA105:AE105,"&gt;0"),4)</f>
        <v/>
      </c>
      <c r="AN105" s="3">
        <f>MIN(COUNTIF($AA105:AF105,"&gt;0"),4)</f>
        <v/>
      </c>
      <c r="AO105" s="3">
        <f>MIN(COUNTIF($AA105:AG105,"&gt;0"),4)</f>
        <v/>
      </c>
      <c r="AP105" s="3">
        <f>COUNTIF($AA105:AH105,"&gt;0")</f>
        <v/>
      </c>
      <c r="AQ105" s="3">
        <f>IFERROR(1/(1/VLOOKUP($A105,INDIRECT("'"&amp;VLOOKUP(AQ$8,Helper!$A$1:$B$8,2,FALSE)&amp;"'!A9:U200"),4,FALSE)),"")</f>
        <v/>
      </c>
      <c r="AR105" s="3">
        <f>IFERROR(1/(1/VLOOKUP($A105,INDIRECT("'"&amp;VLOOKUP(AR$8,Helper!$A$1:$B$8,2,FALSE)&amp;"'!A9:U200"),4,FALSE)),"")</f>
        <v/>
      </c>
      <c r="AS105" s="3">
        <f>IFERROR(1/(1/VLOOKUP($A105,INDIRECT("'"&amp;VLOOKUP(AS$8,Helper!$A$1:$B$8,2,FALSE)&amp;"'!A9:U200"),4,FALSE)),"")</f>
        <v/>
      </c>
      <c r="AT105" s="3">
        <f>IFERROR(1/(1/VLOOKUP($A105,INDIRECT("'"&amp;VLOOKUP(AT$8,Helper!$A$1:$B$8,2,FALSE)&amp;"'!A9:U200"),4,FALSE)),"")</f>
        <v/>
      </c>
      <c r="AU105" s="3">
        <f>IFERROR(1/(1/VLOOKUP($A105,INDIRECT("'"&amp;VLOOKUP(AU$8,Helper!$A$1:$B$8,2,FALSE)&amp;"'!A9:U200"),4,FALSE)),"")</f>
        <v/>
      </c>
      <c r="AV105" s="3">
        <f>IFERROR(1/(1/VLOOKUP($A105,INDIRECT("'"&amp;VLOOKUP(AV$8,Helper!$A$1:$B$8,2,FALSE)&amp;"'!A9:U200"),4,FALSE)),"")</f>
        <v/>
      </c>
      <c r="AW105" s="3">
        <f>IFERROR(1/(1/VLOOKUP($A105,INDIRECT("'"&amp;VLOOKUP(AW$8,Helper!$A$1:$B$8,2,FALSE)&amp;"'!A9:U200"),4,FALSE)),"")</f>
        <v/>
      </c>
      <c r="AX105" s="3">
        <f>IFERROR(1/(1/VLOOKUP($A105,INDIRECT("'"&amp;VLOOKUP(AX$8,Helper!$A$1:$B$8,2,FALSE)&amp;"'!A9:U200"),4,FALSE)),"")</f>
        <v/>
      </c>
      <c r="AY105" s="3">
        <f>MIN(COUNTIF($AQ105:AQ105,"&gt;0"),4)</f>
        <v/>
      </c>
      <c r="AZ105" s="3">
        <f>MIN(COUNTIF($AQ105:AR105,"&gt;0"),4)</f>
        <v/>
      </c>
      <c r="BA105" s="3">
        <f>MIN(COUNTIF($AQ105:AS105,"&gt;0"),4)</f>
        <v/>
      </c>
      <c r="BB105" s="3">
        <f>MIN(COUNTIF($AQ105:AT105,"&gt;0"),4)</f>
        <v/>
      </c>
      <c r="BC105" s="3">
        <f>MIN(COUNTIF($AQ105:AU105,"&gt;0"),4)</f>
        <v/>
      </c>
      <c r="BD105" s="3">
        <f>MIN(COUNTIF($AQ105:AV105,"&gt;0"),4)</f>
        <v/>
      </c>
      <c r="BE105" s="3">
        <f>MIN(COUNTIF($AQ105:AW105,"&gt;0"),4)</f>
        <v/>
      </c>
      <c r="BF105" s="3">
        <f>MIN(COUNTIF($AQ105:AX105,"&gt;0"),4)</f>
        <v/>
      </c>
    </row>
    <row r="106" ht="16.5" customHeight="1" s="19">
      <c r="A106" s="8" t="inlineStr">
        <is>
          <t>[Person_84], Mr Doug</t>
        </is>
      </c>
      <c r="B106" s="8" t="inlineStr">
        <is>
          <t>M:003379</t>
        </is>
      </c>
      <c r="C106" s="7">
        <f>IFERROR(MIN(AA106:INDEX(AA106:AH106,MATCH(4,AI106:AP106,0))),"")</f>
        <v/>
      </c>
      <c r="D106" s="7">
        <f>IFERROR(MIN(AQ106:INDEX(AQ106:AX106,MATCH(4,AY106:BF106,0))),"")</f>
        <v/>
      </c>
      <c r="E106" s="51" t="n"/>
      <c r="F106" s="51" t="n"/>
      <c r="G106" s="51" t="n"/>
      <c r="H106" s="51" t="n"/>
      <c r="I106" s="51" t="n"/>
      <c r="J106" s="51" t="n"/>
      <c r="K106" s="51" t="n"/>
      <c r="L106" s="51" t="n"/>
      <c r="M106" s="51" t="n"/>
      <c r="N106" s="51" t="n"/>
      <c r="O106" s="51" t="n"/>
      <c r="P106" s="51" t="n"/>
      <c r="Q106" s="51" t="n"/>
      <c r="R106" s="51" t="n"/>
      <c r="S106" s="51" t="n"/>
      <c r="T106" s="51" t="n"/>
      <c r="U106" s="51" t="n"/>
      <c r="V106" s="51" t="n"/>
      <c r="W106" s="51" t="n"/>
      <c r="X106" s="52" t="n"/>
      <c r="Y106" s="39">
        <f>8-SUMPRODUCT(--(MOD((COLUMN(Z106:EH106)-2)/23,1)=0),--(ISNUMBER(SEARCH(" dnp "," "&amp;Z106:EH106&amp;" "))))</f>
        <v/>
      </c>
      <c r="AA106" s="3">
        <f>IFERROR(1/(1/VLOOKUP($A106,INDIRECT("'"&amp;VLOOKUP(AA$8,Helper!$A$1:$B$8,2,FALSE)&amp;"'!A9:U200"),3,FALSE)),"")</f>
        <v/>
      </c>
      <c r="AB106" s="3">
        <f>IFERROR(1/(1/VLOOKUP($A106,INDIRECT("'"&amp;VLOOKUP(AB$8,Helper!$A$1:$B$8,2,FALSE)&amp;"'!A9:U200"),3,FALSE)),"")</f>
        <v/>
      </c>
      <c r="AC106" s="3">
        <f>IFERROR(1/(1/VLOOKUP($A106,INDIRECT("'"&amp;VLOOKUP(AC$8,Helper!$A$1:$B$8,2,FALSE)&amp;"'!A9:U200"),3,FALSE)),"")</f>
        <v/>
      </c>
      <c r="AD106" s="3">
        <f>IFERROR(1/(1/VLOOKUP($A106,INDIRECT("'"&amp;VLOOKUP(AD$8,Helper!$A$1:$B$8,2,FALSE)&amp;"'!A9:U200"),3,FALSE)),"")</f>
        <v/>
      </c>
      <c r="AE106" s="3">
        <f>IFERROR(1/(1/VLOOKUP($A106,INDIRECT("'"&amp;VLOOKUP(AE$8,Helper!$A$1:$B$8,2,FALSE)&amp;"'!A9:U200"),3,FALSE)),"")</f>
        <v/>
      </c>
      <c r="AF106" s="3">
        <f>IFERROR(1/(1/VLOOKUP($A106,INDIRECT("'"&amp;VLOOKUP(AF$8,Helper!$A$1:$B$8,2,FALSE)&amp;"'!A9:U200"),3,FALSE)),"")</f>
        <v/>
      </c>
      <c r="AG106" s="3">
        <f>IFERROR(1/(1/VLOOKUP($A106,INDIRECT("'"&amp;VLOOKUP(AG$8,Helper!$A$1:$B$8,2,FALSE)&amp;"'!A9:U200"),3,FALSE)),"")</f>
        <v/>
      </c>
      <c r="AH106" s="3">
        <f>IFERROR(1/(1/VLOOKUP($A106,INDIRECT("'"&amp;VLOOKUP(AH$8,Helper!$A$1:$B$8,2,FALSE)&amp;"'!A9:U200"),3,FALSE)),"")</f>
        <v/>
      </c>
      <c r="AI106" s="3">
        <f>MIN(COUNTIF($AA106:AA106,"&gt;0"),4)</f>
        <v/>
      </c>
      <c r="AJ106" s="3">
        <f>MIN(COUNTIF($AA106:AB106,"&gt;0"),4)</f>
        <v/>
      </c>
      <c r="AK106" s="3">
        <f>MIN(COUNTIF($AA106:AC106,"&gt;0"),4)</f>
        <v/>
      </c>
      <c r="AL106" s="3">
        <f>MIN(COUNTIF($AA106:AD106,"&gt;0"),4)</f>
        <v/>
      </c>
      <c r="AM106" s="3">
        <f>MIN(COUNTIF($AA106:AE106,"&gt;0"),4)</f>
        <v/>
      </c>
      <c r="AN106" s="3">
        <f>MIN(COUNTIF($AA106:AF106,"&gt;0"),4)</f>
        <v/>
      </c>
      <c r="AO106" s="3">
        <f>MIN(COUNTIF($AA106:AG106,"&gt;0"),4)</f>
        <v/>
      </c>
      <c r="AP106" s="3">
        <f>COUNTIF($AA106:AH106,"&gt;0")</f>
        <v/>
      </c>
      <c r="AQ106" s="3">
        <f>IFERROR(1/(1/VLOOKUP($A106,INDIRECT("'"&amp;VLOOKUP(AQ$8,Helper!$A$1:$B$8,2,FALSE)&amp;"'!A9:U200"),4,FALSE)),"")</f>
        <v/>
      </c>
      <c r="AR106" s="3">
        <f>IFERROR(1/(1/VLOOKUP($A106,INDIRECT("'"&amp;VLOOKUP(AR$8,Helper!$A$1:$B$8,2,FALSE)&amp;"'!A9:U200"),4,FALSE)),"")</f>
        <v/>
      </c>
      <c r="AS106" s="3">
        <f>IFERROR(1/(1/VLOOKUP($A106,INDIRECT("'"&amp;VLOOKUP(AS$8,Helper!$A$1:$B$8,2,FALSE)&amp;"'!A9:U200"),4,FALSE)),"")</f>
        <v/>
      </c>
      <c r="AT106" s="3">
        <f>IFERROR(1/(1/VLOOKUP($A106,INDIRECT("'"&amp;VLOOKUP(AT$8,Helper!$A$1:$B$8,2,FALSE)&amp;"'!A9:U200"),4,FALSE)),"")</f>
        <v/>
      </c>
      <c r="AU106" s="3">
        <f>IFERROR(1/(1/VLOOKUP($A106,INDIRECT("'"&amp;VLOOKUP(AU$8,Helper!$A$1:$B$8,2,FALSE)&amp;"'!A9:U200"),4,FALSE)),"")</f>
        <v/>
      </c>
      <c r="AV106" s="3">
        <f>IFERROR(1/(1/VLOOKUP($A106,INDIRECT("'"&amp;VLOOKUP(AV$8,Helper!$A$1:$B$8,2,FALSE)&amp;"'!A9:U200"),4,FALSE)),"")</f>
        <v/>
      </c>
      <c r="AW106" s="3">
        <f>IFERROR(1/(1/VLOOKUP($A106,INDIRECT("'"&amp;VLOOKUP(AW$8,Helper!$A$1:$B$8,2,FALSE)&amp;"'!A9:U200"),4,FALSE)),"")</f>
        <v/>
      </c>
      <c r="AX106" s="3">
        <f>IFERROR(1/(1/VLOOKUP($A106,INDIRECT("'"&amp;VLOOKUP(AX$8,Helper!$A$1:$B$8,2,FALSE)&amp;"'!A9:U200"),4,FALSE)),"")</f>
        <v/>
      </c>
      <c r="AY106" s="3">
        <f>MIN(COUNTIF($AQ106:AQ106,"&gt;0"),4)</f>
        <v/>
      </c>
      <c r="AZ106" s="3">
        <f>MIN(COUNTIF($AQ106:AR106,"&gt;0"),4)</f>
        <v/>
      </c>
      <c r="BA106" s="3">
        <f>MIN(COUNTIF($AQ106:AS106,"&gt;0"),4)</f>
        <v/>
      </c>
      <c r="BB106" s="3">
        <f>MIN(COUNTIF($AQ106:AT106,"&gt;0"),4)</f>
        <v/>
      </c>
      <c r="BC106" s="3">
        <f>MIN(COUNTIF($AQ106:AU106,"&gt;0"),4)</f>
        <v/>
      </c>
      <c r="BD106" s="3">
        <f>MIN(COUNTIF($AQ106:AV106,"&gt;0"),4)</f>
        <v/>
      </c>
      <c r="BE106" s="3">
        <f>MIN(COUNTIF($AQ106:AW106,"&gt;0"),4)</f>
        <v/>
      </c>
      <c r="BF106" s="3">
        <f>MIN(COUNTIF($AQ106:AX106,"&gt;0"),4)</f>
        <v/>
      </c>
    </row>
    <row r="107" ht="16.5" customHeight="1" s="19">
      <c r="A107" s="6" t="inlineStr">
        <is>
          <t>SMITH, Mr GRAHAM</t>
        </is>
      </c>
      <c r="B107" s="6" t="inlineStr">
        <is>
          <t>M:002775</t>
        </is>
      </c>
      <c r="C107" s="7">
        <f>IFERROR(MIN(AA107:INDEX(AA107:AH107,MATCH(4,AI107:AP107,0))),"")</f>
        <v/>
      </c>
      <c r="D107" s="7">
        <f>IFERROR(MIN(AQ107:INDEX(AQ107:AX107,MATCH(4,AY107:BF107,0))),"")</f>
        <v/>
      </c>
      <c r="E107" s="7" t="n"/>
      <c r="F107" s="7" t="n"/>
      <c r="G107" s="7" t="n"/>
      <c r="H107" s="7" t="n"/>
      <c r="I107" s="7" t="n"/>
      <c r="J107" s="7" t="n"/>
      <c r="K107" s="7" t="n"/>
      <c r="L107" s="7" t="n"/>
      <c r="M107" s="7" t="n"/>
      <c r="N107" s="7" t="n"/>
      <c r="O107" s="7" t="n"/>
      <c r="P107" s="7" t="n"/>
      <c r="Q107" s="7" t="n"/>
      <c r="R107" s="7" t="n"/>
      <c r="S107" s="7" t="n"/>
      <c r="T107" s="7" t="n"/>
      <c r="U107" s="7" t="n"/>
      <c r="V107" s="7" t="n"/>
      <c r="W107" s="7" t="n"/>
      <c r="X107" s="37" t="n"/>
      <c r="Y107" s="38">
        <f>8-SUMPRODUCT(--(MOD((COLUMN(Z107:EH107)-2)/23,1)=0),--(ISNUMBER(SEARCH(" dnp "," "&amp;Z107:EH107&amp;" "))))</f>
        <v/>
      </c>
      <c r="AA107" s="3">
        <f>IFERROR(1/(1/VLOOKUP($A107,INDIRECT("'"&amp;VLOOKUP(AA$8,Helper!$A$1:$B$8,2,FALSE)&amp;"'!A9:U200"),3,FALSE)),"")</f>
        <v/>
      </c>
      <c r="AB107" s="3">
        <f>IFERROR(1/(1/VLOOKUP($A107,INDIRECT("'"&amp;VLOOKUP(AB$8,Helper!$A$1:$B$8,2,FALSE)&amp;"'!A9:U200"),3,FALSE)),"")</f>
        <v/>
      </c>
      <c r="AC107" s="3">
        <f>IFERROR(1/(1/VLOOKUP($A107,INDIRECT("'"&amp;VLOOKUP(AC$8,Helper!$A$1:$B$8,2,FALSE)&amp;"'!A9:U200"),3,FALSE)),"")</f>
        <v/>
      </c>
      <c r="AD107" s="3">
        <f>IFERROR(1/(1/VLOOKUP($A107,INDIRECT("'"&amp;VLOOKUP(AD$8,Helper!$A$1:$B$8,2,FALSE)&amp;"'!A9:U200"),3,FALSE)),"")</f>
        <v/>
      </c>
      <c r="AE107" s="3">
        <f>IFERROR(1/(1/VLOOKUP($A107,INDIRECT("'"&amp;VLOOKUP(AE$8,Helper!$A$1:$B$8,2,FALSE)&amp;"'!A9:U200"),3,FALSE)),"")</f>
        <v/>
      </c>
      <c r="AF107" s="3">
        <f>IFERROR(1/(1/VLOOKUP($A107,INDIRECT("'"&amp;VLOOKUP(AF$8,Helper!$A$1:$B$8,2,FALSE)&amp;"'!A9:U200"),3,FALSE)),"")</f>
        <v/>
      </c>
      <c r="AG107" s="3">
        <f>IFERROR(1/(1/VLOOKUP($A107,INDIRECT("'"&amp;VLOOKUP(AG$8,Helper!$A$1:$B$8,2,FALSE)&amp;"'!A9:U200"),3,FALSE)),"")</f>
        <v/>
      </c>
      <c r="AH107" s="3">
        <f>IFERROR(1/(1/VLOOKUP($A107,INDIRECT("'"&amp;VLOOKUP(AH$8,Helper!$A$1:$B$8,2,FALSE)&amp;"'!A9:U200"),3,FALSE)),"")</f>
        <v/>
      </c>
      <c r="AI107" s="3">
        <f>MIN(COUNTIF($AA107:AA107,"&gt;0"),4)</f>
        <v/>
      </c>
      <c r="AJ107" s="3">
        <f>MIN(COUNTIF($AA107:AB107,"&gt;0"),4)</f>
        <v/>
      </c>
      <c r="AK107" s="3">
        <f>MIN(COUNTIF($AA107:AC107,"&gt;0"),4)</f>
        <v/>
      </c>
      <c r="AL107" s="3">
        <f>MIN(COUNTIF($AA107:AD107,"&gt;0"),4)</f>
        <v/>
      </c>
      <c r="AM107" s="3">
        <f>MIN(COUNTIF($AA107:AE107,"&gt;0"),4)</f>
        <v/>
      </c>
      <c r="AN107" s="3">
        <f>MIN(COUNTIF($AA107:AF107,"&gt;0"),4)</f>
        <v/>
      </c>
      <c r="AO107" s="3">
        <f>MIN(COUNTIF($AA107:AG107,"&gt;0"),4)</f>
        <v/>
      </c>
      <c r="AP107" s="3">
        <f>COUNTIF($AA107:AH107,"&gt;0")</f>
        <v/>
      </c>
      <c r="AQ107" s="3">
        <f>IFERROR(1/(1/VLOOKUP($A107,INDIRECT("'"&amp;VLOOKUP(AQ$8,Helper!$A$1:$B$8,2,FALSE)&amp;"'!A9:U200"),4,FALSE)),"")</f>
        <v/>
      </c>
      <c r="AR107" s="3">
        <f>IFERROR(1/(1/VLOOKUP($A107,INDIRECT("'"&amp;VLOOKUP(AR$8,Helper!$A$1:$B$8,2,FALSE)&amp;"'!A9:U200"),4,FALSE)),"")</f>
        <v/>
      </c>
      <c r="AS107" s="3">
        <f>IFERROR(1/(1/VLOOKUP($A107,INDIRECT("'"&amp;VLOOKUP(AS$8,Helper!$A$1:$B$8,2,FALSE)&amp;"'!A9:U200"),4,FALSE)),"")</f>
        <v/>
      </c>
      <c r="AT107" s="3">
        <f>IFERROR(1/(1/VLOOKUP($A107,INDIRECT("'"&amp;VLOOKUP(AT$8,Helper!$A$1:$B$8,2,FALSE)&amp;"'!A9:U200"),4,FALSE)),"")</f>
        <v/>
      </c>
      <c r="AU107" s="3">
        <f>IFERROR(1/(1/VLOOKUP($A107,INDIRECT("'"&amp;VLOOKUP(AU$8,Helper!$A$1:$B$8,2,FALSE)&amp;"'!A9:U200"),4,FALSE)),"")</f>
        <v/>
      </c>
      <c r="AV107" s="3">
        <f>IFERROR(1/(1/VLOOKUP($A107,INDIRECT("'"&amp;VLOOKUP(AV$8,Helper!$A$1:$B$8,2,FALSE)&amp;"'!A9:U200"),4,FALSE)),"")</f>
        <v/>
      </c>
      <c r="AW107" s="3">
        <f>IFERROR(1/(1/VLOOKUP($A107,INDIRECT("'"&amp;VLOOKUP(AW$8,Helper!$A$1:$B$8,2,FALSE)&amp;"'!A9:U200"),4,FALSE)),"")</f>
        <v/>
      </c>
      <c r="AX107" s="3">
        <f>IFERROR(1/(1/VLOOKUP($A107,INDIRECT("'"&amp;VLOOKUP(AX$8,Helper!$A$1:$B$8,2,FALSE)&amp;"'!A9:U200"),4,FALSE)),"")</f>
        <v/>
      </c>
      <c r="AY107" s="3">
        <f>MIN(COUNTIF($AQ107:AQ107,"&gt;0"),4)</f>
        <v/>
      </c>
      <c r="AZ107" s="3">
        <f>MIN(COUNTIF($AQ107:AR107,"&gt;0"),4)</f>
        <v/>
      </c>
      <c r="BA107" s="3">
        <f>MIN(COUNTIF($AQ107:AS107,"&gt;0"),4)</f>
        <v/>
      </c>
      <c r="BB107" s="3">
        <f>MIN(COUNTIF($AQ107:AT107,"&gt;0"),4)</f>
        <v/>
      </c>
      <c r="BC107" s="3">
        <f>MIN(COUNTIF($AQ107:AU107,"&gt;0"),4)</f>
        <v/>
      </c>
      <c r="BD107" s="3">
        <f>MIN(COUNTIF($AQ107:AV107,"&gt;0"),4)</f>
        <v/>
      </c>
      <c r="BE107" s="3">
        <f>MIN(COUNTIF($AQ107:AW107,"&gt;0"),4)</f>
        <v/>
      </c>
      <c r="BF107" s="3">
        <f>MIN(COUNTIF($AQ107:AX107,"&gt;0"),4)</f>
        <v/>
      </c>
    </row>
    <row r="108" ht="16.5" customHeight="1" s="19">
      <c r="A108" s="8" t="inlineStr">
        <is>
          <t>Smith, Mr [Person_85]</t>
        </is>
      </c>
      <c r="B108" s="8" t="inlineStr">
        <is>
          <t>M:001737</t>
        </is>
      </c>
      <c r="C108" s="7">
        <f>IFERROR(MIN(AA108:INDEX(AA108:AH108,MATCH(4,AI108:AP108,0))),"")</f>
        <v/>
      </c>
      <c r="D108" s="7">
        <f>IFERROR(MIN(AQ108:INDEX(AQ108:AX108,MATCH(4,AY108:BF108,0))),"")</f>
        <v/>
      </c>
      <c r="E108" s="51" t="n"/>
      <c r="F108" s="51" t="n"/>
      <c r="G108" s="51" t="n"/>
      <c r="H108" s="51" t="n"/>
      <c r="I108" s="51" t="n"/>
      <c r="J108" s="51" t="n"/>
      <c r="K108" s="51" t="n"/>
      <c r="L108" s="51" t="n"/>
      <c r="M108" s="51" t="n"/>
      <c r="N108" s="51" t="n"/>
      <c r="O108" s="51" t="n"/>
      <c r="P108" s="51" t="n"/>
      <c r="Q108" s="51" t="n"/>
      <c r="R108" s="51" t="n"/>
      <c r="S108" s="51" t="n"/>
      <c r="T108" s="51" t="n"/>
      <c r="U108" s="51" t="n"/>
      <c r="V108" s="51" t="n"/>
      <c r="W108" s="51" t="n"/>
      <c r="X108" s="52" t="n"/>
      <c r="Y108" s="39">
        <f>8-SUMPRODUCT(--(MOD((COLUMN(Z108:EH108)-2)/23,1)=0),--(ISNUMBER(SEARCH(" dnp "," "&amp;Z108:EH108&amp;" "))))</f>
        <v/>
      </c>
      <c r="AA108" s="3">
        <f>IFERROR(1/(1/VLOOKUP($A108,INDIRECT("'"&amp;VLOOKUP(AA$8,Helper!$A$1:$B$8,2,FALSE)&amp;"'!A9:U200"),3,FALSE)),"")</f>
        <v/>
      </c>
      <c r="AB108" s="3">
        <f>IFERROR(1/(1/VLOOKUP($A108,INDIRECT("'"&amp;VLOOKUP(AB$8,Helper!$A$1:$B$8,2,FALSE)&amp;"'!A9:U200"),3,FALSE)),"")</f>
        <v/>
      </c>
      <c r="AC108" s="3">
        <f>IFERROR(1/(1/VLOOKUP($A108,INDIRECT("'"&amp;VLOOKUP(AC$8,Helper!$A$1:$B$8,2,FALSE)&amp;"'!A9:U200"),3,FALSE)),"")</f>
        <v/>
      </c>
      <c r="AD108" s="3">
        <f>IFERROR(1/(1/VLOOKUP($A108,INDIRECT("'"&amp;VLOOKUP(AD$8,Helper!$A$1:$B$8,2,FALSE)&amp;"'!A9:U200"),3,FALSE)),"")</f>
        <v/>
      </c>
      <c r="AE108" s="3">
        <f>IFERROR(1/(1/VLOOKUP($A108,INDIRECT("'"&amp;VLOOKUP(AE$8,Helper!$A$1:$B$8,2,FALSE)&amp;"'!A9:U200"),3,FALSE)),"")</f>
        <v/>
      </c>
      <c r="AF108" s="3">
        <f>IFERROR(1/(1/VLOOKUP($A108,INDIRECT("'"&amp;VLOOKUP(AF$8,Helper!$A$1:$B$8,2,FALSE)&amp;"'!A9:U200"),3,FALSE)),"")</f>
        <v/>
      </c>
      <c r="AG108" s="3">
        <f>IFERROR(1/(1/VLOOKUP($A108,INDIRECT("'"&amp;VLOOKUP(AG$8,Helper!$A$1:$B$8,2,FALSE)&amp;"'!A9:U200"),3,FALSE)),"")</f>
        <v/>
      </c>
      <c r="AH108" s="3">
        <f>IFERROR(1/(1/VLOOKUP($A108,INDIRECT("'"&amp;VLOOKUP(AH$8,Helper!$A$1:$B$8,2,FALSE)&amp;"'!A9:U200"),3,FALSE)),"")</f>
        <v/>
      </c>
      <c r="AI108" s="3">
        <f>MIN(COUNTIF($AA108:AA108,"&gt;0"),4)</f>
        <v/>
      </c>
      <c r="AJ108" s="3">
        <f>MIN(COUNTIF($AA108:AB108,"&gt;0"),4)</f>
        <v/>
      </c>
      <c r="AK108" s="3">
        <f>MIN(COUNTIF($AA108:AC108,"&gt;0"),4)</f>
        <v/>
      </c>
      <c r="AL108" s="3">
        <f>MIN(COUNTIF($AA108:AD108,"&gt;0"),4)</f>
        <v/>
      </c>
      <c r="AM108" s="3">
        <f>MIN(COUNTIF($AA108:AE108,"&gt;0"),4)</f>
        <v/>
      </c>
      <c r="AN108" s="3">
        <f>MIN(COUNTIF($AA108:AF108,"&gt;0"),4)</f>
        <v/>
      </c>
      <c r="AO108" s="3">
        <f>MIN(COUNTIF($AA108:AG108,"&gt;0"),4)</f>
        <v/>
      </c>
      <c r="AP108" s="3">
        <f>COUNTIF($AA108:AH108,"&gt;0")</f>
        <v/>
      </c>
      <c r="AQ108" s="3">
        <f>IFERROR(1/(1/VLOOKUP($A108,INDIRECT("'"&amp;VLOOKUP(AQ$8,Helper!$A$1:$B$8,2,FALSE)&amp;"'!A9:U200"),4,FALSE)),"")</f>
        <v/>
      </c>
      <c r="AR108" s="3">
        <f>IFERROR(1/(1/VLOOKUP($A108,INDIRECT("'"&amp;VLOOKUP(AR$8,Helper!$A$1:$B$8,2,FALSE)&amp;"'!A9:U200"),4,FALSE)),"")</f>
        <v/>
      </c>
      <c r="AS108" s="3">
        <f>IFERROR(1/(1/VLOOKUP($A108,INDIRECT("'"&amp;VLOOKUP(AS$8,Helper!$A$1:$B$8,2,FALSE)&amp;"'!A9:U200"),4,FALSE)),"")</f>
        <v/>
      </c>
      <c r="AT108" s="3">
        <f>IFERROR(1/(1/VLOOKUP($A108,INDIRECT("'"&amp;VLOOKUP(AT$8,Helper!$A$1:$B$8,2,FALSE)&amp;"'!A9:U200"),4,FALSE)),"")</f>
        <v/>
      </c>
      <c r="AU108" s="3">
        <f>IFERROR(1/(1/VLOOKUP($A108,INDIRECT("'"&amp;VLOOKUP(AU$8,Helper!$A$1:$B$8,2,FALSE)&amp;"'!A9:U200"),4,FALSE)),"")</f>
        <v/>
      </c>
      <c r="AV108" s="3">
        <f>IFERROR(1/(1/VLOOKUP($A108,INDIRECT("'"&amp;VLOOKUP(AV$8,Helper!$A$1:$B$8,2,FALSE)&amp;"'!A9:U200"),4,FALSE)),"")</f>
        <v/>
      </c>
      <c r="AW108" s="3">
        <f>IFERROR(1/(1/VLOOKUP($A108,INDIRECT("'"&amp;VLOOKUP(AW$8,Helper!$A$1:$B$8,2,FALSE)&amp;"'!A9:U200"),4,FALSE)),"")</f>
        <v/>
      </c>
      <c r="AX108" s="3">
        <f>IFERROR(1/(1/VLOOKUP($A108,INDIRECT("'"&amp;VLOOKUP(AX$8,Helper!$A$1:$B$8,2,FALSE)&amp;"'!A9:U200"),4,FALSE)),"")</f>
        <v/>
      </c>
      <c r="AY108" s="3">
        <f>MIN(COUNTIF($AQ108:AQ108,"&gt;0"),4)</f>
        <v/>
      </c>
      <c r="AZ108" s="3">
        <f>MIN(COUNTIF($AQ108:AR108,"&gt;0"),4)</f>
        <v/>
      </c>
      <c r="BA108" s="3">
        <f>MIN(COUNTIF($AQ108:AS108,"&gt;0"),4)</f>
        <v/>
      </c>
      <c r="BB108" s="3">
        <f>MIN(COUNTIF($AQ108:AT108,"&gt;0"),4)</f>
        <v/>
      </c>
      <c r="BC108" s="3">
        <f>MIN(COUNTIF($AQ108:AU108,"&gt;0"),4)</f>
        <v/>
      </c>
      <c r="BD108" s="3">
        <f>MIN(COUNTIF($AQ108:AV108,"&gt;0"),4)</f>
        <v/>
      </c>
      <c r="BE108" s="3">
        <f>MIN(COUNTIF($AQ108:AW108,"&gt;0"),4)</f>
        <v/>
      </c>
      <c r="BF108" s="3">
        <f>MIN(COUNTIF($AQ108:AX108,"&gt;0"),4)</f>
        <v/>
      </c>
    </row>
    <row r="109" ht="16.5" customHeight="1" s="19">
      <c r="A109" s="6" t="inlineStr">
        <is>
          <t>SPELLMAN, Mr [Person_24]</t>
        </is>
      </c>
      <c r="B109" s="6" t="inlineStr">
        <is>
          <t>M:002580</t>
        </is>
      </c>
      <c r="C109" s="7">
        <f>IFERROR(MIN(AA109:INDEX(AA109:AH109,MATCH(4,AI109:AP109,0))),"")</f>
        <v/>
      </c>
      <c r="D109" s="7">
        <f>IFERROR(MIN(AQ109:INDEX(AQ109:AX109,MATCH(4,AY109:BF109,0))),"")</f>
        <v/>
      </c>
      <c r="E109" s="7" t="n"/>
      <c r="F109" s="7" t="n"/>
      <c r="G109" s="7" t="n"/>
      <c r="H109" s="7" t="n"/>
      <c r="I109" s="7" t="n"/>
      <c r="J109" s="7" t="n"/>
      <c r="K109" s="7" t="n"/>
      <c r="L109" s="7" t="n"/>
      <c r="M109" s="7" t="n"/>
      <c r="N109" s="7" t="n"/>
      <c r="O109" s="7" t="n"/>
      <c r="P109" s="7" t="n"/>
      <c r="Q109" s="7" t="n"/>
      <c r="R109" s="7" t="n"/>
      <c r="S109" s="7" t="n"/>
      <c r="T109" s="7" t="n"/>
      <c r="U109" s="7" t="n"/>
      <c r="V109" s="7" t="n"/>
      <c r="W109" s="7" t="n"/>
      <c r="X109" s="37" t="n"/>
      <c r="Y109" s="38">
        <f>8-SUMPRODUCT(--(MOD((COLUMN(Z109:EH109)-2)/23,1)=0),--(ISNUMBER(SEARCH(" dnp "," "&amp;Z109:EH109&amp;" "))))</f>
        <v/>
      </c>
      <c r="AA109" s="3">
        <f>IFERROR(1/(1/VLOOKUP($A109,INDIRECT("'"&amp;VLOOKUP(AA$8,Helper!$A$1:$B$8,2,FALSE)&amp;"'!A9:U200"),3,FALSE)),"")</f>
        <v/>
      </c>
      <c r="AB109" s="3">
        <f>IFERROR(1/(1/VLOOKUP($A109,INDIRECT("'"&amp;VLOOKUP(AB$8,Helper!$A$1:$B$8,2,FALSE)&amp;"'!A9:U200"),3,FALSE)),"")</f>
        <v/>
      </c>
      <c r="AC109" s="3">
        <f>IFERROR(1/(1/VLOOKUP($A109,INDIRECT("'"&amp;VLOOKUP(AC$8,Helper!$A$1:$B$8,2,FALSE)&amp;"'!A9:U200"),3,FALSE)),"")</f>
        <v/>
      </c>
      <c r="AD109" s="3">
        <f>IFERROR(1/(1/VLOOKUP($A109,INDIRECT("'"&amp;VLOOKUP(AD$8,Helper!$A$1:$B$8,2,FALSE)&amp;"'!A9:U200"),3,FALSE)),"")</f>
        <v/>
      </c>
      <c r="AE109" s="3">
        <f>IFERROR(1/(1/VLOOKUP($A109,INDIRECT("'"&amp;VLOOKUP(AE$8,Helper!$A$1:$B$8,2,FALSE)&amp;"'!A9:U200"),3,FALSE)),"")</f>
        <v/>
      </c>
      <c r="AF109" s="3">
        <f>IFERROR(1/(1/VLOOKUP($A109,INDIRECT("'"&amp;VLOOKUP(AF$8,Helper!$A$1:$B$8,2,FALSE)&amp;"'!A9:U200"),3,FALSE)),"")</f>
        <v/>
      </c>
      <c r="AG109" s="3">
        <f>IFERROR(1/(1/VLOOKUP($A109,INDIRECT("'"&amp;VLOOKUP(AG$8,Helper!$A$1:$B$8,2,FALSE)&amp;"'!A9:U200"),3,FALSE)),"")</f>
        <v/>
      </c>
      <c r="AH109" s="3">
        <f>IFERROR(1/(1/VLOOKUP($A109,INDIRECT("'"&amp;VLOOKUP(AH$8,Helper!$A$1:$B$8,2,FALSE)&amp;"'!A9:U200"),3,FALSE)),"")</f>
        <v/>
      </c>
      <c r="AI109" s="3">
        <f>MIN(COUNTIF($AA109:AA109,"&gt;0"),4)</f>
        <v/>
      </c>
      <c r="AJ109" s="3">
        <f>MIN(COUNTIF($AA109:AB109,"&gt;0"),4)</f>
        <v/>
      </c>
      <c r="AK109" s="3">
        <f>MIN(COUNTIF($AA109:AC109,"&gt;0"),4)</f>
        <v/>
      </c>
      <c r="AL109" s="3">
        <f>MIN(COUNTIF($AA109:AD109,"&gt;0"),4)</f>
        <v/>
      </c>
      <c r="AM109" s="3">
        <f>MIN(COUNTIF($AA109:AE109,"&gt;0"),4)</f>
        <v/>
      </c>
      <c r="AN109" s="3">
        <f>MIN(COUNTIF($AA109:AF109,"&gt;0"),4)</f>
        <v/>
      </c>
      <c r="AO109" s="3">
        <f>MIN(COUNTIF($AA109:AG109,"&gt;0"),4)</f>
        <v/>
      </c>
      <c r="AP109" s="3">
        <f>COUNTIF($AA109:AH109,"&gt;0")</f>
        <v/>
      </c>
      <c r="AQ109" s="3">
        <f>IFERROR(1/(1/VLOOKUP($A109,INDIRECT("'"&amp;VLOOKUP(AQ$8,Helper!$A$1:$B$8,2,FALSE)&amp;"'!A9:U200"),4,FALSE)),"")</f>
        <v/>
      </c>
      <c r="AR109" s="3">
        <f>IFERROR(1/(1/VLOOKUP($A109,INDIRECT("'"&amp;VLOOKUP(AR$8,Helper!$A$1:$B$8,2,FALSE)&amp;"'!A9:U200"),4,FALSE)),"")</f>
        <v/>
      </c>
      <c r="AS109" s="3">
        <f>IFERROR(1/(1/VLOOKUP($A109,INDIRECT("'"&amp;VLOOKUP(AS$8,Helper!$A$1:$B$8,2,FALSE)&amp;"'!A9:U200"),4,FALSE)),"")</f>
        <v/>
      </c>
      <c r="AT109" s="3">
        <f>IFERROR(1/(1/VLOOKUP($A109,INDIRECT("'"&amp;VLOOKUP(AT$8,Helper!$A$1:$B$8,2,FALSE)&amp;"'!A9:U200"),4,FALSE)),"")</f>
        <v/>
      </c>
      <c r="AU109" s="3">
        <f>IFERROR(1/(1/VLOOKUP($A109,INDIRECT("'"&amp;VLOOKUP(AU$8,Helper!$A$1:$B$8,2,FALSE)&amp;"'!A9:U200"),4,FALSE)),"")</f>
        <v/>
      </c>
      <c r="AV109" s="3">
        <f>IFERROR(1/(1/VLOOKUP($A109,INDIRECT("'"&amp;VLOOKUP(AV$8,Helper!$A$1:$B$8,2,FALSE)&amp;"'!A9:U200"),4,FALSE)),"")</f>
        <v/>
      </c>
      <c r="AW109" s="3">
        <f>IFERROR(1/(1/VLOOKUP($A109,INDIRECT("'"&amp;VLOOKUP(AW$8,Helper!$A$1:$B$8,2,FALSE)&amp;"'!A9:U200"),4,FALSE)),"")</f>
        <v/>
      </c>
      <c r="AX109" s="3">
        <f>IFERROR(1/(1/VLOOKUP($A109,INDIRECT("'"&amp;VLOOKUP(AX$8,Helper!$A$1:$B$8,2,FALSE)&amp;"'!A9:U200"),4,FALSE)),"")</f>
        <v/>
      </c>
      <c r="AY109" s="3">
        <f>MIN(COUNTIF($AQ109:AQ109,"&gt;0"),4)</f>
        <v/>
      </c>
      <c r="AZ109" s="3">
        <f>MIN(COUNTIF($AQ109:AR109,"&gt;0"),4)</f>
        <v/>
      </c>
      <c r="BA109" s="3">
        <f>MIN(COUNTIF($AQ109:AS109,"&gt;0"),4)</f>
        <v/>
      </c>
      <c r="BB109" s="3">
        <f>MIN(COUNTIF($AQ109:AT109,"&gt;0"),4)</f>
        <v/>
      </c>
      <c r="BC109" s="3">
        <f>MIN(COUNTIF($AQ109:AU109,"&gt;0"),4)</f>
        <v/>
      </c>
      <c r="BD109" s="3">
        <f>MIN(COUNTIF($AQ109:AV109,"&gt;0"),4)</f>
        <v/>
      </c>
      <c r="BE109" s="3">
        <f>MIN(COUNTIF($AQ109:AW109,"&gt;0"),4)</f>
        <v/>
      </c>
      <c r="BF109" s="3">
        <f>MIN(COUNTIF($AQ109:AX109,"&gt;0"),4)</f>
        <v/>
      </c>
    </row>
    <row r="110" ht="16.5" customHeight="1" s="19">
      <c r="A110" s="8" t="inlineStr">
        <is>
          <t>Suddards, Mr [Person_86]</t>
        </is>
      </c>
      <c r="B110" s="8" t="inlineStr">
        <is>
          <t>M:001967</t>
        </is>
      </c>
      <c r="C110" s="7">
        <f>IFERROR(MIN(AA110:INDEX(AA110:AH110,MATCH(4,AI110:AP110,0))),"")</f>
        <v/>
      </c>
      <c r="D110" s="7">
        <f>IFERROR(MIN(AQ110:INDEX(AQ110:AX110,MATCH(4,AY110:BF110,0))),"")</f>
        <v/>
      </c>
      <c r="E110" s="51" t="n"/>
      <c r="F110" s="51" t="n"/>
      <c r="G110" s="51" t="n"/>
      <c r="H110" s="51" t="n"/>
      <c r="I110" s="51" t="n"/>
      <c r="J110" s="51" t="n"/>
      <c r="K110" s="51" t="n"/>
      <c r="L110" s="51" t="n"/>
      <c r="M110" s="51" t="n"/>
      <c r="N110" s="51" t="n"/>
      <c r="O110" s="51" t="n"/>
      <c r="P110" s="51" t="n"/>
      <c r="Q110" s="51" t="n"/>
      <c r="R110" s="51" t="n"/>
      <c r="S110" s="51" t="n"/>
      <c r="T110" s="51" t="n"/>
      <c r="U110" s="51" t="n"/>
      <c r="V110" s="51" t="n"/>
      <c r="W110" s="51" t="n"/>
      <c r="X110" s="52" t="n"/>
      <c r="Y110" s="39">
        <f>8-SUMPRODUCT(--(MOD((COLUMN(Z110:EH110)-2)/23,1)=0),--(ISNUMBER(SEARCH(" dnp "," "&amp;Z110:EH110&amp;" "))))</f>
        <v/>
      </c>
      <c r="AA110" s="3">
        <f>IFERROR(1/(1/VLOOKUP($A110,INDIRECT("'"&amp;VLOOKUP(AA$8,Helper!$A$1:$B$8,2,FALSE)&amp;"'!A9:U200"),3,FALSE)),"")</f>
        <v/>
      </c>
      <c r="AB110" s="3">
        <f>IFERROR(1/(1/VLOOKUP($A110,INDIRECT("'"&amp;VLOOKUP(AB$8,Helper!$A$1:$B$8,2,FALSE)&amp;"'!A9:U200"),3,FALSE)),"")</f>
        <v/>
      </c>
      <c r="AC110" s="3">
        <f>IFERROR(1/(1/VLOOKUP($A110,INDIRECT("'"&amp;VLOOKUP(AC$8,Helper!$A$1:$B$8,2,FALSE)&amp;"'!A9:U200"),3,FALSE)),"")</f>
        <v/>
      </c>
      <c r="AD110" s="3">
        <f>IFERROR(1/(1/VLOOKUP($A110,INDIRECT("'"&amp;VLOOKUP(AD$8,Helper!$A$1:$B$8,2,FALSE)&amp;"'!A9:U200"),3,FALSE)),"")</f>
        <v/>
      </c>
      <c r="AE110" s="3">
        <f>IFERROR(1/(1/VLOOKUP($A110,INDIRECT("'"&amp;VLOOKUP(AE$8,Helper!$A$1:$B$8,2,FALSE)&amp;"'!A9:U200"),3,FALSE)),"")</f>
        <v/>
      </c>
      <c r="AF110" s="3">
        <f>IFERROR(1/(1/VLOOKUP($A110,INDIRECT("'"&amp;VLOOKUP(AF$8,Helper!$A$1:$B$8,2,FALSE)&amp;"'!A9:U200"),3,FALSE)),"")</f>
        <v/>
      </c>
      <c r="AG110" s="3">
        <f>IFERROR(1/(1/VLOOKUP($A110,INDIRECT("'"&amp;VLOOKUP(AG$8,Helper!$A$1:$B$8,2,FALSE)&amp;"'!A9:U200"),3,FALSE)),"")</f>
        <v/>
      </c>
      <c r="AH110" s="3">
        <f>IFERROR(1/(1/VLOOKUP($A110,INDIRECT("'"&amp;VLOOKUP(AH$8,Helper!$A$1:$B$8,2,FALSE)&amp;"'!A9:U200"),3,FALSE)),"")</f>
        <v/>
      </c>
      <c r="AI110" s="3">
        <f>MIN(COUNTIF($AA110:AA110,"&gt;0"),4)</f>
        <v/>
      </c>
      <c r="AJ110" s="3">
        <f>MIN(COUNTIF($AA110:AB110,"&gt;0"),4)</f>
        <v/>
      </c>
      <c r="AK110" s="3">
        <f>MIN(COUNTIF($AA110:AC110,"&gt;0"),4)</f>
        <v/>
      </c>
      <c r="AL110" s="3">
        <f>MIN(COUNTIF($AA110:AD110,"&gt;0"),4)</f>
        <v/>
      </c>
      <c r="AM110" s="3">
        <f>MIN(COUNTIF($AA110:AE110,"&gt;0"),4)</f>
        <v/>
      </c>
      <c r="AN110" s="3">
        <f>MIN(COUNTIF($AA110:AF110,"&gt;0"),4)</f>
        <v/>
      </c>
      <c r="AO110" s="3">
        <f>MIN(COUNTIF($AA110:AG110,"&gt;0"),4)</f>
        <v/>
      </c>
      <c r="AP110" s="3">
        <f>COUNTIF($AA110:AH110,"&gt;0")</f>
        <v/>
      </c>
      <c r="AQ110" s="3">
        <f>IFERROR(1/(1/VLOOKUP($A110,INDIRECT("'"&amp;VLOOKUP(AQ$8,Helper!$A$1:$B$8,2,FALSE)&amp;"'!A9:U200"),4,FALSE)),"")</f>
        <v/>
      </c>
      <c r="AR110" s="3">
        <f>IFERROR(1/(1/VLOOKUP($A110,INDIRECT("'"&amp;VLOOKUP(AR$8,Helper!$A$1:$B$8,2,FALSE)&amp;"'!A9:U200"),4,FALSE)),"")</f>
        <v/>
      </c>
      <c r="AS110" s="3">
        <f>IFERROR(1/(1/VLOOKUP($A110,INDIRECT("'"&amp;VLOOKUP(AS$8,Helper!$A$1:$B$8,2,FALSE)&amp;"'!A9:U200"),4,FALSE)),"")</f>
        <v/>
      </c>
      <c r="AT110" s="3">
        <f>IFERROR(1/(1/VLOOKUP($A110,INDIRECT("'"&amp;VLOOKUP(AT$8,Helper!$A$1:$B$8,2,FALSE)&amp;"'!A9:U200"),4,FALSE)),"")</f>
        <v/>
      </c>
      <c r="AU110" s="3">
        <f>IFERROR(1/(1/VLOOKUP($A110,INDIRECT("'"&amp;VLOOKUP(AU$8,Helper!$A$1:$B$8,2,FALSE)&amp;"'!A9:U200"),4,FALSE)),"")</f>
        <v/>
      </c>
      <c r="AV110" s="3">
        <f>IFERROR(1/(1/VLOOKUP($A110,INDIRECT("'"&amp;VLOOKUP(AV$8,Helper!$A$1:$B$8,2,FALSE)&amp;"'!A9:U200"),4,FALSE)),"")</f>
        <v/>
      </c>
      <c r="AW110" s="3">
        <f>IFERROR(1/(1/VLOOKUP($A110,INDIRECT("'"&amp;VLOOKUP(AW$8,Helper!$A$1:$B$8,2,FALSE)&amp;"'!A9:U200"),4,FALSE)),"")</f>
        <v/>
      </c>
      <c r="AX110" s="3">
        <f>IFERROR(1/(1/VLOOKUP($A110,INDIRECT("'"&amp;VLOOKUP(AX$8,Helper!$A$1:$B$8,2,FALSE)&amp;"'!A9:U200"),4,FALSE)),"")</f>
        <v/>
      </c>
      <c r="AY110" s="3">
        <f>MIN(COUNTIF($AQ110:AQ110,"&gt;0"),4)</f>
        <v/>
      </c>
      <c r="AZ110" s="3">
        <f>MIN(COUNTIF($AQ110:AR110,"&gt;0"),4)</f>
        <v/>
      </c>
      <c r="BA110" s="3">
        <f>MIN(COUNTIF($AQ110:AS110,"&gt;0"),4)</f>
        <v/>
      </c>
      <c r="BB110" s="3">
        <f>MIN(COUNTIF($AQ110:AT110,"&gt;0"),4)</f>
        <v/>
      </c>
      <c r="BC110" s="3">
        <f>MIN(COUNTIF($AQ110:AU110,"&gt;0"),4)</f>
        <v/>
      </c>
      <c r="BD110" s="3">
        <f>MIN(COUNTIF($AQ110:AV110,"&gt;0"),4)</f>
        <v/>
      </c>
      <c r="BE110" s="3">
        <f>MIN(COUNTIF($AQ110:AW110,"&gt;0"),4)</f>
        <v/>
      </c>
      <c r="BF110" s="3">
        <f>MIN(COUNTIF($AQ110:AX110,"&gt;0"),4)</f>
        <v/>
      </c>
    </row>
    <row r="111" ht="16.5" customHeight="1" s="19">
      <c r="A111" s="6" t="inlineStr">
        <is>
          <t>Sutherland, Mr [Person_87]</t>
        </is>
      </c>
      <c r="B111" s="6" t="inlineStr">
        <is>
          <t>M:000243</t>
        </is>
      </c>
      <c r="C111" s="7">
        <f>IFERROR(MIN(AA111:INDEX(AA111:AH111,MATCH(4,AI111:AP111,0))),"")</f>
        <v/>
      </c>
      <c r="D111" s="7">
        <f>IFERROR(MIN(AQ111:INDEX(AQ111:AX111,MATCH(4,AY111:BF111,0))),"")</f>
        <v/>
      </c>
      <c r="E111" s="7" t="n"/>
      <c r="F111" s="7" t="n"/>
      <c r="G111" s="7" t="n"/>
      <c r="H111" s="7" t="n"/>
      <c r="I111" s="7" t="n"/>
      <c r="J111" s="7" t="n"/>
      <c r="K111" s="7" t="n"/>
      <c r="L111" s="7" t="n"/>
      <c r="M111" s="7" t="n"/>
      <c r="N111" s="7" t="n"/>
      <c r="O111" s="7" t="n"/>
      <c r="P111" s="7" t="n"/>
      <c r="Q111" s="7" t="n"/>
      <c r="R111" s="7" t="n"/>
      <c r="S111" s="7" t="n"/>
      <c r="T111" s="7" t="n"/>
      <c r="U111" s="7" t="n"/>
      <c r="V111" s="7" t="n"/>
      <c r="W111" s="7" t="n"/>
      <c r="X111" s="37" t="n"/>
      <c r="Y111" s="38">
        <f>8-SUMPRODUCT(--(MOD((COLUMN(Z111:EH111)-2)/23,1)=0),--(ISNUMBER(SEARCH(" dnp "," "&amp;Z111:EH111&amp;" "))))</f>
        <v/>
      </c>
      <c r="AA111" s="3">
        <f>IFERROR(1/(1/VLOOKUP($A111,INDIRECT("'"&amp;VLOOKUP(AA$8,Helper!$A$1:$B$8,2,FALSE)&amp;"'!A9:U200"),3,FALSE)),"")</f>
        <v/>
      </c>
      <c r="AB111" s="3">
        <f>IFERROR(1/(1/VLOOKUP($A111,INDIRECT("'"&amp;VLOOKUP(AB$8,Helper!$A$1:$B$8,2,FALSE)&amp;"'!A9:U200"),3,FALSE)),"")</f>
        <v/>
      </c>
      <c r="AC111" s="3">
        <f>IFERROR(1/(1/VLOOKUP($A111,INDIRECT("'"&amp;VLOOKUP(AC$8,Helper!$A$1:$B$8,2,FALSE)&amp;"'!A9:U200"),3,FALSE)),"")</f>
        <v/>
      </c>
      <c r="AD111" s="3">
        <f>IFERROR(1/(1/VLOOKUP($A111,INDIRECT("'"&amp;VLOOKUP(AD$8,Helper!$A$1:$B$8,2,FALSE)&amp;"'!A9:U200"),3,FALSE)),"")</f>
        <v/>
      </c>
      <c r="AE111" s="3">
        <f>IFERROR(1/(1/VLOOKUP($A111,INDIRECT("'"&amp;VLOOKUP(AE$8,Helper!$A$1:$B$8,2,FALSE)&amp;"'!A9:U200"),3,FALSE)),"")</f>
        <v/>
      </c>
      <c r="AF111" s="3">
        <f>IFERROR(1/(1/VLOOKUP($A111,INDIRECT("'"&amp;VLOOKUP(AF$8,Helper!$A$1:$B$8,2,FALSE)&amp;"'!A9:U200"),3,FALSE)),"")</f>
        <v/>
      </c>
      <c r="AG111" s="3">
        <f>IFERROR(1/(1/VLOOKUP($A111,INDIRECT("'"&amp;VLOOKUP(AG$8,Helper!$A$1:$B$8,2,FALSE)&amp;"'!A9:U200"),3,FALSE)),"")</f>
        <v/>
      </c>
      <c r="AH111" s="3">
        <f>IFERROR(1/(1/VLOOKUP($A111,INDIRECT("'"&amp;VLOOKUP(AH$8,Helper!$A$1:$B$8,2,FALSE)&amp;"'!A9:U200"),3,FALSE)),"")</f>
        <v/>
      </c>
      <c r="AI111" s="3">
        <f>MIN(COUNTIF($AA111:AA111,"&gt;0"),4)</f>
        <v/>
      </c>
      <c r="AJ111" s="3">
        <f>MIN(COUNTIF($AA111:AB111,"&gt;0"),4)</f>
        <v/>
      </c>
      <c r="AK111" s="3">
        <f>MIN(COUNTIF($AA111:AC111,"&gt;0"),4)</f>
        <v/>
      </c>
      <c r="AL111" s="3">
        <f>MIN(COUNTIF($AA111:AD111,"&gt;0"),4)</f>
        <v/>
      </c>
      <c r="AM111" s="3">
        <f>MIN(COUNTIF($AA111:AE111,"&gt;0"),4)</f>
        <v/>
      </c>
      <c r="AN111" s="3">
        <f>MIN(COUNTIF($AA111:AF111,"&gt;0"),4)</f>
        <v/>
      </c>
      <c r="AO111" s="3">
        <f>MIN(COUNTIF($AA111:AG111,"&gt;0"),4)</f>
        <v/>
      </c>
      <c r="AP111" s="3">
        <f>COUNTIF($AA111:AH111,"&gt;0")</f>
        <v/>
      </c>
      <c r="AQ111" s="3">
        <f>IFERROR(1/(1/VLOOKUP($A111,INDIRECT("'"&amp;VLOOKUP(AQ$8,Helper!$A$1:$B$8,2,FALSE)&amp;"'!A9:U200"),4,FALSE)),"")</f>
        <v/>
      </c>
      <c r="AR111" s="3">
        <f>IFERROR(1/(1/VLOOKUP($A111,INDIRECT("'"&amp;VLOOKUP(AR$8,Helper!$A$1:$B$8,2,FALSE)&amp;"'!A9:U200"),4,FALSE)),"")</f>
        <v/>
      </c>
      <c r="AS111" s="3">
        <f>IFERROR(1/(1/VLOOKUP($A111,INDIRECT("'"&amp;VLOOKUP(AS$8,Helper!$A$1:$B$8,2,FALSE)&amp;"'!A9:U200"),4,FALSE)),"")</f>
        <v/>
      </c>
      <c r="AT111" s="3">
        <f>IFERROR(1/(1/VLOOKUP($A111,INDIRECT("'"&amp;VLOOKUP(AT$8,Helper!$A$1:$B$8,2,FALSE)&amp;"'!A9:U200"),4,FALSE)),"")</f>
        <v/>
      </c>
      <c r="AU111" s="3">
        <f>IFERROR(1/(1/VLOOKUP($A111,INDIRECT("'"&amp;VLOOKUP(AU$8,Helper!$A$1:$B$8,2,FALSE)&amp;"'!A9:U200"),4,FALSE)),"")</f>
        <v/>
      </c>
      <c r="AV111" s="3">
        <f>IFERROR(1/(1/VLOOKUP($A111,INDIRECT("'"&amp;VLOOKUP(AV$8,Helper!$A$1:$B$8,2,FALSE)&amp;"'!A9:U200"),4,FALSE)),"")</f>
        <v/>
      </c>
      <c r="AW111" s="3">
        <f>IFERROR(1/(1/VLOOKUP($A111,INDIRECT("'"&amp;VLOOKUP(AW$8,Helper!$A$1:$B$8,2,FALSE)&amp;"'!A9:U200"),4,FALSE)),"")</f>
        <v/>
      </c>
      <c r="AX111" s="3">
        <f>IFERROR(1/(1/VLOOKUP($A111,INDIRECT("'"&amp;VLOOKUP(AX$8,Helper!$A$1:$B$8,2,FALSE)&amp;"'!A9:U200"),4,FALSE)),"")</f>
        <v/>
      </c>
      <c r="AY111" s="3">
        <f>MIN(COUNTIF($AQ111:AQ111,"&gt;0"),4)</f>
        <v/>
      </c>
      <c r="AZ111" s="3">
        <f>MIN(COUNTIF($AQ111:AR111,"&gt;0"),4)</f>
        <v/>
      </c>
      <c r="BA111" s="3">
        <f>MIN(COUNTIF($AQ111:AS111,"&gt;0"),4)</f>
        <v/>
      </c>
      <c r="BB111" s="3">
        <f>MIN(COUNTIF($AQ111:AT111,"&gt;0"),4)</f>
        <v/>
      </c>
      <c r="BC111" s="3">
        <f>MIN(COUNTIF($AQ111:AU111,"&gt;0"),4)</f>
        <v/>
      </c>
      <c r="BD111" s="3">
        <f>MIN(COUNTIF($AQ111:AV111,"&gt;0"),4)</f>
        <v/>
      </c>
      <c r="BE111" s="3">
        <f>MIN(COUNTIF($AQ111:AW111,"&gt;0"),4)</f>
        <v/>
      </c>
      <c r="BF111" s="3">
        <f>MIN(COUNTIF($AQ111:AX111,"&gt;0"),4)</f>
        <v/>
      </c>
    </row>
    <row r="112" ht="17.25" customHeight="1" s="19">
      <c r="A112" s="8" t="inlineStr">
        <is>
          <t>TATE, Mr [Person_88]</t>
        </is>
      </c>
      <c r="B112" s="8" t="inlineStr">
        <is>
          <t>M:002914</t>
        </is>
      </c>
      <c r="C112" s="7">
        <f>IFERROR(MIN(AA112:INDEX(AA112:AH112,MATCH(4,AI112:AP112,0))),"")</f>
        <v/>
      </c>
      <c r="D112" s="7">
        <f>IFERROR(MIN(AQ112:INDEX(AQ112:AX112,MATCH(4,AY112:BF112,0))),"")</f>
        <v/>
      </c>
      <c r="E112" s="51" t="n"/>
      <c r="F112" s="51" t="n"/>
      <c r="G112" s="51" t="n"/>
      <c r="H112" s="51" t="n"/>
      <c r="I112" s="51" t="n"/>
      <c r="J112" s="51" t="n"/>
      <c r="K112" s="51" t="n"/>
      <c r="L112" s="51" t="n"/>
      <c r="M112" s="51" t="n"/>
      <c r="N112" s="51" t="n"/>
      <c r="O112" s="51" t="n"/>
      <c r="P112" s="51" t="n"/>
      <c r="Q112" s="51" t="n"/>
      <c r="R112" s="51" t="n"/>
      <c r="S112" s="51" t="n"/>
      <c r="T112" s="51" t="n"/>
      <c r="U112" s="51" t="n"/>
      <c r="V112" s="51" t="n"/>
      <c r="W112" s="51" t="n"/>
      <c r="X112" s="52" t="n"/>
      <c r="Y112" s="39">
        <f>8-SUMPRODUCT(--(MOD((COLUMN(Z112:EH112)-2)/23,1)=0),--(ISNUMBER(SEARCH(" dnp "," "&amp;Z112:EH112&amp;" "))))</f>
        <v/>
      </c>
      <c r="AA112" s="3">
        <f>IFERROR(1/(1/VLOOKUP($A112,INDIRECT("'"&amp;VLOOKUP(AA$8,Helper!$A$1:$B$8,2,FALSE)&amp;"'!A9:U200"),3,FALSE)),"")</f>
        <v/>
      </c>
      <c r="AB112" s="3">
        <f>IFERROR(1/(1/VLOOKUP($A112,INDIRECT("'"&amp;VLOOKUP(AB$8,Helper!$A$1:$B$8,2,FALSE)&amp;"'!A9:U200"),3,FALSE)),"")</f>
        <v/>
      </c>
      <c r="AC112" s="3">
        <f>IFERROR(1/(1/VLOOKUP($A112,INDIRECT("'"&amp;VLOOKUP(AC$8,Helper!$A$1:$B$8,2,FALSE)&amp;"'!A9:U200"),3,FALSE)),"")</f>
        <v/>
      </c>
      <c r="AD112" s="3">
        <f>IFERROR(1/(1/VLOOKUP($A112,INDIRECT("'"&amp;VLOOKUP(AD$8,Helper!$A$1:$B$8,2,FALSE)&amp;"'!A9:U200"),3,FALSE)),"")</f>
        <v/>
      </c>
      <c r="AE112" s="3">
        <f>IFERROR(1/(1/VLOOKUP($A112,INDIRECT("'"&amp;VLOOKUP(AE$8,Helper!$A$1:$B$8,2,FALSE)&amp;"'!A9:U200"),3,FALSE)),"")</f>
        <v/>
      </c>
      <c r="AF112" s="3">
        <f>IFERROR(1/(1/VLOOKUP($A112,INDIRECT("'"&amp;VLOOKUP(AF$8,Helper!$A$1:$B$8,2,FALSE)&amp;"'!A9:U200"),3,FALSE)),"")</f>
        <v/>
      </c>
      <c r="AG112" s="3">
        <f>IFERROR(1/(1/VLOOKUP($A112,INDIRECT("'"&amp;VLOOKUP(AG$8,Helper!$A$1:$B$8,2,FALSE)&amp;"'!A9:U200"),3,FALSE)),"")</f>
        <v/>
      </c>
      <c r="AH112" s="3">
        <f>IFERROR(1/(1/VLOOKUP($A112,INDIRECT("'"&amp;VLOOKUP(AH$8,Helper!$A$1:$B$8,2,FALSE)&amp;"'!A9:U200"),3,FALSE)),"")</f>
        <v/>
      </c>
      <c r="AI112" s="3">
        <f>MIN(COUNTIF($AA112:AA112,"&gt;0"),4)</f>
        <v/>
      </c>
      <c r="AJ112" s="3">
        <f>MIN(COUNTIF($AA112:AB112,"&gt;0"),4)</f>
        <v/>
      </c>
      <c r="AK112" s="3">
        <f>MIN(COUNTIF($AA112:AC112,"&gt;0"),4)</f>
        <v/>
      </c>
      <c r="AL112" s="3">
        <f>MIN(COUNTIF($AA112:AD112,"&gt;0"),4)</f>
        <v/>
      </c>
      <c r="AM112" s="3">
        <f>MIN(COUNTIF($AA112:AE112,"&gt;0"),4)</f>
        <v/>
      </c>
      <c r="AN112" s="3">
        <f>MIN(COUNTIF($AA112:AF112,"&gt;0"),4)</f>
        <v/>
      </c>
      <c r="AO112" s="3">
        <f>MIN(COUNTIF($AA112:AG112,"&gt;0"),4)</f>
        <v/>
      </c>
      <c r="AP112" s="3">
        <f>COUNTIF($AA112:AH112,"&gt;0")</f>
        <v/>
      </c>
      <c r="AQ112" s="3">
        <f>IFERROR(1/(1/VLOOKUP($A112,INDIRECT("'"&amp;VLOOKUP(AQ$8,Helper!$A$1:$B$8,2,FALSE)&amp;"'!A9:U200"),4,FALSE)),"")</f>
        <v/>
      </c>
      <c r="AR112" s="3">
        <f>IFERROR(1/(1/VLOOKUP($A112,INDIRECT("'"&amp;VLOOKUP(AR$8,Helper!$A$1:$B$8,2,FALSE)&amp;"'!A9:U200"),4,FALSE)),"")</f>
        <v/>
      </c>
      <c r="AS112" s="3">
        <f>IFERROR(1/(1/VLOOKUP($A112,INDIRECT("'"&amp;VLOOKUP(AS$8,Helper!$A$1:$B$8,2,FALSE)&amp;"'!A9:U200"),4,FALSE)),"")</f>
        <v/>
      </c>
      <c r="AT112" s="3">
        <f>IFERROR(1/(1/VLOOKUP($A112,INDIRECT("'"&amp;VLOOKUP(AT$8,Helper!$A$1:$B$8,2,FALSE)&amp;"'!A9:U200"),4,FALSE)),"")</f>
        <v/>
      </c>
      <c r="AU112" s="3">
        <f>IFERROR(1/(1/VLOOKUP($A112,INDIRECT("'"&amp;VLOOKUP(AU$8,Helper!$A$1:$B$8,2,FALSE)&amp;"'!A9:U200"),4,FALSE)),"")</f>
        <v/>
      </c>
      <c r="AV112" s="3">
        <f>IFERROR(1/(1/VLOOKUP($A112,INDIRECT("'"&amp;VLOOKUP(AV$8,Helper!$A$1:$B$8,2,FALSE)&amp;"'!A9:U200"),4,FALSE)),"")</f>
        <v/>
      </c>
      <c r="AW112" s="3">
        <f>IFERROR(1/(1/VLOOKUP($A112,INDIRECT("'"&amp;VLOOKUP(AW$8,Helper!$A$1:$B$8,2,FALSE)&amp;"'!A9:U200"),4,FALSE)),"")</f>
        <v/>
      </c>
      <c r="AX112" s="3">
        <f>IFERROR(1/(1/VLOOKUP($A112,INDIRECT("'"&amp;VLOOKUP(AX$8,Helper!$A$1:$B$8,2,FALSE)&amp;"'!A9:U200"),4,FALSE)),"")</f>
        <v/>
      </c>
      <c r="AY112" s="3">
        <f>MIN(COUNTIF($AQ112:AQ112,"&gt;0"),4)</f>
        <v/>
      </c>
      <c r="AZ112" s="3">
        <f>MIN(COUNTIF($AQ112:AR112,"&gt;0"),4)</f>
        <v/>
      </c>
      <c r="BA112" s="3">
        <f>MIN(COUNTIF($AQ112:AS112,"&gt;0"),4)</f>
        <v/>
      </c>
      <c r="BB112" s="3">
        <f>MIN(COUNTIF($AQ112:AT112,"&gt;0"),4)</f>
        <v/>
      </c>
      <c r="BC112" s="3">
        <f>MIN(COUNTIF($AQ112:AU112,"&gt;0"),4)</f>
        <v/>
      </c>
      <c r="BD112" s="3">
        <f>MIN(COUNTIF($AQ112:AV112,"&gt;0"),4)</f>
        <v/>
      </c>
      <c r="BE112" s="3">
        <f>MIN(COUNTIF($AQ112:AW112,"&gt;0"),4)</f>
        <v/>
      </c>
      <c r="BF112" s="3">
        <f>MIN(COUNTIF($AQ112:AX112,"&gt;0"),4)</f>
        <v/>
      </c>
    </row>
    <row r="113" ht="16.5" customHeight="1" s="19">
      <c r="A113" s="6" t="inlineStr">
        <is>
          <t>WATSON, Mr [Person_89]</t>
        </is>
      </c>
      <c r="B113" s="6" t="inlineStr">
        <is>
          <t>M:002167</t>
        </is>
      </c>
      <c r="C113" s="7">
        <f>IFERROR(MIN(AA113:INDEX(AA113:AH113,MATCH(4,AI113:AP113,0))),"")</f>
        <v/>
      </c>
      <c r="D113" s="7">
        <f>IFERROR(MIN(AQ113:INDEX(AQ113:AX113,MATCH(4,AY113:BF113,0))),"")</f>
        <v/>
      </c>
      <c r="E113" s="7" t="n"/>
      <c r="F113" s="7" t="n"/>
      <c r="G113" s="7" t="n"/>
      <c r="H113" s="7" t="n"/>
      <c r="I113" s="7" t="n"/>
      <c r="J113" s="7" t="n"/>
      <c r="K113" s="7" t="n"/>
      <c r="L113" s="7" t="n"/>
      <c r="M113" s="7" t="n"/>
      <c r="N113" s="7" t="n"/>
      <c r="O113" s="7" t="n"/>
      <c r="P113" s="7" t="n"/>
      <c r="Q113" s="7" t="n"/>
      <c r="R113" s="7" t="n"/>
      <c r="S113" s="7" t="n"/>
      <c r="T113" s="7" t="n"/>
      <c r="U113" s="7" t="n"/>
      <c r="V113" s="7" t="n"/>
      <c r="W113" s="7" t="n"/>
      <c r="X113" s="37" t="n"/>
      <c r="Y113" s="38">
        <f>8-SUMPRODUCT(--(MOD((COLUMN(Z113:EH113)-2)/23,1)=0),--(ISNUMBER(SEARCH(" dnp "," "&amp;Z113:EH113&amp;" "))))</f>
        <v/>
      </c>
      <c r="AA113" s="3">
        <f>IFERROR(1/(1/VLOOKUP($A113,INDIRECT("'"&amp;VLOOKUP(AA$8,Helper!$A$1:$B$8,2,FALSE)&amp;"'!A9:U200"),3,FALSE)),"")</f>
        <v/>
      </c>
      <c r="AB113" s="3">
        <f>IFERROR(1/(1/VLOOKUP($A113,INDIRECT("'"&amp;VLOOKUP(AB$8,Helper!$A$1:$B$8,2,FALSE)&amp;"'!A9:U200"),3,FALSE)),"")</f>
        <v/>
      </c>
      <c r="AC113" s="3">
        <f>IFERROR(1/(1/VLOOKUP($A113,INDIRECT("'"&amp;VLOOKUP(AC$8,Helper!$A$1:$B$8,2,FALSE)&amp;"'!A9:U200"),3,FALSE)),"")</f>
        <v/>
      </c>
      <c r="AD113" s="3">
        <f>IFERROR(1/(1/VLOOKUP($A113,INDIRECT("'"&amp;VLOOKUP(AD$8,Helper!$A$1:$B$8,2,FALSE)&amp;"'!A9:U200"),3,FALSE)),"")</f>
        <v/>
      </c>
      <c r="AE113" s="3">
        <f>IFERROR(1/(1/VLOOKUP($A113,INDIRECT("'"&amp;VLOOKUP(AE$8,Helper!$A$1:$B$8,2,FALSE)&amp;"'!A9:U200"),3,FALSE)),"")</f>
        <v/>
      </c>
      <c r="AF113" s="3">
        <f>IFERROR(1/(1/VLOOKUP($A113,INDIRECT("'"&amp;VLOOKUP(AF$8,Helper!$A$1:$B$8,2,FALSE)&amp;"'!A9:U200"),3,FALSE)),"")</f>
        <v/>
      </c>
      <c r="AG113" s="3">
        <f>IFERROR(1/(1/VLOOKUP($A113,INDIRECT("'"&amp;VLOOKUP(AG$8,Helper!$A$1:$B$8,2,FALSE)&amp;"'!A9:U200"),3,FALSE)),"")</f>
        <v/>
      </c>
      <c r="AH113" s="3">
        <f>IFERROR(1/(1/VLOOKUP($A113,INDIRECT("'"&amp;VLOOKUP(AH$8,Helper!$A$1:$B$8,2,FALSE)&amp;"'!A9:U200"),3,FALSE)),"")</f>
        <v/>
      </c>
      <c r="AI113" s="3">
        <f>MIN(COUNTIF($AA113:AA113,"&gt;0"),4)</f>
        <v/>
      </c>
      <c r="AJ113" s="3">
        <f>MIN(COUNTIF($AA113:AB113,"&gt;0"),4)</f>
        <v/>
      </c>
      <c r="AK113" s="3">
        <f>MIN(COUNTIF($AA113:AC113,"&gt;0"),4)</f>
        <v/>
      </c>
      <c r="AL113" s="3">
        <f>MIN(COUNTIF($AA113:AD113,"&gt;0"),4)</f>
        <v/>
      </c>
      <c r="AM113" s="3">
        <f>MIN(COUNTIF($AA113:AE113,"&gt;0"),4)</f>
        <v/>
      </c>
      <c r="AN113" s="3">
        <f>MIN(COUNTIF($AA113:AF113,"&gt;0"),4)</f>
        <v/>
      </c>
      <c r="AO113" s="3">
        <f>MIN(COUNTIF($AA113:AG113,"&gt;0"),4)</f>
        <v/>
      </c>
      <c r="AP113" s="3">
        <f>COUNTIF($AA113:AH113,"&gt;0")</f>
        <v/>
      </c>
      <c r="AQ113" s="3">
        <f>IFERROR(1/(1/VLOOKUP($A113,INDIRECT("'"&amp;VLOOKUP(AQ$8,Helper!$A$1:$B$8,2,FALSE)&amp;"'!A9:U200"),4,FALSE)),"")</f>
        <v/>
      </c>
      <c r="AR113" s="3">
        <f>IFERROR(1/(1/VLOOKUP($A113,INDIRECT("'"&amp;VLOOKUP(AR$8,Helper!$A$1:$B$8,2,FALSE)&amp;"'!A9:U200"),4,FALSE)),"")</f>
        <v/>
      </c>
      <c r="AS113" s="3">
        <f>IFERROR(1/(1/VLOOKUP($A113,INDIRECT("'"&amp;VLOOKUP(AS$8,Helper!$A$1:$B$8,2,FALSE)&amp;"'!A9:U200"),4,FALSE)),"")</f>
        <v/>
      </c>
      <c r="AT113" s="3">
        <f>IFERROR(1/(1/VLOOKUP($A113,INDIRECT("'"&amp;VLOOKUP(AT$8,Helper!$A$1:$B$8,2,FALSE)&amp;"'!A9:U200"),4,FALSE)),"")</f>
        <v/>
      </c>
      <c r="AU113" s="3">
        <f>IFERROR(1/(1/VLOOKUP($A113,INDIRECT("'"&amp;VLOOKUP(AU$8,Helper!$A$1:$B$8,2,FALSE)&amp;"'!A9:U200"),4,FALSE)),"")</f>
        <v/>
      </c>
      <c r="AV113" s="3">
        <f>IFERROR(1/(1/VLOOKUP($A113,INDIRECT("'"&amp;VLOOKUP(AV$8,Helper!$A$1:$B$8,2,FALSE)&amp;"'!A9:U200"),4,FALSE)),"")</f>
        <v/>
      </c>
      <c r="AW113" s="3">
        <f>IFERROR(1/(1/VLOOKUP($A113,INDIRECT("'"&amp;VLOOKUP(AW$8,Helper!$A$1:$B$8,2,FALSE)&amp;"'!A9:U200"),4,FALSE)),"")</f>
        <v/>
      </c>
      <c r="AX113" s="3">
        <f>IFERROR(1/(1/VLOOKUP($A113,INDIRECT("'"&amp;VLOOKUP(AX$8,Helper!$A$1:$B$8,2,FALSE)&amp;"'!A9:U200"),4,FALSE)),"")</f>
        <v/>
      </c>
      <c r="AY113" s="3">
        <f>MIN(COUNTIF($AQ113:AQ113,"&gt;0"),4)</f>
        <v/>
      </c>
      <c r="AZ113" s="3">
        <f>MIN(COUNTIF($AQ113:AR113,"&gt;0"),4)</f>
        <v/>
      </c>
      <c r="BA113" s="3">
        <f>MIN(COUNTIF($AQ113:AS113,"&gt;0"),4)</f>
        <v/>
      </c>
      <c r="BB113" s="3">
        <f>MIN(COUNTIF($AQ113:AT113,"&gt;0"),4)</f>
        <v/>
      </c>
      <c r="BC113" s="3">
        <f>MIN(COUNTIF($AQ113:AU113,"&gt;0"),4)</f>
        <v/>
      </c>
      <c r="BD113" s="3">
        <f>MIN(COUNTIF($AQ113:AV113,"&gt;0"),4)</f>
        <v/>
      </c>
      <c r="BE113" s="3">
        <f>MIN(COUNTIF($AQ113:AW113,"&gt;0"),4)</f>
        <v/>
      </c>
      <c r="BF113" s="3">
        <f>MIN(COUNTIF($AQ113:AX113,"&gt;0"),4)</f>
        <v/>
      </c>
    </row>
    <row r="114" ht="16.5" customHeight="1" s="19">
      <c r="A114" s="8" t="inlineStr">
        <is>
          <t>Whelan, Mr Paddy</t>
        </is>
      </c>
      <c r="B114" s="8" t="inlineStr">
        <is>
          <t>M:000661</t>
        </is>
      </c>
      <c r="C114" s="7">
        <f>IFERROR(MIN(AA114:INDEX(AA114:AH114,MATCH(4,AI114:AP114,0))),"")</f>
        <v/>
      </c>
      <c r="D114" s="7">
        <f>IFERROR(MIN(AQ114:INDEX(AQ114:AX114,MATCH(4,AY114:BF114,0))),"")</f>
        <v/>
      </c>
      <c r="E114" s="51" t="n"/>
      <c r="F114" s="51" t="n"/>
      <c r="G114" s="51" t="n"/>
      <c r="H114" s="51" t="n"/>
      <c r="I114" s="51" t="n"/>
      <c r="J114" s="51" t="n"/>
      <c r="K114" s="51" t="n"/>
      <c r="L114" s="51" t="n"/>
      <c r="M114" s="51" t="n"/>
      <c r="N114" s="51" t="n"/>
      <c r="O114" s="51" t="n"/>
      <c r="P114" s="51" t="n"/>
      <c r="Q114" s="51" t="n"/>
      <c r="R114" s="51" t="n"/>
      <c r="S114" s="51" t="n"/>
      <c r="T114" s="51" t="n"/>
      <c r="U114" s="51" t="n"/>
      <c r="V114" s="51" t="n"/>
      <c r="W114" s="51" t="n"/>
      <c r="X114" s="52" t="n"/>
      <c r="Y114" s="39">
        <f>8-SUMPRODUCT(--(MOD((COLUMN(Z114:EH114)-2)/23,1)=0),--(ISNUMBER(SEARCH(" dnp "," "&amp;Z114:EH114&amp;" "))))</f>
        <v/>
      </c>
      <c r="AA114" s="3">
        <f>IFERROR(1/(1/VLOOKUP($A114,INDIRECT("'"&amp;VLOOKUP(AA$8,Helper!$A$1:$B$8,2,FALSE)&amp;"'!A9:U200"),3,FALSE)),"")</f>
        <v/>
      </c>
      <c r="AB114" s="3">
        <f>IFERROR(1/(1/VLOOKUP($A114,INDIRECT("'"&amp;VLOOKUP(AB$8,Helper!$A$1:$B$8,2,FALSE)&amp;"'!A9:U200"),3,FALSE)),"")</f>
        <v/>
      </c>
      <c r="AC114" s="3">
        <f>IFERROR(1/(1/VLOOKUP($A114,INDIRECT("'"&amp;VLOOKUP(AC$8,Helper!$A$1:$B$8,2,FALSE)&amp;"'!A9:U200"),3,FALSE)),"")</f>
        <v/>
      </c>
      <c r="AD114" s="3">
        <f>IFERROR(1/(1/VLOOKUP($A114,INDIRECT("'"&amp;VLOOKUP(AD$8,Helper!$A$1:$B$8,2,FALSE)&amp;"'!A9:U200"),3,FALSE)),"")</f>
        <v/>
      </c>
      <c r="AE114" s="3">
        <f>IFERROR(1/(1/VLOOKUP($A114,INDIRECT("'"&amp;VLOOKUP(AE$8,Helper!$A$1:$B$8,2,FALSE)&amp;"'!A9:U200"),3,FALSE)),"")</f>
        <v/>
      </c>
      <c r="AF114" s="3">
        <f>IFERROR(1/(1/VLOOKUP($A114,INDIRECT("'"&amp;VLOOKUP(AF$8,Helper!$A$1:$B$8,2,FALSE)&amp;"'!A9:U200"),3,FALSE)),"")</f>
        <v/>
      </c>
      <c r="AG114" s="3">
        <f>IFERROR(1/(1/VLOOKUP($A114,INDIRECT("'"&amp;VLOOKUP(AG$8,Helper!$A$1:$B$8,2,FALSE)&amp;"'!A9:U200"),3,FALSE)),"")</f>
        <v/>
      </c>
      <c r="AH114" s="3">
        <f>IFERROR(1/(1/VLOOKUP($A114,INDIRECT("'"&amp;VLOOKUP(AH$8,Helper!$A$1:$B$8,2,FALSE)&amp;"'!A9:U200"),3,FALSE)),"")</f>
        <v/>
      </c>
      <c r="AI114" s="3">
        <f>MIN(COUNTIF($AA114:AA114,"&gt;0"),4)</f>
        <v/>
      </c>
      <c r="AJ114" s="3">
        <f>MIN(COUNTIF($AA114:AB114,"&gt;0"),4)</f>
        <v/>
      </c>
      <c r="AK114" s="3">
        <f>MIN(COUNTIF($AA114:AC114,"&gt;0"),4)</f>
        <v/>
      </c>
      <c r="AL114" s="3">
        <f>MIN(COUNTIF($AA114:AD114,"&gt;0"),4)</f>
        <v/>
      </c>
      <c r="AM114" s="3">
        <f>MIN(COUNTIF($AA114:AE114,"&gt;0"),4)</f>
        <v/>
      </c>
      <c r="AN114" s="3">
        <f>MIN(COUNTIF($AA114:AF114,"&gt;0"),4)</f>
        <v/>
      </c>
      <c r="AO114" s="3">
        <f>MIN(COUNTIF($AA114:AG114,"&gt;0"),4)</f>
        <v/>
      </c>
      <c r="AP114" s="3">
        <f>COUNTIF($AA114:AH114,"&gt;0")</f>
        <v/>
      </c>
      <c r="AQ114" s="3">
        <f>IFERROR(1/(1/VLOOKUP($A114,INDIRECT("'"&amp;VLOOKUP(AQ$8,Helper!$A$1:$B$8,2,FALSE)&amp;"'!A9:U200"),4,FALSE)),"")</f>
        <v/>
      </c>
      <c r="AR114" s="3">
        <f>IFERROR(1/(1/VLOOKUP($A114,INDIRECT("'"&amp;VLOOKUP(AR$8,Helper!$A$1:$B$8,2,FALSE)&amp;"'!A9:U200"),4,FALSE)),"")</f>
        <v/>
      </c>
      <c r="AS114" s="3">
        <f>IFERROR(1/(1/VLOOKUP($A114,INDIRECT("'"&amp;VLOOKUP(AS$8,Helper!$A$1:$B$8,2,FALSE)&amp;"'!A9:U200"),4,FALSE)),"")</f>
        <v/>
      </c>
      <c r="AT114" s="3">
        <f>IFERROR(1/(1/VLOOKUP($A114,INDIRECT("'"&amp;VLOOKUP(AT$8,Helper!$A$1:$B$8,2,FALSE)&amp;"'!A9:U200"),4,FALSE)),"")</f>
        <v/>
      </c>
      <c r="AU114" s="3">
        <f>IFERROR(1/(1/VLOOKUP($A114,INDIRECT("'"&amp;VLOOKUP(AU$8,Helper!$A$1:$B$8,2,FALSE)&amp;"'!A9:U200"),4,FALSE)),"")</f>
        <v/>
      </c>
      <c r="AV114" s="3">
        <f>IFERROR(1/(1/VLOOKUP($A114,INDIRECT("'"&amp;VLOOKUP(AV$8,Helper!$A$1:$B$8,2,FALSE)&amp;"'!A9:U200"),4,FALSE)),"")</f>
        <v/>
      </c>
      <c r="AW114" s="3">
        <f>IFERROR(1/(1/VLOOKUP($A114,INDIRECT("'"&amp;VLOOKUP(AW$8,Helper!$A$1:$B$8,2,FALSE)&amp;"'!A9:U200"),4,FALSE)),"")</f>
        <v/>
      </c>
      <c r="AX114" s="3">
        <f>IFERROR(1/(1/VLOOKUP($A114,INDIRECT("'"&amp;VLOOKUP(AX$8,Helper!$A$1:$B$8,2,FALSE)&amp;"'!A9:U200"),4,FALSE)),"")</f>
        <v/>
      </c>
      <c r="AY114" s="3">
        <f>MIN(COUNTIF($AQ114:AQ114,"&gt;0"),4)</f>
        <v/>
      </c>
      <c r="AZ114" s="3">
        <f>MIN(COUNTIF($AQ114:AR114,"&gt;0"),4)</f>
        <v/>
      </c>
      <c r="BA114" s="3">
        <f>MIN(COUNTIF($AQ114:AS114,"&gt;0"),4)</f>
        <v/>
      </c>
      <c r="BB114" s="3">
        <f>MIN(COUNTIF($AQ114:AT114,"&gt;0"),4)</f>
        <v/>
      </c>
      <c r="BC114" s="3">
        <f>MIN(COUNTIF($AQ114:AU114,"&gt;0"),4)</f>
        <v/>
      </c>
      <c r="BD114" s="3">
        <f>MIN(COUNTIF($AQ114:AV114,"&gt;0"),4)</f>
        <v/>
      </c>
      <c r="BE114" s="3">
        <f>MIN(COUNTIF($AQ114:AW114,"&gt;0"),4)</f>
        <v/>
      </c>
      <c r="BF114" s="3">
        <f>MIN(COUNTIF($AQ114:AX114,"&gt;0"),4)</f>
        <v/>
      </c>
    </row>
    <row r="115" ht="16.5" customHeight="1" s="19">
      <c r="A115" s="6" t="inlineStr">
        <is>
          <t>Whewell, Mr [Person_61]</t>
        </is>
      </c>
      <c r="B115" s="6" t="inlineStr">
        <is>
          <t>[Person_90]</t>
        </is>
      </c>
      <c r="C115" s="7">
        <f>IFERROR(MIN(AA115:INDEX(AA115:AH115,MATCH(4,AI115:AP115,0))),"")</f>
        <v/>
      </c>
      <c r="D115" s="7">
        <f>IFERROR(MIN(AQ115:INDEX(AQ115:AX115,MATCH(4,AY115:BF115,0))),"")</f>
        <v/>
      </c>
      <c r="E115" s="7" t="n"/>
      <c r="F115" s="7" t="n"/>
      <c r="G115" s="7" t="n"/>
      <c r="H115" s="7" t="n"/>
      <c r="I115" s="7" t="n"/>
      <c r="J115" s="7" t="n"/>
      <c r="K115" s="7" t="n"/>
      <c r="L115" s="7" t="n"/>
      <c r="M115" s="7" t="n"/>
      <c r="N115" s="7" t="n"/>
      <c r="O115" s="7" t="n"/>
      <c r="P115" s="7" t="n"/>
      <c r="Q115" s="7" t="n"/>
      <c r="R115" s="7" t="n"/>
      <c r="S115" s="7" t="n"/>
      <c r="T115" s="7" t="n"/>
      <c r="U115" s="7" t="n"/>
      <c r="V115" s="7" t="n"/>
      <c r="W115" s="7" t="n"/>
      <c r="X115" s="37" t="n"/>
      <c r="Y115" s="38">
        <f>8-SUMPRODUCT(--(MOD((COLUMN(Z115:EH115)-2)/23,1)=0),--(ISNUMBER(SEARCH(" dnp "," "&amp;Z115:EH115&amp;" "))))</f>
        <v/>
      </c>
      <c r="AA115" s="3">
        <f>IFERROR(1/(1/VLOOKUP($A115,INDIRECT("'"&amp;VLOOKUP(AA$8,Helper!$A$1:$B$8,2,FALSE)&amp;"'!A9:U200"),3,FALSE)),"")</f>
        <v/>
      </c>
      <c r="AB115" s="3">
        <f>IFERROR(1/(1/VLOOKUP($A115,INDIRECT("'"&amp;VLOOKUP(AB$8,Helper!$A$1:$B$8,2,FALSE)&amp;"'!A9:U200"),3,FALSE)),"")</f>
        <v/>
      </c>
      <c r="AC115" s="3">
        <f>IFERROR(1/(1/VLOOKUP($A115,INDIRECT("'"&amp;VLOOKUP(AC$8,Helper!$A$1:$B$8,2,FALSE)&amp;"'!A9:U200"),3,FALSE)),"")</f>
        <v/>
      </c>
      <c r="AD115" s="3">
        <f>IFERROR(1/(1/VLOOKUP($A115,INDIRECT("'"&amp;VLOOKUP(AD$8,Helper!$A$1:$B$8,2,FALSE)&amp;"'!A9:U200"),3,FALSE)),"")</f>
        <v/>
      </c>
      <c r="AE115" s="3">
        <f>IFERROR(1/(1/VLOOKUP($A115,INDIRECT("'"&amp;VLOOKUP(AE$8,Helper!$A$1:$B$8,2,FALSE)&amp;"'!A9:U200"),3,FALSE)),"")</f>
        <v/>
      </c>
      <c r="AF115" s="3">
        <f>IFERROR(1/(1/VLOOKUP($A115,INDIRECT("'"&amp;VLOOKUP(AF$8,Helper!$A$1:$B$8,2,FALSE)&amp;"'!A9:U200"),3,FALSE)),"")</f>
        <v/>
      </c>
      <c r="AG115" s="3">
        <f>IFERROR(1/(1/VLOOKUP($A115,INDIRECT("'"&amp;VLOOKUP(AG$8,Helper!$A$1:$B$8,2,FALSE)&amp;"'!A9:U200"),3,FALSE)),"")</f>
        <v/>
      </c>
      <c r="AH115" s="3">
        <f>IFERROR(1/(1/VLOOKUP($A115,INDIRECT("'"&amp;VLOOKUP(AH$8,Helper!$A$1:$B$8,2,FALSE)&amp;"'!A9:U200"),3,FALSE)),"")</f>
        <v/>
      </c>
      <c r="AI115" s="3">
        <f>MIN(COUNTIF($AA115:AA115,"&gt;0"),4)</f>
        <v/>
      </c>
      <c r="AJ115" s="3">
        <f>MIN(COUNTIF($AA115:AB115,"&gt;0"),4)</f>
        <v/>
      </c>
      <c r="AK115" s="3">
        <f>MIN(COUNTIF($AA115:AC115,"&gt;0"),4)</f>
        <v/>
      </c>
      <c r="AL115" s="3">
        <f>MIN(COUNTIF($AA115:AD115,"&gt;0"),4)</f>
        <v/>
      </c>
      <c r="AM115" s="3">
        <f>MIN(COUNTIF($AA115:AE115,"&gt;0"),4)</f>
        <v/>
      </c>
      <c r="AN115" s="3">
        <f>MIN(COUNTIF($AA115:AF115,"&gt;0"),4)</f>
        <v/>
      </c>
      <c r="AO115" s="3">
        <f>MIN(COUNTIF($AA115:AG115,"&gt;0"),4)</f>
        <v/>
      </c>
      <c r="AP115" s="3">
        <f>COUNTIF($AA115:AH115,"&gt;0")</f>
        <v/>
      </c>
      <c r="AQ115" s="3">
        <f>IFERROR(1/(1/VLOOKUP($A115,INDIRECT("'"&amp;VLOOKUP(AQ$8,Helper!$A$1:$B$8,2,FALSE)&amp;"'!A9:U200"),4,FALSE)),"")</f>
        <v/>
      </c>
      <c r="AR115" s="3">
        <f>IFERROR(1/(1/VLOOKUP($A115,INDIRECT("'"&amp;VLOOKUP(AR$8,Helper!$A$1:$B$8,2,FALSE)&amp;"'!A9:U200"),4,FALSE)),"")</f>
        <v/>
      </c>
      <c r="AS115" s="3">
        <f>IFERROR(1/(1/VLOOKUP($A115,INDIRECT("'"&amp;VLOOKUP(AS$8,Helper!$A$1:$B$8,2,FALSE)&amp;"'!A9:U200"),4,FALSE)),"")</f>
        <v/>
      </c>
      <c r="AT115" s="3">
        <f>IFERROR(1/(1/VLOOKUP($A115,INDIRECT("'"&amp;VLOOKUP(AT$8,Helper!$A$1:$B$8,2,FALSE)&amp;"'!A9:U200"),4,FALSE)),"")</f>
        <v/>
      </c>
      <c r="AU115" s="3">
        <f>IFERROR(1/(1/VLOOKUP($A115,INDIRECT("'"&amp;VLOOKUP(AU$8,Helper!$A$1:$B$8,2,FALSE)&amp;"'!A9:U200"),4,FALSE)),"")</f>
        <v/>
      </c>
      <c r="AV115" s="3">
        <f>IFERROR(1/(1/VLOOKUP($A115,INDIRECT("'"&amp;VLOOKUP(AV$8,Helper!$A$1:$B$8,2,FALSE)&amp;"'!A9:U200"),4,FALSE)),"")</f>
        <v/>
      </c>
      <c r="AW115" s="3">
        <f>IFERROR(1/(1/VLOOKUP($A115,INDIRECT("'"&amp;VLOOKUP(AW$8,Helper!$A$1:$B$8,2,FALSE)&amp;"'!A9:U200"),4,FALSE)),"")</f>
        <v/>
      </c>
      <c r="AX115" s="3">
        <f>IFERROR(1/(1/VLOOKUP($A115,INDIRECT("'"&amp;VLOOKUP(AX$8,Helper!$A$1:$B$8,2,FALSE)&amp;"'!A9:U200"),4,FALSE)),"")</f>
        <v/>
      </c>
      <c r="AY115" s="3">
        <f>MIN(COUNTIF($AQ115:AQ115,"&gt;0"),4)</f>
        <v/>
      </c>
      <c r="AZ115" s="3">
        <f>MIN(COUNTIF($AQ115:AR115,"&gt;0"),4)</f>
        <v/>
      </c>
      <c r="BA115" s="3">
        <f>MIN(COUNTIF($AQ115:AS115,"&gt;0"),4)</f>
        <v/>
      </c>
      <c r="BB115" s="3">
        <f>MIN(COUNTIF($AQ115:AT115,"&gt;0"),4)</f>
        <v/>
      </c>
      <c r="BC115" s="3">
        <f>MIN(COUNTIF($AQ115:AU115,"&gt;0"),4)</f>
        <v/>
      </c>
      <c r="BD115" s="3">
        <f>MIN(COUNTIF($AQ115:AV115,"&gt;0"),4)</f>
        <v/>
      </c>
      <c r="BE115" s="3">
        <f>MIN(COUNTIF($AQ115:AW115,"&gt;0"),4)</f>
        <v/>
      </c>
      <c r="BF115" s="3">
        <f>MIN(COUNTIF($AQ115:AX115,"&gt;0"),4)</f>
        <v/>
      </c>
    </row>
    <row r="116" ht="16.5" customHeight="1" s="19">
      <c r="A116" s="8" t="inlineStr">
        <is>
          <t>WILLIAMSON, Mr [Person_91]</t>
        </is>
      </c>
      <c r="B116" s="8" t="inlineStr">
        <is>
          <t>M:002680</t>
        </is>
      </c>
      <c r="C116" s="7">
        <f>IFERROR(MIN(AA116:INDEX(AA116:AH116,MATCH(4,AI116:AP116,0))),"")</f>
        <v/>
      </c>
      <c r="D116" s="7">
        <f>IFERROR(MIN(AQ116:INDEX(AQ116:AX116,MATCH(4,AY116:BF116,0))),"")</f>
        <v/>
      </c>
      <c r="E116" s="51" t="n"/>
      <c r="F116" s="51" t="n"/>
      <c r="G116" s="51" t="n"/>
      <c r="H116" s="51" t="n"/>
      <c r="I116" s="51" t="n"/>
      <c r="J116" s="51" t="n"/>
      <c r="K116" s="51" t="n"/>
      <c r="L116" s="51" t="n"/>
      <c r="M116" s="51" t="n"/>
      <c r="N116" s="51" t="n"/>
      <c r="O116" s="51" t="n"/>
      <c r="P116" s="51" t="n"/>
      <c r="Q116" s="51" t="n"/>
      <c r="R116" s="51" t="n"/>
      <c r="S116" s="51" t="n"/>
      <c r="T116" s="51" t="n"/>
      <c r="U116" s="51" t="n"/>
      <c r="V116" s="51" t="n"/>
      <c r="W116" s="51" t="n"/>
      <c r="X116" s="52" t="n"/>
      <c r="Y116" s="39">
        <f>8-SUMPRODUCT(--(MOD((COLUMN(Z116:EH116)-2)/23,1)=0),--(ISNUMBER(SEARCH(" dnp "," "&amp;Z116:EH116&amp;" "))))</f>
        <v/>
      </c>
      <c r="AA116" s="3">
        <f>IFERROR(1/(1/VLOOKUP($A116,INDIRECT("'"&amp;VLOOKUP(AA$8,Helper!$A$1:$B$8,2,FALSE)&amp;"'!A9:U200"),3,FALSE)),"")</f>
        <v/>
      </c>
      <c r="AB116" s="3">
        <f>IFERROR(1/(1/VLOOKUP($A116,INDIRECT("'"&amp;VLOOKUP(AB$8,Helper!$A$1:$B$8,2,FALSE)&amp;"'!A9:U200"),3,FALSE)),"")</f>
        <v/>
      </c>
      <c r="AC116" s="3">
        <f>IFERROR(1/(1/VLOOKUP($A116,INDIRECT("'"&amp;VLOOKUP(AC$8,Helper!$A$1:$B$8,2,FALSE)&amp;"'!A9:U200"),3,FALSE)),"")</f>
        <v/>
      </c>
      <c r="AD116" s="3">
        <f>IFERROR(1/(1/VLOOKUP($A116,INDIRECT("'"&amp;VLOOKUP(AD$8,Helper!$A$1:$B$8,2,FALSE)&amp;"'!A9:U200"),3,FALSE)),"")</f>
        <v/>
      </c>
      <c r="AE116" s="3">
        <f>IFERROR(1/(1/VLOOKUP($A116,INDIRECT("'"&amp;VLOOKUP(AE$8,Helper!$A$1:$B$8,2,FALSE)&amp;"'!A9:U200"),3,FALSE)),"")</f>
        <v/>
      </c>
      <c r="AF116" s="3">
        <f>IFERROR(1/(1/VLOOKUP($A116,INDIRECT("'"&amp;VLOOKUP(AF$8,Helper!$A$1:$B$8,2,FALSE)&amp;"'!A9:U200"),3,FALSE)),"")</f>
        <v/>
      </c>
      <c r="AG116" s="3">
        <f>IFERROR(1/(1/VLOOKUP($A116,INDIRECT("'"&amp;VLOOKUP(AG$8,Helper!$A$1:$B$8,2,FALSE)&amp;"'!A9:U200"),3,FALSE)),"")</f>
        <v/>
      </c>
      <c r="AH116" s="3">
        <f>IFERROR(1/(1/VLOOKUP($A116,INDIRECT("'"&amp;VLOOKUP(AH$8,Helper!$A$1:$B$8,2,FALSE)&amp;"'!A9:U200"),3,FALSE)),"")</f>
        <v/>
      </c>
      <c r="AI116" s="3">
        <f>MIN(COUNTIF($AA116:AA116,"&gt;0"),4)</f>
        <v/>
      </c>
      <c r="AJ116" s="3">
        <f>MIN(COUNTIF($AA116:AB116,"&gt;0"),4)</f>
        <v/>
      </c>
      <c r="AK116" s="3">
        <f>MIN(COUNTIF($AA116:AC116,"&gt;0"),4)</f>
        <v/>
      </c>
      <c r="AL116" s="3">
        <f>MIN(COUNTIF($AA116:AD116,"&gt;0"),4)</f>
        <v/>
      </c>
      <c r="AM116" s="3">
        <f>MIN(COUNTIF($AA116:AE116,"&gt;0"),4)</f>
        <v/>
      </c>
      <c r="AN116" s="3">
        <f>MIN(COUNTIF($AA116:AF116,"&gt;0"),4)</f>
        <v/>
      </c>
      <c r="AO116" s="3">
        <f>MIN(COUNTIF($AA116:AG116,"&gt;0"),4)</f>
        <v/>
      </c>
      <c r="AP116" s="3">
        <f>COUNTIF($AA116:AH116,"&gt;0")</f>
        <v/>
      </c>
      <c r="AQ116" s="3">
        <f>IFERROR(1/(1/VLOOKUP($A116,INDIRECT("'"&amp;VLOOKUP(AQ$8,Helper!$A$1:$B$8,2,FALSE)&amp;"'!A9:U200"),4,FALSE)),"")</f>
        <v/>
      </c>
      <c r="AR116" s="3">
        <f>IFERROR(1/(1/VLOOKUP($A116,INDIRECT("'"&amp;VLOOKUP(AR$8,Helper!$A$1:$B$8,2,FALSE)&amp;"'!A9:U200"),4,FALSE)),"")</f>
        <v/>
      </c>
      <c r="AS116" s="3">
        <f>IFERROR(1/(1/VLOOKUP($A116,INDIRECT("'"&amp;VLOOKUP(AS$8,Helper!$A$1:$B$8,2,FALSE)&amp;"'!A9:U200"),4,FALSE)),"")</f>
        <v/>
      </c>
      <c r="AT116" s="3">
        <f>IFERROR(1/(1/VLOOKUP($A116,INDIRECT("'"&amp;VLOOKUP(AT$8,Helper!$A$1:$B$8,2,FALSE)&amp;"'!A9:U200"),4,FALSE)),"")</f>
        <v/>
      </c>
      <c r="AU116" s="3">
        <f>IFERROR(1/(1/VLOOKUP($A116,INDIRECT("'"&amp;VLOOKUP(AU$8,Helper!$A$1:$B$8,2,FALSE)&amp;"'!A9:U200"),4,FALSE)),"")</f>
        <v/>
      </c>
      <c r="AV116" s="3">
        <f>IFERROR(1/(1/VLOOKUP($A116,INDIRECT("'"&amp;VLOOKUP(AV$8,Helper!$A$1:$B$8,2,FALSE)&amp;"'!A9:U200"),4,FALSE)),"")</f>
        <v/>
      </c>
      <c r="AW116" s="3">
        <f>IFERROR(1/(1/VLOOKUP($A116,INDIRECT("'"&amp;VLOOKUP(AW$8,Helper!$A$1:$B$8,2,FALSE)&amp;"'!A9:U200"),4,FALSE)),"")</f>
        <v/>
      </c>
      <c r="AX116" s="3">
        <f>IFERROR(1/(1/VLOOKUP($A116,INDIRECT("'"&amp;VLOOKUP(AX$8,Helper!$A$1:$B$8,2,FALSE)&amp;"'!A9:U200"),4,FALSE)),"")</f>
        <v/>
      </c>
      <c r="AY116" s="3">
        <f>MIN(COUNTIF($AQ116:AQ116,"&gt;0"),4)</f>
        <v/>
      </c>
      <c r="AZ116" s="3">
        <f>MIN(COUNTIF($AQ116:AR116,"&gt;0"),4)</f>
        <v/>
      </c>
      <c r="BA116" s="3">
        <f>MIN(COUNTIF($AQ116:AS116,"&gt;0"),4)</f>
        <v/>
      </c>
      <c r="BB116" s="3">
        <f>MIN(COUNTIF($AQ116:AT116,"&gt;0"),4)</f>
        <v/>
      </c>
      <c r="BC116" s="3">
        <f>MIN(COUNTIF($AQ116:AU116,"&gt;0"),4)</f>
        <v/>
      </c>
      <c r="BD116" s="3">
        <f>MIN(COUNTIF($AQ116:AV116,"&gt;0"),4)</f>
        <v/>
      </c>
      <c r="BE116" s="3">
        <f>MIN(COUNTIF($AQ116:AW116,"&gt;0"),4)</f>
        <v/>
      </c>
      <c r="BF116" s="3">
        <f>MIN(COUNTIF($AQ116:AX116,"&gt;0"),4)</f>
        <v/>
      </c>
    </row>
    <row r="117" ht="16.5" customHeight="1" s="19">
      <c r="A117" s="6" t="inlineStr">
        <is>
          <t>York, Mr [Person_53]</t>
        </is>
      </c>
      <c r="B117" s="6" t="inlineStr">
        <is>
          <t>M:001110</t>
        </is>
      </c>
      <c r="C117" s="7">
        <f>IFERROR(MIN(AA117:INDEX(AA117:AH117,MATCH(4,AI117:AP117,0))),"")</f>
        <v/>
      </c>
      <c r="D117" s="7">
        <f>IFERROR(MIN(AQ117:INDEX(AQ117:AX117,MATCH(4,AY117:BF117,0))),"")</f>
        <v/>
      </c>
      <c r="E117" s="7" t="n"/>
      <c r="F117" s="7" t="n"/>
      <c r="G117" s="7" t="n"/>
      <c r="H117" s="7" t="n"/>
      <c r="I117" s="7" t="n"/>
      <c r="J117" s="7" t="n"/>
      <c r="K117" s="7" t="n"/>
      <c r="L117" s="7" t="n"/>
      <c r="M117" s="7" t="n"/>
      <c r="N117" s="7" t="n"/>
      <c r="O117" s="7" t="n"/>
      <c r="P117" s="7" t="n"/>
      <c r="Q117" s="7" t="n"/>
      <c r="R117" s="7" t="n"/>
      <c r="S117" s="7" t="n"/>
      <c r="T117" s="7" t="n"/>
      <c r="U117" s="7" t="n"/>
      <c r="V117" s="7" t="n"/>
      <c r="W117" s="7" t="n"/>
      <c r="X117" s="37" t="n"/>
      <c r="Y117" s="38">
        <f>8-SUMPRODUCT(--(MOD((COLUMN(Z117:EH117)-2)/23,1)=0),--(ISNUMBER(SEARCH(" dnp "," "&amp;Z117:EH117&amp;" "))))</f>
        <v/>
      </c>
      <c r="AA117" s="3">
        <f>IFERROR(1/(1/VLOOKUP($A117,INDIRECT("'"&amp;VLOOKUP(AA$8,Helper!$A$1:$B$8,2,FALSE)&amp;"'!A9:U200"),3,FALSE)),"")</f>
        <v/>
      </c>
      <c r="AB117" s="3">
        <f>IFERROR(1/(1/VLOOKUP($A117,INDIRECT("'"&amp;VLOOKUP(AB$8,Helper!$A$1:$B$8,2,FALSE)&amp;"'!A9:U200"),3,FALSE)),"")</f>
        <v/>
      </c>
      <c r="AC117" s="3">
        <f>IFERROR(1/(1/VLOOKUP($A117,INDIRECT("'"&amp;VLOOKUP(AC$8,Helper!$A$1:$B$8,2,FALSE)&amp;"'!A9:U200"),3,FALSE)),"")</f>
        <v/>
      </c>
      <c r="AD117" s="3">
        <f>IFERROR(1/(1/VLOOKUP($A117,INDIRECT("'"&amp;VLOOKUP(AD$8,Helper!$A$1:$B$8,2,FALSE)&amp;"'!A9:U200"),3,FALSE)),"")</f>
        <v/>
      </c>
      <c r="AE117" s="3">
        <f>IFERROR(1/(1/VLOOKUP($A117,INDIRECT("'"&amp;VLOOKUP(AE$8,Helper!$A$1:$B$8,2,FALSE)&amp;"'!A9:U200"),3,FALSE)),"")</f>
        <v/>
      </c>
      <c r="AF117" s="3">
        <f>IFERROR(1/(1/VLOOKUP($A117,INDIRECT("'"&amp;VLOOKUP(AF$8,Helper!$A$1:$B$8,2,FALSE)&amp;"'!A9:U200"),3,FALSE)),"")</f>
        <v/>
      </c>
      <c r="AG117" s="3">
        <f>IFERROR(1/(1/VLOOKUP($A117,INDIRECT("'"&amp;VLOOKUP(AG$8,Helper!$A$1:$B$8,2,FALSE)&amp;"'!A9:U200"),3,FALSE)),"")</f>
        <v/>
      </c>
      <c r="AH117" s="3">
        <f>IFERROR(1/(1/VLOOKUP($A117,INDIRECT("'"&amp;VLOOKUP(AH$8,Helper!$A$1:$B$8,2,FALSE)&amp;"'!A9:U200"),3,FALSE)),"")</f>
        <v/>
      </c>
      <c r="AI117" s="3">
        <f>MIN(COUNTIF($AA117:AA117,"&gt;0"),4)</f>
        <v/>
      </c>
      <c r="AJ117" s="3">
        <f>MIN(COUNTIF($AA117:AB117,"&gt;0"),4)</f>
        <v/>
      </c>
      <c r="AK117" s="3">
        <f>MIN(COUNTIF($AA117:AC117,"&gt;0"),4)</f>
        <v/>
      </c>
      <c r="AL117" s="3">
        <f>MIN(COUNTIF($AA117:AD117,"&gt;0"),4)</f>
        <v/>
      </c>
      <c r="AM117" s="3">
        <f>MIN(COUNTIF($AA117:AE117,"&gt;0"),4)</f>
        <v/>
      </c>
      <c r="AN117" s="3">
        <f>MIN(COUNTIF($AA117:AF117,"&gt;0"),4)</f>
        <v/>
      </c>
      <c r="AO117" s="3">
        <f>MIN(COUNTIF($AA117:AG117,"&gt;0"),4)</f>
        <v/>
      </c>
      <c r="AP117" s="3">
        <f>COUNTIF($AA117:AH117,"&gt;0")</f>
        <v/>
      </c>
      <c r="AQ117" s="3">
        <f>IFERROR(1/(1/VLOOKUP($A117,INDIRECT("'"&amp;VLOOKUP(AQ$8,Helper!$A$1:$B$8,2,FALSE)&amp;"'!A9:U200"),4,FALSE)),"")</f>
        <v/>
      </c>
      <c r="AR117" s="3">
        <f>IFERROR(1/(1/VLOOKUP($A117,INDIRECT("'"&amp;VLOOKUP(AR$8,Helper!$A$1:$B$8,2,FALSE)&amp;"'!A9:U200"),4,FALSE)),"")</f>
        <v/>
      </c>
      <c r="AS117" s="3">
        <f>IFERROR(1/(1/VLOOKUP($A117,INDIRECT("'"&amp;VLOOKUP(AS$8,Helper!$A$1:$B$8,2,FALSE)&amp;"'!A9:U200"),4,FALSE)),"")</f>
        <v/>
      </c>
      <c r="AT117" s="3">
        <f>IFERROR(1/(1/VLOOKUP($A117,INDIRECT("'"&amp;VLOOKUP(AT$8,Helper!$A$1:$B$8,2,FALSE)&amp;"'!A9:U200"),4,FALSE)),"")</f>
        <v/>
      </c>
      <c r="AU117" s="3">
        <f>IFERROR(1/(1/VLOOKUP($A117,INDIRECT("'"&amp;VLOOKUP(AU$8,Helper!$A$1:$B$8,2,FALSE)&amp;"'!A9:U200"),4,FALSE)),"")</f>
        <v/>
      </c>
      <c r="AV117" s="3">
        <f>IFERROR(1/(1/VLOOKUP($A117,INDIRECT("'"&amp;VLOOKUP(AV$8,Helper!$A$1:$B$8,2,FALSE)&amp;"'!A9:U200"),4,FALSE)),"")</f>
        <v/>
      </c>
      <c r="AW117" s="3">
        <f>IFERROR(1/(1/VLOOKUP($A117,INDIRECT("'"&amp;VLOOKUP(AW$8,Helper!$A$1:$B$8,2,FALSE)&amp;"'!A9:U200"),4,FALSE)),"")</f>
        <v/>
      </c>
      <c r="AX117" s="3">
        <f>IFERROR(1/(1/VLOOKUP($A117,INDIRECT("'"&amp;VLOOKUP(AX$8,Helper!$A$1:$B$8,2,FALSE)&amp;"'!A9:U200"),4,FALSE)),"")</f>
        <v/>
      </c>
      <c r="AY117" s="3">
        <f>MIN(COUNTIF($AQ117:AQ117,"&gt;0"),4)</f>
        <v/>
      </c>
      <c r="AZ117" s="3">
        <f>MIN(COUNTIF($AQ117:AR117,"&gt;0"),4)</f>
        <v/>
      </c>
      <c r="BA117" s="3">
        <f>MIN(COUNTIF($AQ117:AS117,"&gt;0"),4)</f>
        <v/>
      </c>
      <c r="BB117" s="3">
        <f>MIN(COUNTIF($AQ117:AT117,"&gt;0"),4)</f>
        <v/>
      </c>
      <c r="BC117" s="3">
        <f>MIN(COUNTIF($AQ117:AU117,"&gt;0"),4)</f>
        <v/>
      </c>
      <c r="BD117" s="3">
        <f>MIN(COUNTIF($AQ117:AV117,"&gt;0"),4)</f>
        <v/>
      </c>
      <c r="BE117" s="3">
        <f>MIN(COUNTIF($AQ117:AW117,"&gt;0"),4)</f>
        <v/>
      </c>
      <c r="BF117" s="3">
        <f>MIN(COUNTIF($AQ117:AX117,"&gt;0"),4)</f>
        <v/>
      </c>
    </row>
    <row r="118" ht="16.5" customHeight="1" s="19">
      <c r="A118" s="40" t="inlineStr">
        <is>
          <t>BALL, Mr [Person_92]</t>
        </is>
      </c>
      <c r="B118" s="41" t="inlineStr">
        <is>
          <t>M:002896</t>
        </is>
      </c>
      <c r="C118" s="7">
        <f>IFERROR(MIN(AA118:INDEX(AA118:AH118,MATCH(4,AI118:AP118,0))),"")</f>
        <v/>
      </c>
      <c r="D118" s="7">
        <f>IFERROR(MIN(AQ118:INDEX(AQ118:AX118,MATCH(4,AY118:BF118,0))),"")</f>
        <v/>
      </c>
      <c r="E118" s="51" t="n"/>
      <c r="F118" s="51" t="n"/>
      <c r="G118" s="51" t="n"/>
      <c r="H118" s="51" t="n"/>
      <c r="I118" s="51" t="n"/>
      <c r="J118" s="51" t="n"/>
      <c r="K118" s="51" t="n"/>
      <c r="L118" s="51" t="n"/>
      <c r="M118" s="51" t="n"/>
      <c r="N118" s="51" t="n"/>
      <c r="O118" s="51" t="n"/>
      <c r="P118" s="51" t="n"/>
      <c r="Q118" s="51" t="n"/>
      <c r="R118" s="51" t="n"/>
      <c r="S118" s="51" t="n"/>
      <c r="T118" s="51" t="n"/>
      <c r="U118" s="51" t="n"/>
      <c r="V118" s="51" t="n"/>
      <c r="W118" s="51" t="n"/>
      <c r="X118" s="52" t="n"/>
      <c r="Y118" s="39">
        <f>8-SUMPRODUCT(--(MOD((COLUMN(Z118:EH118)-2)/23,1)=0),--(ISNUMBER(SEARCH(" dnp "," "&amp;Z118:EH118&amp;" "))))</f>
        <v/>
      </c>
      <c r="AA118" s="3">
        <f>IFERROR(1/(1/VLOOKUP($A118,INDIRECT("'"&amp;VLOOKUP(AA$8,Helper!$A$1:$B$8,2,FALSE)&amp;"'!A9:U200"),3,FALSE)),"")</f>
        <v/>
      </c>
      <c r="AB118" s="3">
        <f>IFERROR(1/(1/VLOOKUP($A118,INDIRECT("'"&amp;VLOOKUP(AB$8,Helper!$A$1:$B$8,2,FALSE)&amp;"'!A9:U200"),3,FALSE)),"")</f>
        <v/>
      </c>
      <c r="AC118" s="3">
        <f>IFERROR(1/(1/VLOOKUP($A118,INDIRECT("'"&amp;VLOOKUP(AC$8,Helper!$A$1:$B$8,2,FALSE)&amp;"'!A9:U200"),3,FALSE)),"")</f>
        <v/>
      </c>
      <c r="AD118" s="3">
        <f>IFERROR(1/(1/VLOOKUP($A118,INDIRECT("'"&amp;VLOOKUP(AD$8,Helper!$A$1:$B$8,2,FALSE)&amp;"'!A9:U200"),3,FALSE)),"")</f>
        <v/>
      </c>
      <c r="AE118" s="3">
        <f>IFERROR(1/(1/VLOOKUP($A118,INDIRECT("'"&amp;VLOOKUP(AE$8,Helper!$A$1:$B$8,2,FALSE)&amp;"'!A9:U200"),3,FALSE)),"")</f>
        <v/>
      </c>
      <c r="AF118" s="3">
        <f>IFERROR(1/(1/VLOOKUP($A118,INDIRECT("'"&amp;VLOOKUP(AF$8,Helper!$A$1:$B$8,2,FALSE)&amp;"'!A9:U200"),3,FALSE)),"")</f>
        <v/>
      </c>
      <c r="AG118" s="3">
        <f>IFERROR(1/(1/VLOOKUP($A118,INDIRECT("'"&amp;VLOOKUP(AG$8,Helper!$A$1:$B$8,2,FALSE)&amp;"'!A9:U200"),3,FALSE)),"")</f>
        <v/>
      </c>
      <c r="AH118" s="3">
        <f>IFERROR(1/(1/VLOOKUP($A118,INDIRECT("'"&amp;VLOOKUP(AH$8,Helper!$A$1:$B$8,2,FALSE)&amp;"'!A9:U200"),3,FALSE)),"")</f>
        <v/>
      </c>
      <c r="AI118" s="3">
        <f>MIN(COUNTIF($AA118:AA118,"&gt;0"),4)</f>
        <v/>
      </c>
      <c r="AJ118" s="3">
        <f>MIN(COUNTIF($AA118:AB118,"&gt;0"),4)</f>
        <v/>
      </c>
      <c r="AK118" s="3">
        <f>MIN(COUNTIF($AA118:AC118,"&gt;0"),4)</f>
        <v/>
      </c>
      <c r="AL118" s="3">
        <f>MIN(COUNTIF($AA118:AD118,"&gt;0"),4)</f>
        <v/>
      </c>
      <c r="AM118" s="3">
        <f>MIN(COUNTIF($AA118:AE118,"&gt;0"),4)</f>
        <v/>
      </c>
      <c r="AN118" s="3">
        <f>MIN(COUNTIF($AA118:AF118,"&gt;0"),4)</f>
        <v/>
      </c>
      <c r="AO118" s="3">
        <f>MIN(COUNTIF($AA118:AG118,"&gt;0"),4)</f>
        <v/>
      </c>
      <c r="AP118" s="3">
        <f>COUNTIF($AA118:AH118,"&gt;0")</f>
        <v/>
      </c>
      <c r="AQ118" s="3">
        <f>IFERROR(1/(1/VLOOKUP($A118,INDIRECT("'"&amp;VLOOKUP(AQ$8,Helper!$A$1:$B$8,2,FALSE)&amp;"'!A9:U200"),4,FALSE)),"")</f>
        <v/>
      </c>
      <c r="AR118" s="3">
        <f>IFERROR(1/(1/VLOOKUP($A118,INDIRECT("'"&amp;VLOOKUP(AR$8,Helper!$A$1:$B$8,2,FALSE)&amp;"'!A9:U200"),4,FALSE)),"")</f>
        <v/>
      </c>
      <c r="AS118" s="3">
        <f>IFERROR(1/(1/VLOOKUP($A118,INDIRECT("'"&amp;VLOOKUP(AS$8,Helper!$A$1:$B$8,2,FALSE)&amp;"'!A9:U200"),4,FALSE)),"")</f>
        <v/>
      </c>
      <c r="AT118" s="3">
        <f>IFERROR(1/(1/VLOOKUP($A118,INDIRECT("'"&amp;VLOOKUP(AT$8,Helper!$A$1:$B$8,2,FALSE)&amp;"'!A9:U200"),4,FALSE)),"")</f>
        <v/>
      </c>
      <c r="AU118" s="3">
        <f>IFERROR(1/(1/VLOOKUP($A118,INDIRECT("'"&amp;VLOOKUP(AU$8,Helper!$A$1:$B$8,2,FALSE)&amp;"'!A9:U200"),4,FALSE)),"")</f>
        <v/>
      </c>
      <c r="AV118" s="3">
        <f>IFERROR(1/(1/VLOOKUP($A118,INDIRECT("'"&amp;VLOOKUP(AV$8,Helper!$A$1:$B$8,2,FALSE)&amp;"'!A9:U200"),4,FALSE)),"")</f>
        <v/>
      </c>
      <c r="AW118" s="3">
        <f>IFERROR(1/(1/VLOOKUP($A118,INDIRECT("'"&amp;VLOOKUP(AW$8,Helper!$A$1:$B$8,2,FALSE)&amp;"'!A9:U200"),4,FALSE)),"")</f>
        <v/>
      </c>
      <c r="AX118" s="3">
        <f>IFERROR(1/(1/VLOOKUP($A118,INDIRECT("'"&amp;VLOOKUP(AX$8,Helper!$A$1:$B$8,2,FALSE)&amp;"'!A9:U200"),4,FALSE)),"")</f>
        <v/>
      </c>
      <c r="AY118" s="3">
        <f>MIN(COUNTIF($AQ118:AQ118,"&gt;0"),4)</f>
        <v/>
      </c>
      <c r="AZ118" s="3">
        <f>MIN(COUNTIF($AQ118:AR118,"&gt;0"),4)</f>
        <v/>
      </c>
      <c r="BA118" s="3">
        <f>MIN(COUNTIF($AQ118:AS118,"&gt;0"),4)</f>
        <v/>
      </c>
      <c r="BB118" s="3">
        <f>MIN(COUNTIF($AQ118:AT118,"&gt;0"),4)</f>
        <v/>
      </c>
      <c r="BC118" s="3">
        <f>MIN(COUNTIF($AQ118:AU118,"&gt;0"),4)</f>
        <v/>
      </c>
      <c r="BD118" s="3">
        <f>MIN(COUNTIF($AQ118:AV118,"&gt;0"),4)</f>
        <v/>
      </c>
      <c r="BE118" s="3">
        <f>MIN(COUNTIF($AQ118:AW118,"&gt;0"),4)</f>
        <v/>
      </c>
      <c r="BF118" s="3">
        <f>MIN(COUNTIF($AQ118:AX118,"&gt;0"),4)</f>
        <v/>
      </c>
    </row>
    <row r="119" ht="16.5" customHeight="1" s="19">
      <c r="A119" s="42" t="inlineStr">
        <is>
          <t>COLL, Mr [Person_93]</t>
        </is>
      </c>
      <c r="B119" s="43" t="inlineStr">
        <is>
          <t>M:002823</t>
        </is>
      </c>
      <c r="C119" s="7">
        <f>IFERROR(MIN(AA119:INDEX(AA119:AH119,MATCH(4,AI119:AP119,0))),"")</f>
        <v/>
      </c>
      <c r="D119" s="7">
        <f>IFERROR(MIN(AQ119:INDEX(AQ119:AX119,MATCH(4,AY119:BF119,0))),"")</f>
        <v/>
      </c>
      <c r="E119" s="7" t="n"/>
      <c r="F119" s="7" t="n"/>
      <c r="G119" s="7" t="n"/>
      <c r="H119" s="7" t="n"/>
      <c r="I119" s="7" t="n"/>
      <c r="J119" s="7" t="n"/>
      <c r="K119" s="7" t="n"/>
      <c r="L119" s="7" t="n"/>
      <c r="M119" s="7" t="n"/>
      <c r="N119" s="7" t="n"/>
      <c r="O119" s="7" t="n"/>
      <c r="P119" s="7" t="n"/>
      <c r="Q119" s="7" t="n"/>
      <c r="R119" s="7" t="n"/>
      <c r="S119" s="7" t="n"/>
      <c r="T119" s="7" t="n"/>
      <c r="U119" s="7" t="n"/>
      <c r="V119" s="7" t="n"/>
      <c r="W119" s="7" t="n"/>
      <c r="X119" s="37" t="n"/>
      <c r="Y119" s="38">
        <f>8-SUMPRODUCT(--(MOD((COLUMN(Z119:EH119)-2)/23,1)=0),--(ISNUMBER(SEARCH(" dnp "," "&amp;Z119:EH119&amp;" "))))</f>
        <v/>
      </c>
      <c r="AA119" s="3">
        <f>IFERROR(1/(1/VLOOKUP($A119,INDIRECT("'"&amp;VLOOKUP(AA$8,Helper!$A$1:$B$8,2,FALSE)&amp;"'!A9:U200"),3,FALSE)),"")</f>
        <v/>
      </c>
      <c r="AB119" s="3">
        <f>IFERROR(1/(1/VLOOKUP($A119,INDIRECT("'"&amp;VLOOKUP(AB$8,Helper!$A$1:$B$8,2,FALSE)&amp;"'!A9:U200"),3,FALSE)),"")</f>
        <v/>
      </c>
      <c r="AC119" s="3">
        <f>IFERROR(1/(1/VLOOKUP($A119,INDIRECT("'"&amp;VLOOKUP(AC$8,Helper!$A$1:$B$8,2,FALSE)&amp;"'!A9:U200"),3,FALSE)),"")</f>
        <v/>
      </c>
      <c r="AD119" s="3">
        <f>IFERROR(1/(1/VLOOKUP($A119,INDIRECT("'"&amp;VLOOKUP(AD$8,Helper!$A$1:$B$8,2,FALSE)&amp;"'!A9:U200"),3,FALSE)),"")</f>
        <v/>
      </c>
      <c r="AE119" s="3">
        <f>IFERROR(1/(1/VLOOKUP($A119,INDIRECT("'"&amp;VLOOKUP(AE$8,Helper!$A$1:$B$8,2,FALSE)&amp;"'!A9:U200"),3,FALSE)),"")</f>
        <v/>
      </c>
      <c r="AF119" s="3">
        <f>IFERROR(1/(1/VLOOKUP($A119,INDIRECT("'"&amp;VLOOKUP(AF$8,Helper!$A$1:$B$8,2,FALSE)&amp;"'!A9:U200"),3,FALSE)),"")</f>
        <v/>
      </c>
      <c r="AG119" s="3">
        <f>IFERROR(1/(1/VLOOKUP($A119,INDIRECT("'"&amp;VLOOKUP(AG$8,Helper!$A$1:$B$8,2,FALSE)&amp;"'!A9:U200"),3,FALSE)),"")</f>
        <v/>
      </c>
      <c r="AH119" s="3">
        <f>IFERROR(1/(1/VLOOKUP($A119,INDIRECT("'"&amp;VLOOKUP(AH$8,Helper!$A$1:$B$8,2,FALSE)&amp;"'!A9:U200"),3,FALSE)),"")</f>
        <v/>
      </c>
      <c r="AI119" s="3">
        <f>MIN(COUNTIF($AA119:AA119,"&gt;0"),4)</f>
        <v/>
      </c>
      <c r="AJ119" s="3">
        <f>MIN(COUNTIF($AA119:AB119,"&gt;0"),4)</f>
        <v/>
      </c>
      <c r="AK119" s="3">
        <f>MIN(COUNTIF($AA119:AC119,"&gt;0"),4)</f>
        <v/>
      </c>
      <c r="AL119" s="3">
        <f>MIN(COUNTIF($AA119:AD119,"&gt;0"),4)</f>
        <v/>
      </c>
      <c r="AM119" s="3">
        <f>MIN(COUNTIF($AA119:AE119,"&gt;0"),4)</f>
        <v/>
      </c>
      <c r="AN119" s="3">
        <f>MIN(COUNTIF($AA119:AF119,"&gt;0"),4)</f>
        <v/>
      </c>
      <c r="AO119" s="3">
        <f>MIN(COUNTIF($AA119:AG119,"&gt;0"),4)</f>
        <v/>
      </c>
      <c r="AP119" s="3">
        <f>COUNTIF($AA119:AH119,"&gt;0")</f>
        <v/>
      </c>
      <c r="AQ119" s="3">
        <f>IFERROR(1/(1/VLOOKUP($A119,INDIRECT("'"&amp;VLOOKUP(AQ$8,Helper!$A$1:$B$8,2,FALSE)&amp;"'!A9:U200"),4,FALSE)),"")</f>
        <v/>
      </c>
      <c r="AR119" s="3">
        <f>IFERROR(1/(1/VLOOKUP($A119,INDIRECT("'"&amp;VLOOKUP(AR$8,Helper!$A$1:$B$8,2,FALSE)&amp;"'!A9:U200"),4,FALSE)),"")</f>
        <v/>
      </c>
      <c r="AS119" s="3">
        <f>IFERROR(1/(1/VLOOKUP($A119,INDIRECT("'"&amp;VLOOKUP(AS$8,Helper!$A$1:$B$8,2,FALSE)&amp;"'!A9:U200"),4,FALSE)),"")</f>
        <v/>
      </c>
      <c r="AT119" s="3">
        <f>IFERROR(1/(1/VLOOKUP($A119,INDIRECT("'"&amp;VLOOKUP(AT$8,Helper!$A$1:$B$8,2,FALSE)&amp;"'!A9:U200"),4,FALSE)),"")</f>
        <v/>
      </c>
      <c r="AU119" s="3">
        <f>IFERROR(1/(1/VLOOKUP($A119,INDIRECT("'"&amp;VLOOKUP(AU$8,Helper!$A$1:$B$8,2,FALSE)&amp;"'!A9:U200"),4,FALSE)),"")</f>
        <v/>
      </c>
      <c r="AV119" s="3">
        <f>IFERROR(1/(1/VLOOKUP($A119,INDIRECT("'"&amp;VLOOKUP(AV$8,Helper!$A$1:$B$8,2,FALSE)&amp;"'!A9:U200"),4,FALSE)),"")</f>
        <v/>
      </c>
      <c r="AW119" s="3">
        <f>IFERROR(1/(1/VLOOKUP($A119,INDIRECT("'"&amp;VLOOKUP(AW$8,Helper!$A$1:$B$8,2,FALSE)&amp;"'!A9:U200"),4,FALSE)),"")</f>
        <v/>
      </c>
      <c r="AX119" s="3">
        <f>IFERROR(1/(1/VLOOKUP($A119,INDIRECT("'"&amp;VLOOKUP(AX$8,Helper!$A$1:$B$8,2,FALSE)&amp;"'!A9:U200"),4,FALSE)),"")</f>
        <v/>
      </c>
      <c r="AY119" s="3">
        <f>MIN(COUNTIF($AQ119:AQ119,"&gt;0"),4)</f>
        <v/>
      </c>
      <c r="AZ119" s="3">
        <f>MIN(COUNTIF($AQ119:AR119,"&gt;0"),4)</f>
        <v/>
      </c>
      <c r="BA119" s="3">
        <f>MIN(COUNTIF($AQ119:AS119,"&gt;0"),4)</f>
        <v/>
      </c>
      <c r="BB119" s="3">
        <f>MIN(COUNTIF($AQ119:AT119,"&gt;0"),4)</f>
        <v/>
      </c>
      <c r="BC119" s="3">
        <f>MIN(COUNTIF($AQ119:AU119,"&gt;0"),4)</f>
        <v/>
      </c>
      <c r="BD119" s="3">
        <f>MIN(COUNTIF($AQ119:AV119,"&gt;0"),4)</f>
        <v/>
      </c>
      <c r="BE119" s="3">
        <f>MIN(COUNTIF($AQ119:AW119,"&gt;0"),4)</f>
        <v/>
      </c>
      <c r="BF119" s="3">
        <f>MIN(COUNTIF($AQ119:AX119,"&gt;0"),4)</f>
        <v/>
      </c>
    </row>
    <row r="120" ht="16.5" customHeight="1" s="19">
      <c r="A120" s="44" t="inlineStr">
        <is>
          <t>Condra, Mr [Person_10]</t>
        </is>
      </c>
      <c r="B120" s="45" t="inlineStr">
        <is>
          <t>M:002314</t>
        </is>
      </c>
      <c r="C120" s="7">
        <f>IFERROR(MIN(AA120:INDEX(AA120:AH120,MATCH(4,AI120:AP120,0))),"")</f>
        <v/>
      </c>
      <c r="D120" s="7">
        <f>IFERROR(MIN(AQ120:INDEX(AQ120:AX120,MATCH(4,AY120:BF120,0))),"")</f>
        <v/>
      </c>
      <c r="E120" s="51" t="n"/>
      <c r="F120" s="51" t="n"/>
      <c r="G120" s="51" t="n"/>
      <c r="H120" s="51" t="n"/>
      <c r="I120" s="51" t="n"/>
      <c r="J120" s="51" t="n"/>
      <c r="K120" s="51" t="n"/>
      <c r="L120" s="51" t="n"/>
      <c r="M120" s="51" t="n"/>
      <c r="N120" s="51" t="n"/>
      <c r="O120" s="51" t="n"/>
      <c r="P120" s="51" t="n"/>
      <c r="Q120" s="51" t="n"/>
      <c r="R120" s="51" t="n"/>
      <c r="S120" s="51" t="n"/>
      <c r="T120" s="51" t="n"/>
      <c r="U120" s="51" t="n"/>
      <c r="V120" s="51" t="n"/>
      <c r="W120" s="51" t="n"/>
      <c r="X120" s="52" t="n"/>
      <c r="Y120" s="39">
        <f>8-SUMPRODUCT(--(MOD((COLUMN(Z120:EH120)-2)/23,1)=0),--(ISNUMBER(SEARCH(" dnp "," "&amp;Z120:EH120&amp;" "))))</f>
        <v/>
      </c>
      <c r="AA120" s="3">
        <f>IFERROR(1/(1/VLOOKUP($A120,INDIRECT("'"&amp;VLOOKUP(AA$8,Helper!$A$1:$B$8,2,FALSE)&amp;"'!A9:U200"),3,FALSE)),"")</f>
        <v/>
      </c>
      <c r="AB120" s="3">
        <f>IFERROR(1/(1/VLOOKUP($A120,INDIRECT("'"&amp;VLOOKUP(AB$8,Helper!$A$1:$B$8,2,FALSE)&amp;"'!A9:U200"),3,FALSE)),"")</f>
        <v/>
      </c>
      <c r="AC120" s="3">
        <f>IFERROR(1/(1/VLOOKUP($A120,INDIRECT("'"&amp;VLOOKUP(AC$8,Helper!$A$1:$B$8,2,FALSE)&amp;"'!A9:U200"),3,FALSE)),"")</f>
        <v/>
      </c>
      <c r="AD120" s="3">
        <f>IFERROR(1/(1/VLOOKUP($A120,INDIRECT("'"&amp;VLOOKUP(AD$8,Helper!$A$1:$B$8,2,FALSE)&amp;"'!A9:U200"),3,FALSE)),"")</f>
        <v/>
      </c>
      <c r="AE120" s="3">
        <f>IFERROR(1/(1/VLOOKUP($A120,INDIRECT("'"&amp;VLOOKUP(AE$8,Helper!$A$1:$B$8,2,FALSE)&amp;"'!A9:U200"),3,FALSE)),"")</f>
        <v/>
      </c>
      <c r="AF120" s="3">
        <f>IFERROR(1/(1/VLOOKUP($A120,INDIRECT("'"&amp;VLOOKUP(AF$8,Helper!$A$1:$B$8,2,FALSE)&amp;"'!A9:U200"),3,FALSE)),"")</f>
        <v/>
      </c>
      <c r="AG120" s="3">
        <f>IFERROR(1/(1/VLOOKUP($A120,INDIRECT("'"&amp;VLOOKUP(AG$8,Helper!$A$1:$B$8,2,FALSE)&amp;"'!A9:U200"),3,FALSE)),"")</f>
        <v/>
      </c>
      <c r="AH120" s="3">
        <f>IFERROR(1/(1/VLOOKUP($A120,INDIRECT("'"&amp;VLOOKUP(AH$8,Helper!$A$1:$B$8,2,FALSE)&amp;"'!A9:U200"),3,FALSE)),"")</f>
        <v/>
      </c>
      <c r="AI120" s="3">
        <f>MIN(COUNTIF($AA120:AA120,"&gt;0"),4)</f>
        <v/>
      </c>
      <c r="AJ120" s="3">
        <f>MIN(COUNTIF($AA120:AB120,"&gt;0"),4)</f>
        <v/>
      </c>
      <c r="AK120" s="3">
        <f>MIN(COUNTIF($AA120:AC120,"&gt;0"),4)</f>
        <v/>
      </c>
      <c r="AL120" s="3">
        <f>MIN(COUNTIF($AA120:AD120,"&gt;0"),4)</f>
        <v/>
      </c>
      <c r="AM120" s="3">
        <f>MIN(COUNTIF($AA120:AE120,"&gt;0"),4)</f>
        <v/>
      </c>
      <c r="AN120" s="3">
        <f>MIN(COUNTIF($AA120:AF120,"&gt;0"),4)</f>
        <v/>
      </c>
      <c r="AO120" s="3">
        <f>MIN(COUNTIF($AA120:AG120,"&gt;0"),4)</f>
        <v/>
      </c>
      <c r="AP120" s="3">
        <f>COUNTIF($AA120:AH120,"&gt;0")</f>
        <v/>
      </c>
      <c r="AQ120" s="3">
        <f>IFERROR(1/(1/VLOOKUP($A120,INDIRECT("'"&amp;VLOOKUP(AQ$8,Helper!$A$1:$B$8,2,FALSE)&amp;"'!A9:U200"),4,FALSE)),"")</f>
        <v/>
      </c>
      <c r="AR120" s="3">
        <f>IFERROR(1/(1/VLOOKUP($A120,INDIRECT("'"&amp;VLOOKUP(AR$8,Helper!$A$1:$B$8,2,FALSE)&amp;"'!A9:U200"),4,FALSE)),"")</f>
        <v/>
      </c>
      <c r="AS120" s="3">
        <f>IFERROR(1/(1/VLOOKUP($A120,INDIRECT("'"&amp;VLOOKUP(AS$8,Helper!$A$1:$B$8,2,FALSE)&amp;"'!A9:U200"),4,FALSE)),"")</f>
        <v/>
      </c>
      <c r="AT120" s="3">
        <f>IFERROR(1/(1/VLOOKUP($A120,INDIRECT("'"&amp;VLOOKUP(AT$8,Helper!$A$1:$B$8,2,FALSE)&amp;"'!A9:U200"),4,FALSE)),"")</f>
        <v/>
      </c>
      <c r="AU120" s="3">
        <f>IFERROR(1/(1/VLOOKUP($A120,INDIRECT("'"&amp;VLOOKUP(AU$8,Helper!$A$1:$B$8,2,FALSE)&amp;"'!A9:U200"),4,FALSE)),"")</f>
        <v/>
      </c>
      <c r="AV120" s="3">
        <f>IFERROR(1/(1/VLOOKUP($A120,INDIRECT("'"&amp;VLOOKUP(AV$8,Helper!$A$1:$B$8,2,FALSE)&amp;"'!A9:U200"),4,FALSE)),"")</f>
        <v/>
      </c>
      <c r="AW120" s="3">
        <f>IFERROR(1/(1/VLOOKUP($A120,INDIRECT("'"&amp;VLOOKUP(AW$8,Helper!$A$1:$B$8,2,FALSE)&amp;"'!A9:U200"),4,FALSE)),"")</f>
        <v/>
      </c>
      <c r="AX120" s="3">
        <f>IFERROR(1/(1/VLOOKUP($A120,INDIRECT("'"&amp;VLOOKUP(AX$8,Helper!$A$1:$B$8,2,FALSE)&amp;"'!A9:U200"),4,FALSE)),"")</f>
        <v/>
      </c>
      <c r="AY120" s="3">
        <f>MIN(COUNTIF($AQ120:AQ120,"&gt;0"),4)</f>
        <v/>
      </c>
      <c r="AZ120" s="3">
        <f>MIN(COUNTIF($AQ120:AR120,"&gt;0"),4)</f>
        <v/>
      </c>
      <c r="BA120" s="3">
        <f>MIN(COUNTIF($AQ120:AS120,"&gt;0"),4)</f>
        <v/>
      </c>
      <c r="BB120" s="3">
        <f>MIN(COUNTIF($AQ120:AT120,"&gt;0"),4)</f>
        <v/>
      </c>
      <c r="BC120" s="3">
        <f>MIN(COUNTIF($AQ120:AU120,"&gt;0"),4)</f>
        <v/>
      </c>
      <c r="BD120" s="3">
        <f>MIN(COUNTIF($AQ120:AV120,"&gt;0"),4)</f>
        <v/>
      </c>
      <c r="BE120" s="3">
        <f>MIN(COUNTIF($AQ120:AW120,"&gt;0"),4)</f>
        <v/>
      </c>
      <c r="BF120" s="3">
        <f>MIN(COUNTIF($AQ120:AX120,"&gt;0"),4)</f>
        <v/>
      </c>
    </row>
    <row r="121" ht="16.5" customHeight="1" s="19">
      <c r="A121" s="42" t="inlineStr">
        <is>
          <t>DAVIN, Mr [Person_94]</t>
        </is>
      </c>
      <c r="B121" s="43" t="inlineStr">
        <is>
          <t>M:002664</t>
        </is>
      </c>
      <c r="C121" s="7">
        <f>IFERROR(MIN(AA121:INDEX(AA121:AH121,MATCH(4,AI121:AP121,0))),"")</f>
        <v/>
      </c>
      <c r="D121" s="7">
        <f>IFERROR(MIN(AQ121:INDEX(AQ121:AX121,MATCH(4,AY121:BF121,0))),"")</f>
        <v/>
      </c>
      <c r="E121" s="7" t="n"/>
      <c r="F121" s="7" t="n"/>
      <c r="G121" s="7" t="n"/>
      <c r="H121" s="7" t="n"/>
      <c r="I121" s="7" t="n"/>
      <c r="J121" s="7" t="n"/>
      <c r="K121" s="7" t="n"/>
      <c r="L121" s="7" t="n"/>
      <c r="M121" s="7" t="n"/>
      <c r="N121" s="7" t="n"/>
      <c r="O121" s="7" t="n"/>
      <c r="P121" s="7" t="n"/>
      <c r="Q121" s="7" t="n"/>
      <c r="R121" s="7" t="n"/>
      <c r="S121" s="7" t="n"/>
      <c r="T121" s="7" t="n"/>
      <c r="U121" s="7" t="n"/>
      <c r="V121" s="7" t="n"/>
      <c r="W121" s="7" t="n"/>
      <c r="X121" s="37" t="n"/>
      <c r="Y121" s="38">
        <f>8-SUMPRODUCT(--(MOD((COLUMN(Z121:EH121)-2)/23,1)=0),--(ISNUMBER(SEARCH(" dnp "," "&amp;Z121:EH121&amp;" "))))</f>
        <v/>
      </c>
      <c r="AA121" s="3">
        <f>IFERROR(1/(1/VLOOKUP($A121,INDIRECT("'"&amp;VLOOKUP(AA$8,Helper!$A$1:$B$8,2,FALSE)&amp;"'!A9:U200"),3,FALSE)),"")</f>
        <v/>
      </c>
      <c r="AB121" s="3">
        <f>IFERROR(1/(1/VLOOKUP($A121,INDIRECT("'"&amp;VLOOKUP(AB$8,Helper!$A$1:$B$8,2,FALSE)&amp;"'!A9:U200"),3,FALSE)),"")</f>
        <v/>
      </c>
      <c r="AC121" s="3">
        <f>IFERROR(1/(1/VLOOKUP($A121,INDIRECT("'"&amp;VLOOKUP(AC$8,Helper!$A$1:$B$8,2,FALSE)&amp;"'!A9:U200"),3,FALSE)),"")</f>
        <v/>
      </c>
      <c r="AD121" s="3">
        <f>IFERROR(1/(1/VLOOKUP($A121,INDIRECT("'"&amp;VLOOKUP(AD$8,Helper!$A$1:$B$8,2,FALSE)&amp;"'!A9:U200"),3,FALSE)),"")</f>
        <v/>
      </c>
      <c r="AE121" s="3">
        <f>IFERROR(1/(1/VLOOKUP($A121,INDIRECT("'"&amp;VLOOKUP(AE$8,Helper!$A$1:$B$8,2,FALSE)&amp;"'!A9:U200"),3,FALSE)),"")</f>
        <v/>
      </c>
      <c r="AF121" s="3">
        <f>IFERROR(1/(1/VLOOKUP($A121,INDIRECT("'"&amp;VLOOKUP(AF$8,Helper!$A$1:$B$8,2,FALSE)&amp;"'!A9:U200"),3,FALSE)),"")</f>
        <v/>
      </c>
      <c r="AG121" s="3">
        <f>IFERROR(1/(1/VLOOKUP($A121,INDIRECT("'"&amp;VLOOKUP(AG$8,Helper!$A$1:$B$8,2,FALSE)&amp;"'!A9:U200"),3,FALSE)),"")</f>
        <v/>
      </c>
      <c r="AH121" s="3">
        <f>IFERROR(1/(1/VLOOKUP($A121,INDIRECT("'"&amp;VLOOKUP(AH$8,Helper!$A$1:$B$8,2,FALSE)&amp;"'!A9:U200"),3,FALSE)),"")</f>
        <v/>
      </c>
      <c r="AI121" s="3">
        <f>MIN(COUNTIF($AA121:AA121,"&gt;0"),4)</f>
        <v/>
      </c>
      <c r="AJ121" s="3">
        <f>MIN(COUNTIF($AA121:AB121,"&gt;0"),4)</f>
        <v/>
      </c>
      <c r="AK121" s="3">
        <f>MIN(COUNTIF($AA121:AC121,"&gt;0"),4)</f>
        <v/>
      </c>
      <c r="AL121" s="3">
        <f>MIN(COUNTIF($AA121:AD121,"&gt;0"),4)</f>
        <v/>
      </c>
      <c r="AM121" s="3">
        <f>MIN(COUNTIF($AA121:AE121,"&gt;0"),4)</f>
        <v/>
      </c>
      <c r="AN121" s="3">
        <f>MIN(COUNTIF($AA121:AF121,"&gt;0"),4)</f>
        <v/>
      </c>
      <c r="AO121" s="3">
        <f>MIN(COUNTIF($AA121:AG121,"&gt;0"),4)</f>
        <v/>
      </c>
      <c r="AP121" s="3">
        <f>COUNTIF($AA121:AH121,"&gt;0")</f>
        <v/>
      </c>
      <c r="AQ121" s="3">
        <f>IFERROR(1/(1/VLOOKUP($A121,INDIRECT("'"&amp;VLOOKUP(AQ$8,Helper!$A$1:$B$8,2,FALSE)&amp;"'!A9:U200"),4,FALSE)),"")</f>
        <v/>
      </c>
      <c r="AR121" s="3">
        <f>IFERROR(1/(1/VLOOKUP($A121,INDIRECT("'"&amp;VLOOKUP(AR$8,Helper!$A$1:$B$8,2,FALSE)&amp;"'!A9:U200"),4,FALSE)),"")</f>
        <v/>
      </c>
      <c r="AS121" s="3">
        <f>IFERROR(1/(1/VLOOKUP($A121,INDIRECT("'"&amp;VLOOKUP(AS$8,Helper!$A$1:$B$8,2,FALSE)&amp;"'!A9:U200"),4,FALSE)),"")</f>
        <v/>
      </c>
      <c r="AT121" s="3">
        <f>IFERROR(1/(1/VLOOKUP($A121,INDIRECT("'"&amp;VLOOKUP(AT$8,Helper!$A$1:$B$8,2,FALSE)&amp;"'!A9:U200"),4,FALSE)),"")</f>
        <v/>
      </c>
      <c r="AU121" s="3">
        <f>IFERROR(1/(1/VLOOKUP($A121,INDIRECT("'"&amp;VLOOKUP(AU$8,Helper!$A$1:$B$8,2,FALSE)&amp;"'!A9:U200"),4,FALSE)),"")</f>
        <v/>
      </c>
      <c r="AV121" s="3">
        <f>IFERROR(1/(1/VLOOKUP($A121,INDIRECT("'"&amp;VLOOKUP(AV$8,Helper!$A$1:$B$8,2,FALSE)&amp;"'!A9:U200"),4,FALSE)),"")</f>
        <v/>
      </c>
      <c r="AW121" s="3">
        <f>IFERROR(1/(1/VLOOKUP($A121,INDIRECT("'"&amp;VLOOKUP(AW$8,Helper!$A$1:$B$8,2,FALSE)&amp;"'!A9:U200"),4,FALSE)),"")</f>
        <v/>
      </c>
      <c r="AX121" s="3">
        <f>IFERROR(1/(1/VLOOKUP($A121,INDIRECT("'"&amp;VLOOKUP(AX$8,Helper!$A$1:$B$8,2,FALSE)&amp;"'!A9:U200"),4,FALSE)),"")</f>
        <v/>
      </c>
      <c r="AY121" s="3">
        <f>MIN(COUNTIF($AQ121:AQ121,"&gt;0"),4)</f>
        <v/>
      </c>
      <c r="AZ121" s="3">
        <f>MIN(COUNTIF($AQ121:AR121,"&gt;0"),4)</f>
        <v/>
      </c>
      <c r="BA121" s="3">
        <f>MIN(COUNTIF($AQ121:AS121,"&gt;0"),4)</f>
        <v/>
      </c>
      <c r="BB121" s="3">
        <f>MIN(COUNTIF($AQ121:AT121,"&gt;0"),4)</f>
        <v/>
      </c>
      <c r="BC121" s="3">
        <f>MIN(COUNTIF($AQ121:AU121,"&gt;0"),4)</f>
        <v/>
      </c>
      <c r="BD121" s="3">
        <f>MIN(COUNTIF($AQ121:AV121,"&gt;0"),4)</f>
        <v/>
      </c>
      <c r="BE121" s="3">
        <f>MIN(COUNTIF($AQ121:AW121,"&gt;0"),4)</f>
        <v/>
      </c>
      <c r="BF121" s="3">
        <f>MIN(COUNTIF($AQ121:AX121,"&gt;0"),4)</f>
        <v/>
      </c>
    </row>
    <row r="122" ht="16.5" customHeight="1" s="19">
      <c r="A122" s="44" t="inlineStr">
        <is>
          <t>Keeble, Mr [Person_35]</t>
        </is>
      </c>
      <c r="B122" s="45" t="inlineStr">
        <is>
          <t>M:002058</t>
        </is>
      </c>
      <c r="C122" s="7">
        <f>IFERROR(MIN(AA122:INDEX(AA122:AH122,MATCH(4,AI122:AP122,0))),"")</f>
        <v/>
      </c>
      <c r="D122" s="7">
        <f>IFERROR(MIN(AQ122:INDEX(AQ122:AX122,MATCH(4,AY122:BF122,0))),"")</f>
        <v/>
      </c>
      <c r="E122" s="51" t="n"/>
      <c r="F122" s="51" t="n"/>
      <c r="G122" s="51" t="n"/>
      <c r="H122" s="51" t="n"/>
      <c r="I122" s="51" t="n"/>
      <c r="J122" s="51" t="n"/>
      <c r="K122" s="51" t="n"/>
      <c r="L122" s="51" t="n"/>
      <c r="M122" s="51" t="n"/>
      <c r="N122" s="51" t="n"/>
      <c r="O122" s="51" t="n"/>
      <c r="P122" s="51" t="n"/>
      <c r="Q122" s="51" t="n"/>
      <c r="R122" s="51" t="n"/>
      <c r="S122" s="51" t="n"/>
      <c r="T122" s="51" t="n"/>
      <c r="U122" s="51" t="n"/>
      <c r="V122" s="51" t="n"/>
      <c r="W122" s="51" t="n"/>
      <c r="X122" s="52" t="n"/>
      <c r="Y122" s="39">
        <f>8-SUMPRODUCT(--(MOD((COLUMN(Z122:EH122)-2)/23,1)=0),--(ISNUMBER(SEARCH(" dnp "," "&amp;Z122:EH122&amp;" "))))</f>
        <v/>
      </c>
      <c r="AA122" s="3">
        <f>IFERROR(1/(1/VLOOKUP($A122,INDIRECT("'"&amp;VLOOKUP(AA$8,Helper!$A$1:$B$8,2,FALSE)&amp;"'!A9:U200"),3,FALSE)),"")</f>
        <v/>
      </c>
      <c r="AB122" s="3">
        <f>IFERROR(1/(1/VLOOKUP($A122,INDIRECT("'"&amp;VLOOKUP(AB$8,Helper!$A$1:$B$8,2,FALSE)&amp;"'!A9:U200"),3,FALSE)),"")</f>
        <v/>
      </c>
      <c r="AC122" s="3">
        <f>IFERROR(1/(1/VLOOKUP($A122,INDIRECT("'"&amp;VLOOKUP(AC$8,Helper!$A$1:$B$8,2,FALSE)&amp;"'!A9:U200"),3,FALSE)),"")</f>
        <v/>
      </c>
      <c r="AD122" s="3">
        <f>IFERROR(1/(1/VLOOKUP($A122,INDIRECT("'"&amp;VLOOKUP(AD$8,Helper!$A$1:$B$8,2,FALSE)&amp;"'!A9:U200"),3,FALSE)),"")</f>
        <v/>
      </c>
      <c r="AE122" s="3">
        <f>IFERROR(1/(1/VLOOKUP($A122,INDIRECT("'"&amp;VLOOKUP(AE$8,Helper!$A$1:$B$8,2,FALSE)&amp;"'!A9:U200"),3,FALSE)),"")</f>
        <v/>
      </c>
      <c r="AF122" s="3">
        <f>IFERROR(1/(1/VLOOKUP($A122,INDIRECT("'"&amp;VLOOKUP(AF$8,Helper!$A$1:$B$8,2,FALSE)&amp;"'!A9:U200"),3,FALSE)),"")</f>
        <v/>
      </c>
      <c r="AG122" s="3">
        <f>IFERROR(1/(1/VLOOKUP($A122,INDIRECT("'"&amp;VLOOKUP(AG$8,Helper!$A$1:$B$8,2,FALSE)&amp;"'!A9:U200"),3,FALSE)),"")</f>
        <v/>
      </c>
      <c r="AH122" s="3">
        <f>IFERROR(1/(1/VLOOKUP($A122,INDIRECT("'"&amp;VLOOKUP(AH$8,Helper!$A$1:$B$8,2,FALSE)&amp;"'!A9:U200"),3,FALSE)),"")</f>
        <v/>
      </c>
      <c r="AI122" s="3">
        <f>MIN(COUNTIF($AA122:AA122,"&gt;0"),4)</f>
        <v/>
      </c>
      <c r="AJ122" s="3">
        <f>MIN(COUNTIF($AA122:AB122,"&gt;0"),4)</f>
        <v/>
      </c>
      <c r="AK122" s="3">
        <f>MIN(COUNTIF($AA122:AC122,"&gt;0"),4)</f>
        <v/>
      </c>
      <c r="AL122" s="3">
        <f>MIN(COUNTIF($AA122:AD122,"&gt;0"),4)</f>
        <v/>
      </c>
      <c r="AM122" s="3">
        <f>MIN(COUNTIF($AA122:AE122,"&gt;0"),4)</f>
        <v/>
      </c>
      <c r="AN122" s="3">
        <f>MIN(COUNTIF($AA122:AF122,"&gt;0"),4)</f>
        <v/>
      </c>
      <c r="AO122" s="3">
        <f>MIN(COUNTIF($AA122:AG122,"&gt;0"),4)</f>
        <v/>
      </c>
      <c r="AP122" s="3">
        <f>COUNTIF($AA122:AH122,"&gt;0")</f>
        <v/>
      </c>
      <c r="AQ122" s="3">
        <f>IFERROR(1/(1/VLOOKUP($A122,INDIRECT("'"&amp;VLOOKUP(AQ$8,Helper!$A$1:$B$8,2,FALSE)&amp;"'!A9:U200"),4,FALSE)),"")</f>
        <v/>
      </c>
      <c r="AR122" s="3">
        <f>IFERROR(1/(1/VLOOKUP($A122,INDIRECT("'"&amp;VLOOKUP(AR$8,Helper!$A$1:$B$8,2,FALSE)&amp;"'!A9:U200"),4,FALSE)),"")</f>
        <v/>
      </c>
      <c r="AS122" s="3">
        <f>IFERROR(1/(1/VLOOKUP($A122,INDIRECT("'"&amp;VLOOKUP(AS$8,Helper!$A$1:$B$8,2,FALSE)&amp;"'!A9:U200"),4,FALSE)),"")</f>
        <v/>
      </c>
      <c r="AT122" s="3">
        <f>IFERROR(1/(1/VLOOKUP($A122,INDIRECT("'"&amp;VLOOKUP(AT$8,Helper!$A$1:$B$8,2,FALSE)&amp;"'!A9:U200"),4,FALSE)),"")</f>
        <v/>
      </c>
      <c r="AU122" s="3">
        <f>IFERROR(1/(1/VLOOKUP($A122,INDIRECT("'"&amp;VLOOKUP(AU$8,Helper!$A$1:$B$8,2,FALSE)&amp;"'!A9:U200"),4,FALSE)),"")</f>
        <v/>
      </c>
      <c r="AV122" s="3">
        <f>IFERROR(1/(1/VLOOKUP($A122,INDIRECT("'"&amp;VLOOKUP(AV$8,Helper!$A$1:$B$8,2,FALSE)&amp;"'!A9:U200"),4,FALSE)),"")</f>
        <v/>
      </c>
      <c r="AW122" s="3">
        <f>IFERROR(1/(1/VLOOKUP($A122,INDIRECT("'"&amp;VLOOKUP(AW$8,Helper!$A$1:$B$8,2,FALSE)&amp;"'!A9:U200"),4,FALSE)),"")</f>
        <v/>
      </c>
      <c r="AX122" s="3">
        <f>IFERROR(1/(1/VLOOKUP($A122,INDIRECT("'"&amp;VLOOKUP(AX$8,Helper!$A$1:$B$8,2,FALSE)&amp;"'!A9:U200"),4,FALSE)),"")</f>
        <v/>
      </c>
      <c r="AY122" s="3">
        <f>MIN(COUNTIF($AQ122:AQ122,"&gt;0"),4)</f>
        <v/>
      </c>
      <c r="AZ122" s="3">
        <f>MIN(COUNTIF($AQ122:AR122,"&gt;0"),4)</f>
        <v/>
      </c>
      <c r="BA122" s="3">
        <f>MIN(COUNTIF($AQ122:AS122,"&gt;0"),4)</f>
        <v/>
      </c>
      <c r="BB122" s="3">
        <f>MIN(COUNTIF($AQ122:AT122,"&gt;0"),4)</f>
        <v/>
      </c>
      <c r="BC122" s="3">
        <f>MIN(COUNTIF($AQ122:AU122,"&gt;0"),4)</f>
        <v/>
      </c>
      <c r="BD122" s="3">
        <f>MIN(COUNTIF($AQ122:AV122,"&gt;0"),4)</f>
        <v/>
      </c>
      <c r="BE122" s="3">
        <f>MIN(COUNTIF($AQ122:AW122,"&gt;0"),4)</f>
        <v/>
      </c>
      <c r="BF122" s="3">
        <f>MIN(COUNTIF($AQ122:AX122,"&gt;0"),4)</f>
        <v/>
      </c>
    </row>
    <row r="123" ht="16.5" customHeight="1" s="19">
      <c r="A123" s="42" t="inlineStr">
        <is>
          <t>KNIVETON, Mr [Person_17]</t>
        </is>
      </c>
      <c r="B123" s="43" t="inlineStr">
        <is>
          <t>M:003232</t>
        </is>
      </c>
      <c r="C123" s="7">
        <f>IFERROR(MIN(AA123:INDEX(AA123:AH123,MATCH(4,AI123:AP123,0))),"")</f>
        <v/>
      </c>
      <c r="D123" s="7">
        <f>IFERROR(MIN(AQ123:INDEX(AQ123:AX123,MATCH(4,AY123:BF123,0))),"")</f>
        <v/>
      </c>
      <c r="E123" s="7" t="n"/>
      <c r="F123" s="7" t="n"/>
      <c r="G123" s="7" t="n"/>
      <c r="H123" s="7" t="n"/>
      <c r="I123" s="7" t="n"/>
      <c r="J123" s="7" t="n"/>
      <c r="K123" s="7" t="n"/>
      <c r="L123" s="7" t="n"/>
      <c r="M123" s="7" t="n"/>
      <c r="N123" s="7" t="n"/>
      <c r="O123" s="7" t="n"/>
      <c r="P123" s="7" t="n"/>
      <c r="Q123" s="7" t="n"/>
      <c r="R123" s="7" t="n"/>
      <c r="S123" s="7" t="n"/>
      <c r="T123" s="7" t="n"/>
      <c r="U123" s="7" t="n"/>
      <c r="V123" s="7" t="n"/>
      <c r="W123" s="7" t="n"/>
      <c r="X123" s="37" t="n"/>
      <c r="Y123" s="38">
        <f>8-SUMPRODUCT(--(MOD((COLUMN(Z123:EH123)-2)/23,1)=0),--(ISNUMBER(SEARCH(" dnp "," "&amp;Z123:EH123&amp;" "))))</f>
        <v/>
      </c>
      <c r="AA123" s="3">
        <f>IFERROR(1/(1/VLOOKUP($A123,INDIRECT("'"&amp;VLOOKUP(AA$8,Helper!$A$1:$B$8,2,FALSE)&amp;"'!A9:U200"),3,FALSE)),"")</f>
        <v/>
      </c>
      <c r="AB123" s="3">
        <f>IFERROR(1/(1/VLOOKUP($A123,INDIRECT("'"&amp;VLOOKUP(AB$8,Helper!$A$1:$B$8,2,FALSE)&amp;"'!A9:U200"),3,FALSE)),"")</f>
        <v/>
      </c>
      <c r="AC123" s="3">
        <f>IFERROR(1/(1/VLOOKUP($A123,INDIRECT("'"&amp;VLOOKUP(AC$8,Helper!$A$1:$B$8,2,FALSE)&amp;"'!A9:U200"),3,FALSE)),"")</f>
        <v/>
      </c>
      <c r="AD123" s="3">
        <f>IFERROR(1/(1/VLOOKUP($A123,INDIRECT("'"&amp;VLOOKUP(AD$8,Helper!$A$1:$B$8,2,FALSE)&amp;"'!A9:U200"),3,FALSE)),"")</f>
        <v/>
      </c>
      <c r="AE123" s="3">
        <f>IFERROR(1/(1/VLOOKUP($A123,INDIRECT("'"&amp;VLOOKUP(AE$8,Helper!$A$1:$B$8,2,FALSE)&amp;"'!A9:U200"),3,FALSE)),"")</f>
        <v/>
      </c>
      <c r="AF123" s="3">
        <f>IFERROR(1/(1/VLOOKUP($A123,INDIRECT("'"&amp;VLOOKUP(AF$8,Helper!$A$1:$B$8,2,FALSE)&amp;"'!A9:U200"),3,FALSE)),"")</f>
        <v/>
      </c>
      <c r="AG123" s="3">
        <f>IFERROR(1/(1/VLOOKUP($A123,INDIRECT("'"&amp;VLOOKUP(AG$8,Helper!$A$1:$B$8,2,FALSE)&amp;"'!A9:U200"),3,FALSE)),"")</f>
        <v/>
      </c>
      <c r="AH123" s="3">
        <f>IFERROR(1/(1/VLOOKUP($A123,INDIRECT("'"&amp;VLOOKUP(AH$8,Helper!$A$1:$B$8,2,FALSE)&amp;"'!A9:U200"),3,FALSE)),"")</f>
        <v/>
      </c>
      <c r="AI123" s="3">
        <f>MIN(COUNTIF($AA123:AA123,"&gt;0"),4)</f>
        <v/>
      </c>
      <c r="AJ123" s="3">
        <f>MIN(COUNTIF($AA123:AB123,"&gt;0"),4)</f>
        <v/>
      </c>
      <c r="AK123" s="3">
        <f>MIN(COUNTIF($AA123:AC123,"&gt;0"),4)</f>
        <v/>
      </c>
      <c r="AL123" s="3">
        <f>MIN(COUNTIF($AA123:AD123,"&gt;0"),4)</f>
        <v/>
      </c>
      <c r="AM123" s="3">
        <f>MIN(COUNTIF($AA123:AE123,"&gt;0"),4)</f>
        <v/>
      </c>
      <c r="AN123" s="3">
        <f>MIN(COUNTIF($AA123:AF123,"&gt;0"),4)</f>
        <v/>
      </c>
      <c r="AO123" s="3">
        <f>MIN(COUNTIF($AA123:AG123,"&gt;0"),4)</f>
        <v/>
      </c>
      <c r="AP123" s="3">
        <f>COUNTIF($AA123:AH123,"&gt;0")</f>
        <v/>
      </c>
      <c r="AQ123" s="3">
        <f>IFERROR(1/(1/VLOOKUP($A123,INDIRECT("'"&amp;VLOOKUP(AQ$8,Helper!$A$1:$B$8,2,FALSE)&amp;"'!A9:U200"),4,FALSE)),"")</f>
        <v/>
      </c>
      <c r="AR123" s="3">
        <f>IFERROR(1/(1/VLOOKUP($A123,INDIRECT("'"&amp;VLOOKUP(AR$8,Helper!$A$1:$B$8,2,FALSE)&amp;"'!A9:U200"),4,FALSE)),"")</f>
        <v/>
      </c>
      <c r="AS123" s="3">
        <f>IFERROR(1/(1/VLOOKUP($A123,INDIRECT("'"&amp;VLOOKUP(AS$8,Helper!$A$1:$B$8,2,FALSE)&amp;"'!A9:U200"),4,FALSE)),"")</f>
        <v/>
      </c>
      <c r="AT123" s="3">
        <f>IFERROR(1/(1/VLOOKUP($A123,INDIRECT("'"&amp;VLOOKUP(AT$8,Helper!$A$1:$B$8,2,FALSE)&amp;"'!A9:U200"),4,FALSE)),"")</f>
        <v/>
      </c>
      <c r="AU123" s="3">
        <f>IFERROR(1/(1/VLOOKUP($A123,INDIRECT("'"&amp;VLOOKUP(AU$8,Helper!$A$1:$B$8,2,FALSE)&amp;"'!A9:U200"),4,FALSE)),"")</f>
        <v/>
      </c>
      <c r="AV123" s="3">
        <f>IFERROR(1/(1/VLOOKUP($A123,INDIRECT("'"&amp;VLOOKUP(AV$8,Helper!$A$1:$B$8,2,FALSE)&amp;"'!A9:U200"),4,FALSE)),"")</f>
        <v/>
      </c>
      <c r="AW123" s="3">
        <f>IFERROR(1/(1/VLOOKUP($A123,INDIRECT("'"&amp;VLOOKUP(AW$8,Helper!$A$1:$B$8,2,FALSE)&amp;"'!A9:U200"),4,FALSE)),"")</f>
        <v/>
      </c>
      <c r="AX123" s="3">
        <f>IFERROR(1/(1/VLOOKUP($A123,INDIRECT("'"&amp;VLOOKUP(AX$8,Helper!$A$1:$B$8,2,FALSE)&amp;"'!A9:U200"),4,FALSE)),"")</f>
        <v/>
      </c>
      <c r="AY123" s="3">
        <f>MIN(COUNTIF($AQ123:AQ123,"&gt;0"),4)</f>
        <v/>
      </c>
      <c r="AZ123" s="3">
        <f>MIN(COUNTIF($AQ123:AR123,"&gt;0"),4)</f>
        <v/>
      </c>
      <c r="BA123" s="3">
        <f>MIN(COUNTIF($AQ123:AS123,"&gt;0"),4)</f>
        <v/>
      </c>
      <c r="BB123" s="3">
        <f>MIN(COUNTIF($AQ123:AT123,"&gt;0"),4)</f>
        <v/>
      </c>
      <c r="BC123" s="3">
        <f>MIN(COUNTIF($AQ123:AU123,"&gt;0"),4)</f>
        <v/>
      </c>
      <c r="BD123" s="3">
        <f>MIN(COUNTIF($AQ123:AV123,"&gt;0"),4)</f>
        <v/>
      </c>
      <c r="BE123" s="3">
        <f>MIN(COUNTIF($AQ123:AW123,"&gt;0"),4)</f>
        <v/>
      </c>
      <c r="BF123" s="3">
        <f>MIN(COUNTIF($AQ123:AX123,"&gt;0"),4)</f>
        <v/>
      </c>
    </row>
    <row r="124" ht="16.5" customHeight="1" s="19">
      <c r="A124" s="44" t="inlineStr">
        <is>
          <t>MACKENZIE, Mr [Person_68]</t>
        </is>
      </c>
      <c r="B124" s="45" t="inlineStr">
        <is>
          <t>[Person_95]</t>
        </is>
      </c>
      <c r="C124" s="7">
        <f>IFERROR(MIN(AA124:INDEX(AA124:AH124,MATCH(4,AI124:AP124,0))),"")</f>
        <v/>
      </c>
      <c r="D124" s="7">
        <f>IFERROR(MIN(AQ124:INDEX(AQ124:AX124,MATCH(4,AY124:BF124,0))),"")</f>
        <v/>
      </c>
      <c r="E124" s="51" t="n"/>
      <c r="F124" s="51" t="n"/>
      <c r="G124" s="51" t="n"/>
      <c r="H124" s="51" t="n"/>
      <c r="I124" s="51" t="n"/>
      <c r="J124" s="51" t="n"/>
      <c r="K124" s="51" t="n"/>
      <c r="L124" s="51" t="n"/>
      <c r="M124" s="51" t="n"/>
      <c r="N124" s="51" t="n"/>
      <c r="O124" s="51" t="n"/>
      <c r="P124" s="51" t="n"/>
      <c r="Q124" s="51" t="n"/>
      <c r="R124" s="51" t="n"/>
      <c r="S124" s="51" t="n"/>
      <c r="T124" s="51" t="n"/>
      <c r="U124" s="51" t="n"/>
      <c r="V124" s="51" t="n"/>
      <c r="W124" s="51" t="n"/>
      <c r="X124" s="52" t="n"/>
      <c r="Y124" s="39">
        <f>8-SUMPRODUCT(--(MOD((COLUMN(Z124:EH124)-2)/23,1)=0),--(ISNUMBER(SEARCH(" dnp "," "&amp;Z124:EH124&amp;" "))))</f>
        <v/>
      </c>
      <c r="AA124" s="3">
        <f>IFERROR(1/(1/VLOOKUP($A124,INDIRECT("'"&amp;VLOOKUP(AA$8,Helper!$A$1:$B$8,2,FALSE)&amp;"'!A9:U200"),3,FALSE)),"")</f>
        <v/>
      </c>
      <c r="AB124" s="3">
        <f>IFERROR(1/(1/VLOOKUP($A124,INDIRECT("'"&amp;VLOOKUP(AB$8,Helper!$A$1:$B$8,2,FALSE)&amp;"'!A9:U200"),3,FALSE)),"")</f>
        <v/>
      </c>
      <c r="AC124" s="3">
        <f>IFERROR(1/(1/VLOOKUP($A124,INDIRECT("'"&amp;VLOOKUP(AC$8,Helper!$A$1:$B$8,2,FALSE)&amp;"'!A9:U200"),3,FALSE)),"")</f>
        <v/>
      </c>
      <c r="AD124" s="3">
        <f>IFERROR(1/(1/VLOOKUP($A124,INDIRECT("'"&amp;VLOOKUP(AD$8,Helper!$A$1:$B$8,2,FALSE)&amp;"'!A9:U200"),3,FALSE)),"")</f>
        <v/>
      </c>
      <c r="AE124" s="3">
        <f>IFERROR(1/(1/VLOOKUP($A124,INDIRECT("'"&amp;VLOOKUP(AE$8,Helper!$A$1:$B$8,2,FALSE)&amp;"'!A9:U200"),3,FALSE)),"")</f>
        <v/>
      </c>
      <c r="AF124" s="3">
        <f>IFERROR(1/(1/VLOOKUP($A124,INDIRECT("'"&amp;VLOOKUP(AF$8,Helper!$A$1:$B$8,2,FALSE)&amp;"'!A9:U200"),3,FALSE)),"")</f>
        <v/>
      </c>
      <c r="AG124" s="3">
        <f>IFERROR(1/(1/VLOOKUP($A124,INDIRECT("'"&amp;VLOOKUP(AG$8,Helper!$A$1:$B$8,2,FALSE)&amp;"'!A9:U200"),3,FALSE)),"")</f>
        <v/>
      </c>
      <c r="AH124" s="3">
        <f>IFERROR(1/(1/VLOOKUP($A124,INDIRECT("'"&amp;VLOOKUP(AH$8,Helper!$A$1:$B$8,2,FALSE)&amp;"'!A9:U200"),3,FALSE)),"")</f>
        <v/>
      </c>
      <c r="AI124" s="3">
        <f>MIN(COUNTIF($AA124:AA124,"&gt;0"),4)</f>
        <v/>
      </c>
      <c r="AJ124" s="3">
        <f>MIN(COUNTIF($AA124:AB124,"&gt;0"),4)</f>
        <v/>
      </c>
      <c r="AK124" s="3">
        <f>MIN(COUNTIF($AA124:AC124,"&gt;0"),4)</f>
        <v/>
      </c>
      <c r="AL124" s="3">
        <f>MIN(COUNTIF($AA124:AD124,"&gt;0"),4)</f>
        <v/>
      </c>
      <c r="AM124" s="3">
        <f>MIN(COUNTIF($AA124:AE124,"&gt;0"),4)</f>
        <v/>
      </c>
      <c r="AN124" s="3">
        <f>MIN(COUNTIF($AA124:AF124,"&gt;0"),4)</f>
        <v/>
      </c>
      <c r="AO124" s="3">
        <f>MIN(COUNTIF($AA124:AG124,"&gt;0"),4)</f>
        <v/>
      </c>
      <c r="AP124" s="3">
        <f>COUNTIF($AA124:AH124,"&gt;0")</f>
        <v/>
      </c>
      <c r="AQ124" s="3">
        <f>IFERROR(1/(1/VLOOKUP($A124,INDIRECT("'"&amp;VLOOKUP(AQ$8,Helper!$A$1:$B$8,2,FALSE)&amp;"'!A9:U200"),4,FALSE)),"")</f>
        <v/>
      </c>
      <c r="AR124" s="3">
        <f>IFERROR(1/(1/VLOOKUP($A124,INDIRECT("'"&amp;VLOOKUP(AR$8,Helper!$A$1:$B$8,2,FALSE)&amp;"'!A9:U200"),4,FALSE)),"")</f>
        <v/>
      </c>
      <c r="AS124" s="3">
        <f>IFERROR(1/(1/VLOOKUP($A124,INDIRECT("'"&amp;VLOOKUP(AS$8,Helper!$A$1:$B$8,2,FALSE)&amp;"'!A9:U200"),4,FALSE)),"")</f>
        <v/>
      </c>
      <c r="AT124" s="3">
        <f>IFERROR(1/(1/VLOOKUP($A124,INDIRECT("'"&amp;VLOOKUP(AT$8,Helper!$A$1:$B$8,2,FALSE)&amp;"'!A9:U200"),4,FALSE)),"")</f>
        <v/>
      </c>
      <c r="AU124" s="3">
        <f>IFERROR(1/(1/VLOOKUP($A124,INDIRECT("'"&amp;VLOOKUP(AU$8,Helper!$A$1:$B$8,2,FALSE)&amp;"'!A9:U200"),4,FALSE)),"")</f>
        <v/>
      </c>
      <c r="AV124" s="3">
        <f>IFERROR(1/(1/VLOOKUP($A124,INDIRECT("'"&amp;VLOOKUP(AV$8,Helper!$A$1:$B$8,2,FALSE)&amp;"'!A9:U200"),4,FALSE)),"")</f>
        <v/>
      </c>
      <c r="AW124" s="3">
        <f>IFERROR(1/(1/VLOOKUP($A124,INDIRECT("'"&amp;VLOOKUP(AW$8,Helper!$A$1:$B$8,2,FALSE)&amp;"'!A9:U200"),4,FALSE)),"")</f>
        <v/>
      </c>
      <c r="AX124" s="3">
        <f>IFERROR(1/(1/VLOOKUP($A124,INDIRECT("'"&amp;VLOOKUP(AX$8,Helper!$A$1:$B$8,2,FALSE)&amp;"'!A9:U200"),4,FALSE)),"")</f>
        <v/>
      </c>
      <c r="AY124" s="3">
        <f>MIN(COUNTIF($AQ124:AQ124,"&gt;0"),4)</f>
        <v/>
      </c>
      <c r="AZ124" s="3">
        <f>MIN(COUNTIF($AQ124:AR124,"&gt;0"),4)</f>
        <v/>
      </c>
      <c r="BA124" s="3">
        <f>MIN(COUNTIF($AQ124:AS124,"&gt;0"),4)</f>
        <v/>
      </c>
      <c r="BB124" s="3">
        <f>MIN(COUNTIF($AQ124:AT124,"&gt;0"),4)</f>
        <v/>
      </c>
      <c r="BC124" s="3">
        <f>MIN(COUNTIF($AQ124:AU124,"&gt;0"),4)</f>
        <v/>
      </c>
      <c r="BD124" s="3">
        <f>MIN(COUNTIF($AQ124:AV124,"&gt;0"),4)</f>
        <v/>
      </c>
      <c r="BE124" s="3">
        <f>MIN(COUNTIF($AQ124:AW124,"&gt;0"),4)</f>
        <v/>
      </c>
      <c r="BF124" s="3">
        <f>MIN(COUNTIF($AQ124:AX124,"&gt;0"),4)</f>
        <v/>
      </c>
    </row>
    <row r="125" ht="16.5" customHeight="1" s="19">
      <c r="A125" s="42" t="inlineStr">
        <is>
          <t>Moffitt, Mr [Person_41]</t>
        </is>
      </c>
      <c r="B125" s="43" t="inlineStr">
        <is>
          <t>M:003326</t>
        </is>
      </c>
      <c r="C125" s="7">
        <f>IFERROR(MIN(AA125:INDEX(AA125:AH125,MATCH(4,AI125:AP125,0))),"")</f>
        <v/>
      </c>
      <c r="D125" s="7">
        <f>IFERROR(MIN(AQ125:INDEX(AQ125:AX125,MATCH(4,AY125:BF125,0))),"")</f>
        <v/>
      </c>
      <c r="E125" s="7" t="n"/>
      <c r="F125" s="7" t="n"/>
      <c r="G125" s="7" t="n"/>
      <c r="H125" s="7" t="n"/>
      <c r="I125" s="7" t="n"/>
      <c r="J125" s="7" t="n"/>
      <c r="K125" s="7" t="n"/>
      <c r="L125" s="7" t="n"/>
      <c r="M125" s="7" t="n"/>
      <c r="N125" s="7" t="n"/>
      <c r="O125" s="7" t="n"/>
      <c r="P125" s="7" t="n"/>
      <c r="Q125" s="7" t="n"/>
      <c r="R125" s="7" t="n"/>
      <c r="S125" s="7" t="n"/>
      <c r="T125" s="7" t="n"/>
      <c r="U125" s="7" t="n"/>
      <c r="V125" s="7" t="n"/>
      <c r="W125" s="7" t="n"/>
      <c r="X125" s="37" t="n"/>
      <c r="Y125" s="38">
        <f>8-SUMPRODUCT(--(MOD((COLUMN(Z125:EH125)-2)/23,1)=0),--(ISNUMBER(SEARCH(" dnp "," "&amp;Z125:EH125&amp;" "))))</f>
        <v/>
      </c>
      <c r="AA125" s="3">
        <f>IFERROR(1/(1/VLOOKUP($A125,INDIRECT("'"&amp;VLOOKUP(AA$8,Helper!$A$1:$B$8,2,FALSE)&amp;"'!A9:U200"),3,FALSE)),"")</f>
        <v/>
      </c>
      <c r="AB125" s="3">
        <f>IFERROR(1/(1/VLOOKUP($A125,INDIRECT("'"&amp;VLOOKUP(AB$8,Helper!$A$1:$B$8,2,FALSE)&amp;"'!A9:U200"),3,FALSE)),"")</f>
        <v/>
      </c>
      <c r="AC125" s="3">
        <f>IFERROR(1/(1/VLOOKUP($A125,INDIRECT("'"&amp;VLOOKUP(AC$8,Helper!$A$1:$B$8,2,FALSE)&amp;"'!A9:U200"),3,FALSE)),"")</f>
        <v/>
      </c>
      <c r="AD125" s="3">
        <f>IFERROR(1/(1/VLOOKUP($A125,INDIRECT("'"&amp;VLOOKUP(AD$8,Helper!$A$1:$B$8,2,FALSE)&amp;"'!A9:U200"),3,FALSE)),"")</f>
        <v/>
      </c>
      <c r="AE125" s="3">
        <f>IFERROR(1/(1/VLOOKUP($A125,INDIRECT("'"&amp;VLOOKUP(AE$8,Helper!$A$1:$B$8,2,FALSE)&amp;"'!A9:U200"),3,FALSE)),"")</f>
        <v/>
      </c>
      <c r="AF125" s="3">
        <f>IFERROR(1/(1/VLOOKUP($A125,INDIRECT("'"&amp;VLOOKUP(AF$8,Helper!$A$1:$B$8,2,FALSE)&amp;"'!A9:U200"),3,FALSE)),"")</f>
        <v/>
      </c>
      <c r="AG125" s="3">
        <f>IFERROR(1/(1/VLOOKUP($A125,INDIRECT("'"&amp;VLOOKUP(AG$8,Helper!$A$1:$B$8,2,FALSE)&amp;"'!A9:U200"),3,FALSE)),"")</f>
        <v/>
      </c>
      <c r="AH125" s="3">
        <f>IFERROR(1/(1/VLOOKUP($A125,INDIRECT("'"&amp;VLOOKUP(AH$8,Helper!$A$1:$B$8,2,FALSE)&amp;"'!A9:U200"),3,FALSE)),"")</f>
        <v/>
      </c>
      <c r="AI125" s="3">
        <f>MIN(COUNTIF($AA125:AA125,"&gt;0"),4)</f>
        <v/>
      </c>
      <c r="AJ125" s="3">
        <f>MIN(COUNTIF($AA125:AB125,"&gt;0"),4)</f>
        <v/>
      </c>
      <c r="AK125" s="3">
        <f>MIN(COUNTIF($AA125:AC125,"&gt;0"),4)</f>
        <v/>
      </c>
      <c r="AL125" s="3">
        <f>MIN(COUNTIF($AA125:AD125,"&gt;0"),4)</f>
        <v/>
      </c>
      <c r="AM125" s="3">
        <f>MIN(COUNTIF($AA125:AE125,"&gt;0"),4)</f>
        <v/>
      </c>
      <c r="AN125" s="3">
        <f>MIN(COUNTIF($AA125:AF125,"&gt;0"),4)</f>
        <v/>
      </c>
      <c r="AO125" s="3">
        <f>MIN(COUNTIF($AA125:AG125,"&gt;0"),4)</f>
        <v/>
      </c>
      <c r="AP125" s="3">
        <f>COUNTIF($AA125:AH125,"&gt;0")</f>
        <v/>
      </c>
      <c r="AQ125" s="3">
        <f>IFERROR(1/(1/VLOOKUP($A125,INDIRECT("'"&amp;VLOOKUP(AQ$8,Helper!$A$1:$B$8,2,FALSE)&amp;"'!A9:U200"),4,FALSE)),"")</f>
        <v/>
      </c>
      <c r="AR125" s="3">
        <f>IFERROR(1/(1/VLOOKUP($A125,INDIRECT("'"&amp;VLOOKUP(AR$8,Helper!$A$1:$B$8,2,FALSE)&amp;"'!A9:U200"),4,FALSE)),"")</f>
        <v/>
      </c>
      <c r="AS125" s="3">
        <f>IFERROR(1/(1/VLOOKUP($A125,INDIRECT("'"&amp;VLOOKUP(AS$8,Helper!$A$1:$B$8,2,FALSE)&amp;"'!A9:U200"),4,FALSE)),"")</f>
        <v/>
      </c>
      <c r="AT125" s="3">
        <f>IFERROR(1/(1/VLOOKUP($A125,INDIRECT("'"&amp;VLOOKUP(AT$8,Helper!$A$1:$B$8,2,FALSE)&amp;"'!A9:U200"),4,FALSE)),"")</f>
        <v/>
      </c>
      <c r="AU125" s="3">
        <f>IFERROR(1/(1/VLOOKUP($A125,INDIRECT("'"&amp;VLOOKUP(AU$8,Helper!$A$1:$B$8,2,FALSE)&amp;"'!A9:U200"),4,FALSE)),"")</f>
        <v/>
      </c>
      <c r="AV125" s="3">
        <f>IFERROR(1/(1/VLOOKUP($A125,INDIRECT("'"&amp;VLOOKUP(AV$8,Helper!$A$1:$B$8,2,FALSE)&amp;"'!A9:U200"),4,FALSE)),"")</f>
        <v/>
      </c>
      <c r="AW125" s="3">
        <f>IFERROR(1/(1/VLOOKUP($A125,INDIRECT("'"&amp;VLOOKUP(AW$8,Helper!$A$1:$B$8,2,FALSE)&amp;"'!A9:U200"),4,FALSE)),"")</f>
        <v/>
      </c>
      <c r="AX125" s="3">
        <f>IFERROR(1/(1/VLOOKUP($A125,INDIRECT("'"&amp;VLOOKUP(AX$8,Helper!$A$1:$B$8,2,FALSE)&amp;"'!A9:U200"),4,FALSE)),"")</f>
        <v/>
      </c>
      <c r="AY125" s="3">
        <f>MIN(COUNTIF($AQ125:AQ125,"&gt;0"),4)</f>
        <v/>
      </c>
      <c r="AZ125" s="3">
        <f>MIN(COUNTIF($AQ125:AR125,"&gt;0"),4)</f>
        <v/>
      </c>
      <c r="BA125" s="3">
        <f>MIN(COUNTIF($AQ125:AS125,"&gt;0"),4)</f>
        <v/>
      </c>
      <c r="BB125" s="3">
        <f>MIN(COUNTIF($AQ125:AT125,"&gt;0"),4)</f>
        <v/>
      </c>
      <c r="BC125" s="3">
        <f>MIN(COUNTIF($AQ125:AU125,"&gt;0"),4)</f>
        <v/>
      </c>
      <c r="BD125" s="3">
        <f>MIN(COUNTIF($AQ125:AV125,"&gt;0"),4)</f>
        <v/>
      </c>
      <c r="BE125" s="3">
        <f>MIN(COUNTIF($AQ125:AW125,"&gt;0"),4)</f>
        <v/>
      </c>
      <c r="BF125" s="3">
        <f>MIN(COUNTIF($AQ125:AX125,"&gt;0"),4)</f>
        <v/>
      </c>
    </row>
    <row r="126" ht="16.5" customHeight="1" s="19">
      <c r="A126" s="44" t="inlineStr">
        <is>
          <t>NUDD, Mr [Person_96]</t>
        </is>
      </c>
      <c r="B126" s="45" t="inlineStr">
        <is>
          <t>M:002665</t>
        </is>
      </c>
      <c r="C126" s="7">
        <f>IFERROR(MIN(AA126:INDEX(AA126:AH126,MATCH(4,AI126:AP126,0))),"")</f>
        <v/>
      </c>
      <c r="D126" s="7">
        <f>IFERROR(MIN(AQ126:INDEX(AQ126:AX126,MATCH(4,AY126:BF126,0))),"")</f>
        <v/>
      </c>
      <c r="E126" s="51" t="n"/>
      <c r="F126" s="51" t="n"/>
      <c r="G126" s="51" t="n"/>
      <c r="H126" s="51" t="n"/>
      <c r="I126" s="51" t="n"/>
      <c r="J126" s="51" t="n"/>
      <c r="K126" s="51" t="n"/>
      <c r="L126" s="51" t="n"/>
      <c r="M126" s="51" t="n"/>
      <c r="N126" s="51" t="n"/>
      <c r="O126" s="51" t="n"/>
      <c r="P126" s="51" t="n"/>
      <c r="Q126" s="51" t="n"/>
      <c r="R126" s="51" t="n"/>
      <c r="S126" s="51" t="n"/>
      <c r="T126" s="51" t="n"/>
      <c r="U126" s="51" t="n"/>
      <c r="V126" s="51" t="n"/>
      <c r="W126" s="51" t="n"/>
      <c r="X126" s="52" t="n"/>
      <c r="Y126" s="39">
        <f>8-SUMPRODUCT(--(MOD((COLUMN(Z126:EH126)-2)/23,1)=0),--(ISNUMBER(SEARCH(" dnp "," "&amp;Z126:EH126&amp;" "))))</f>
        <v/>
      </c>
      <c r="AA126" s="3">
        <f>IFERROR(1/(1/VLOOKUP($A126,INDIRECT("'"&amp;VLOOKUP(AA$8,Helper!$A$1:$B$8,2,FALSE)&amp;"'!A9:U200"),3,FALSE)),"")</f>
        <v/>
      </c>
      <c r="AB126" s="3">
        <f>IFERROR(1/(1/VLOOKUP($A126,INDIRECT("'"&amp;VLOOKUP(AB$8,Helper!$A$1:$B$8,2,FALSE)&amp;"'!A9:U200"),3,FALSE)),"")</f>
        <v/>
      </c>
      <c r="AC126" s="3">
        <f>IFERROR(1/(1/VLOOKUP($A126,INDIRECT("'"&amp;VLOOKUP(AC$8,Helper!$A$1:$B$8,2,FALSE)&amp;"'!A9:U200"),3,FALSE)),"")</f>
        <v/>
      </c>
      <c r="AD126" s="3">
        <f>IFERROR(1/(1/VLOOKUP($A126,INDIRECT("'"&amp;VLOOKUP(AD$8,Helper!$A$1:$B$8,2,FALSE)&amp;"'!A9:U200"),3,FALSE)),"")</f>
        <v/>
      </c>
      <c r="AE126" s="3">
        <f>IFERROR(1/(1/VLOOKUP($A126,INDIRECT("'"&amp;VLOOKUP(AE$8,Helper!$A$1:$B$8,2,FALSE)&amp;"'!A9:U200"),3,FALSE)),"")</f>
        <v/>
      </c>
      <c r="AF126" s="3">
        <f>IFERROR(1/(1/VLOOKUP($A126,INDIRECT("'"&amp;VLOOKUP(AF$8,Helper!$A$1:$B$8,2,FALSE)&amp;"'!A9:U200"),3,FALSE)),"")</f>
        <v/>
      </c>
      <c r="AG126" s="3">
        <f>IFERROR(1/(1/VLOOKUP($A126,INDIRECT("'"&amp;VLOOKUP(AG$8,Helper!$A$1:$B$8,2,FALSE)&amp;"'!A9:U200"),3,FALSE)),"")</f>
        <v/>
      </c>
      <c r="AH126" s="3">
        <f>IFERROR(1/(1/VLOOKUP($A126,INDIRECT("'"&amp;VLOOKUP(AH$8,Helper!$A$1:$B$8,2,FALSE)&amp;"'!A9:U200"),3,FALSE)),"")</f>
        <v/>
      </c>
      <c r="AI126" s="3">
        <f>MIN(COUNTIF($AA126:AA126,"&gt;0"),4)</f>
        <v/>
      </c>
      <c r="AJ126" s="3">
        <f>MIN(COUNTIF($AA126:AB126,"&gt;0"),4)</f>
        <v/>
      </c>
      <c r="AK126" s="3">
        <f>MIN(COUNTIF($AA126:AC126,"&gt;0"),4)</f>
        <v/>
      </c>
      <c r="AL126" s="3">
        <f>MIN(COUNTIF($AA126:AD126,"&gt;0"),4)</f>
        <v/>
      </c>
      <c r="AM126" s="3">
        <f>MIN(COUNTIF($AA126:AE126,"&gt;0"),4)</f>
        <v/>
      </c>
      <c r="AN126" s="3">
        <f>MIN(COUNTIF($AA126:AF126,"&gt;0"),4)</f>
        <v/>
      </c>
      <c r="AO126" s="3">
        <f>MIN(COUNTIF($AA126:AG126,"&gt;0"),4)</f>
        <v/>
      </c>
      <c r="AP126" s="3">
        <f>COUNTIF($AA126:AH126,"&gt;0")</f>
        <v/>
      </c>
      <c r="AQ126" s="3">
        <f>IFERROR(1/(1/VLOOKUP($A126,INDIRECT("'"&amp;VLOOKUP(AQ$8,Helper!$A$1:$B$8,2,FALSE)&amp;"'!A9:U200"),4,FALSE)),"")</f>
        <v/>
      </c>
      <c r="AR126" s="3">
        <f>IFERROR(1/(1/VLOOKUP($A126,INDIRECT("'"&amp;VLOOKUP(AR$8,Helper!$A$1:$B$8,2,FALSE)&amp;"'!A9:U200"),4,FALSE)),"")</f>
        <v/>
      </c>
      <c r="AS126" s="3">
        <f>IFERROR(1/(1/VLOOKUP($A126,INDIRECT("'"&amp;VLOOKUP(AS$8,Helper!$A$1:$B$8,2,FALSE)&amp;"'!A9:U200"),4,FALSE)),"")</f>
        <v/>
      </c>
      <c r="AT126" s="3">
        <f>IFERROR(1/(1/VLOOKUP($A126,INDIRECT("'"&amp;VLOOKUP(AT$8,Helper!$A$1:$B$8,2,FALSE)&amp;"'!A9:U200"),4,FALSE)),"")</f>
        <v/>
      </c>
      <c r="AU126" s="3">
        <f>IFERROR(1/(1/VLOOKUP($A126,INDIRECT("'"&amp;VLOOKUP(AU$8,Helper!$A$1:$B$8,2,FALSE)&amp;"'!A9:U200"),4,FALSE)),"")</f>
        <v/>
      </c>
      <c r="AV126" s="3">
        <f>IFERROR(1/(1/VLOOKUP($A126,INDIRECT("'"&amp;VLOOKUP(AV$8,Helper!$A$1:$B$8,2,FALSE)&amp;"'!A9:U200"),4,FALSE)),"")</f>
        <v/>
      </c>
      <c r="AW126" s="3">
        <f>IFERROR(1/(1/VLOOKUP($A126,INDIRECT("'"&amp;VLOOKUP(AW$8,Helper!$A$1:$B$8,2,FALSE)&amp;"'!A9:U200"),4,FALSE)),"")</f>
        <v/>
      </c>
      <c r="AX126" s="3">
        <f>IFERROR(1/(1/VLOOKUP($A126,INDIRECT("'"&amp;VLOOKUP(AX$8,Helper!$A$1:$B$8,2,FALSE)&amp;"'!A9:U200"),4,FALSE)),"")</f>
        <v/>
      </c>
      <c r="AY126" s="3">
        <f>MIN(COUNTIF($AQ126:AQ126,"&gt;0"),4)</f>
        <v/>
      </c>
      <c r="AZ126" s="3">
        <f>MIN(COUNTIF($AQ126:AR126,"&gt;0"),4)</f>
        <v/>
      </c>
      <c r="BA126" s="3">
        <f>MIN(COUNTIF($AQ126:AS126,"&gt;0"),4)</f>
        <v/>
      </c>
      <c r="BB126" s="3">
        <f>MIN(COUNTIF($AQ126:AT126,"&gt;0"),4)</f>
        <v/>
      </c>
      <c r="BC126" s="3">
        <f>MIN(COUNTIF($AQ126:AU126,"&gt;0"),4)</f>
        <v/>
      </c>
      <c r="BD126" s="3">
        <f>MIN(COUNTIF($AQ126:AV126,"&gt;0"),4)</f>
        <v/>
      </c>
      <c r="BE126" s="3">
        <f>MIN(COUNTIF($AQ126:AW126,"&gt;0"),4)</f>
        <v/>
      </c>
      <c r="BF126" s="3">
        <f>MIN(COUNTIF($AQ126:AX126,"&gt;0"),4)</f>
        <v/>
      </c>
    </row>
    <row r="127" ht="16.5" customHeight="1" s="19">
      <c r="A127" s="42" t="inlineStr">
        <is>
          <t>QUINE, Mr [Person_48]</t>
        </is>
      </c>
      <c r="B127" s="43" t="inlineStr">
        <is>
          <t>M:002436</t>
        </is>
      </c>
      <c r="C127" s="7">
        <f>IFERROR(MIN(AA127:INDEX(AA127:AH127,MATCH(4,AI127:AP127,0))),"")</f>
        <v/>
      </c>
      <c r="D127" s="7">
        <f>IFERROR(MIN(AQ127:INDEX(AQ127:AX127,MATCH(4,AY127:BF127,0))),"")</f>
        <v/>
      </c>
      <c r="E127" s="7" t="n"/>
      <c r="F127" s="7" t="n"/>
      <c r="G127" s="7" t="n"/>
      <c r="H127" s="7" t="n"/>
      <c r="I127" s="7" t="n"/>
      <c r="J127" s="7" t="n"/>
      <c r="K127" s="7" t="n"/>
      <c r="L127" s="7" t="n"/>
      <c r="M127" s="7" t="n"/>
      <c r="N127" s="7" t="n"/>
      <c r="O127" s="7" t="n"/>
      <c r="P127" s="7" t="n"/>
      <c r="Q127" s="7" t="n"/>
      <c r="R127" s="7" t="n"/>
      <c r="S127" s="7" t="n"/>
      <c r="T127" s="7" t="n"/>
      <c r="U127" s="7" t="n"/>
      <c r="V127" s="7" t="n"/>
      <c r="W127" s="7" t="n"/>
      <c r="X127" s="37" t="n"/>
      <c r="Y127" s="38">
        <f>8-SUMPRODUCT(--(MOD((COLUMN(Z127:EH127)-2)/23,1)=0),--(ISNUMBER(SEARCH(" dnp "," "&amp;Z127:EH127&amp;" "))))</f>
        <v/>
      </c>
      <c r="AA127" s="3">
        <f>IFERROR(1/(1/VLOOKUP($A127,INDIRECT("'"&amp;VLOOKUP(AA$8,Helper!$A$1:$B$8,2,FALSE)&amp;"'!A9:U200"),3,FALSE)),"")</f>
        <v/>
      </c>
      <c r="AB127" s="3">
        <f>IFERROR(1/(1/VLOOKUP($A127,INDIRECT("'"&amp;VLOOKUP(AB$8,Helper!$A$1:$B$8,2,FALSE)&amp;"'!A9:U200"),3,FALSE)),"")</f>
        <v/>
      </c>
      <c r="AC127" s="3">
        <f>IFERROR(1/(1/VLOOKUP($A127,INDIRECT("'"&amp;VLOOKUP(AC$8,Helper!$A$1:$B$8,2,FALSE)&amp;"'!A9:U200"),3,FALSE)),"")</f>
        <v/>
      </c>
      <c r="AD127" s="3">
        <f>IFERROR(1/(1/VLOOKUP($A127,INDIRECT("'"&amp;VLOOKUP(AD$8,Helper!$A$1:$B$8,2,FALSE)&amp;"'!A9:U200"),3,FALSE)),"")</f>
        <v/>
      </c>
      <c r="AE127" s="3">
        <f>IFERROR(1/(1/VLOOKUP($A127,INDIRECT("'"&amp;VLOOKUP(AE$8,Helper!$A$1:$B$8,2,FALSE)&amp;"'!A9:U200"),3,FALSE)),"")</f>
        <v/>
      </c>
      <c r="AF127" s="3">
        <f>IFERROR(1/(1/VLOOKUP($A127,INDIRECT("'"&amp;VLOOKUP(AF$8,Helper!$A$1:$B$8,2,FALSE)&amp;"'!A9:U200"),3,FALSE)),"")</f>
        <v/>
      </c>
      <c r="AG127" s="3">
        <f>IFERROR(1/(1/VLOOKUP($A127,INDIRECT("'"&amp;VLOOKUP(AG$8,Helper!$A$1:$B$8,2,FALSE)&amp;"'!A9:U200"),3,FALSE)),"")</f>
        <v/>
      </c>
      <c r="AH127" s="3">
        <f>IFERROR(1/(1/VLOOKUP($A127,INDIRECT("'"&amp;VLOOKUP(AH$8,Helper!$A$1:$B$8,2,FALSE)&amp;"'!A9:U200"),3,FALSE)),"")</f>
        <v/>
      </c>
      <c r="AI127" s="3">
        <f>MIN(COUNTIF($AA127:AA127,"&gt;0"),4)</f>
        <v/>
      </c>
      <c r="AJ127" s="3">
        <f>MIN(COUNTIF($AA127:AB127,"&gt;0"),4)</f>
        <v/>
      </c>
      <c r="AK127" s="3">
        <f>MIN(COUNTIF($AA127:AC127,"&gt;0"),4)</f>
        <v/>
      </c>
      <c r="AL127" s="3">
        <f>MIN(COUNTIF($AA127:AD127,"&gt;0"),4)</f>
        <v/>
      </c>
      <c r="AM127" s="3">
        <f>MIN(COUNTIF($AA127:AE127,"&gt;0"),4)</f>
        <v/>
      </c>
      <c r="AN127" s="3">
        <f>MIN(COUNTIF($AA127:AF127,"&gt;0"),4)</f>
        <v/>
      </c>
      <c r="AO127" s="3">
        <f>MIN(COUNTIF($AA127:AG127,"&gt;0"),4)</f>
        <v/>
      </c>
      <c r="AP127" s="3">
        <f>COUNTIF($AA127:AH127,"&gt;0")</f>
        <v/>
      </c>
      <c r="AQ127" s="3">
        <f>IFERROR(1/(1/VLOOKUP($A127,INDIRECT("'"&amp;VLOOKUP(AQ$8,Helper!$A$1:$B$8,2,FALSE)&amp;"'!A9:U200"),4,FALSE)),"")</f>
        <v/>
      </c>
      <c r="AR127" s="3">
        <f>IFERROR(1/(1/VLOOKUP($A127,INDIRECT("'"&amp;VLOOKUP(AR$8,Helper!$A$1:$B$8,2,FALSE)&amp;"'!A9:U200"),4,FALSE)),"")</f>
        <v/>
      </c>
      <c r="AS127" s="3">
        <f>IFERROR(1/(1/VLOOKUP($A127,INDIRECT("'"&amp;VLOOKUP(AS$8,Helper!$A$1:$B$8,2,FALSE)&amp;"'!A9:U200"),4,FALSE)),"")</f>
        <v/>
      </c>
      <c r="AT127" s="3">
        <f>IFERROR(1/(1/VLOOKUP($A127,INDIRECT("'"&amp;VLOOKUP(AT$8,Helper!$A$1:$B$8,2,FALSE)&amp;"'!A9:U200"),4,FALSE)),"")</f>
        <v/>
      </c>
      <c r="AU127" s="3">
        <f>IFERROR(1/(1/VLOOKUP($A127,INDIRECT("'"&amp;VLOOKUP(AU$8,Helper!$A$1:$B$8,2,FALSE)&amp;"'!A9:U200"),4,FALSE)),"")</f>
        <v/>
      </c>
      <c r="AV127" s="3">
        <f>IFERROR(1/(1/VLOOKUP($A127,INDIRECT("'"&amp;VLOOKUP(AV$8,Helper!$A$1:$B$8,2,FALSE)&amp;"'!A9:U200"),4,FALSE)),"")</f>
        <v/>
      </c>
      <c r="AW127" s="3">
        <f>IFERROR(1/(1/VLOOKUP($A127,INDIRECT("'"&amp;VLOOKUP(AW$8,Helper!$A$1:$B$8,2,FALSE)&amp;"'!A9:U200"),4,FALSE)),"")</f>
        <v/>
      </c>
      <c r="AX127" s="3">
        <f>IFERROR(1/(1/VLOOKUP($A127,INDIRECT("'"&amp;VLOOKUP(AX$8,Helper!$A$1:$B$8,2,FALSE)&amp;"'!A9:U200"),4,FALSE)),"")</f>
        <v/>
      </c>
      <c r="AY127" s="3">
        <f>MIN(COUNTIF($AQ127:AQ127,"&gt;0"),4)</f>
        <v/>
      </c>
      <c r="AZ127" s="3">
        <f>MIN(COUNTIF($AQ127:AR127,"&gt;0"),4)</f>
        <v/>
      </c>
      <c r="BA127" s="3">
        <f>MIN(COUNTIF($AQ127:AS127,"&gt;0"),4)</f>
        <v/>
      </c>
      <c r="BB127" s="3">
        <f>MIN(COUNTIF($AQ127:AT127,"&gt;0"),4)</f>
        <v/>
      </c>
      <c r="BC127" s="3">
        <f>MIN(COUNTIF($AQ127:AU127,"&gt;0"),4)</f>
        <v/>
      </c>
      <c r="BD127" s="3">
        <f>MIN(COUNTIF($AQ127:AV127,"&gt;0"),4)</f>
        <v/>
      </c>
      <c r="BE127" s="3">
        <f>MIN(COUNTIF($AQ127:AW127,"&gt;0"),4)</f>
        <v/>
      </c>
      <c r="BF127" s="3">
        <f>MIN(COUNTIF($AQ127:AX127,"&gt;0"),4)</f>
        <v/>
      </c>
    </row>
    <row r="128" ht="16.5" customHeight="1" s="19">
      <c r="A128" s="44" t="inlineStr">
        <is>
          <t>Smith, Mr [Person_53]</t>
        </is>
      </c>
      <c r="B128" s="45" t="inlineStr">
        <is>
          <t>M:003332</t>
        </is>
      </c>
      <c r="C128" s="7">
        <f>IFERROR(MIN(AA128:INDEX(AA128:AH128,MATCH(4,AI128:AP128,0))),"")</f>
        <v/>
      </c>
      <c r="D128" s="7">
        <f>IFERROR(MIN(AQ128:INDEX(AQ128:AX128,MATCH(4,AY128:BF128,0))),"")</f>
        <v/>
      </c>
      <c r="E128" s="51" t="n"/>
      <c r="F128" s="51" t="n"/>
      <c r="G128" s="51" t="n"/>
      <c r="H128" s="51" t="n"/>
      <c r="I128" s="51" t="n"/>
      <c r="J128" s="51" t="n"/>
      <c r="K128" s="51" t="n"/>
      <c r="L128" s="51" t="n"/>
      <c r="M128" s="51" t="n"/>
      <c r="N128" s="51" t="n"/>
      <c r="O128" s="51" t="n"/>
      <c r="P128" s="51" t="n"/>
      <c r="Q128" s="51" t="n"/>
      <c r="R128" s="51" t="n"/>
      <c r="S128" s="51" t="n"/>
      <c r="T128" s="51" t="n"/>
      <c r="U128" s="51" t="n"/>
      <c r="V128" s="51" t="n"/>
      <c r="W128" s="51" t="n"/>
      <c r="X128" s="52" t="n"/>
      <c r="Y128" s="39">
        <f>8-SUMPRODUCT(--(MOD((COLUMN(Z128:EH128)-2)/23,1)=0),--(ISNUMBER(SEARCH(" dnp "," "&amp;Z128:EH128&amp;" "))))</f>
        <v/>
      </c>
      <c r="AA128" s="3">
        <f>IFERROR(1/(1/VLOOKUP($A128,INDIRECT("'"&amp;VLOOKUP(AA$8,Helper!$A$1:$B$8,2,FALSE)&amp;"'!A9:U200"),3,FALSE)),"")</f>
        <v/>
      </c>
      <c r="AB128" s="3">
        <f>IFERROR(1/(1/VLOOKUP($A128,INDIRECT("'"&amp;VLOOKUP(AB$8,Helper!$A$1:$B$8,2,FALSE)&amp;"'!A9:U200"),3,FALSE)),"")</f>
        <v/>
      </c>
      <c r="AC128" s="3">
        <f>IFERROR(1/(1/VLOOKUP($A128,INDIRECT("'"&amp;VLOOKUP(AC$8,Helper!$A$1:$B$8,2,FALSE)&amp;"'!A9:U200"),3,FALSE)),"")</f>
        <v/>
      </c>
      <c r="AD128" s="3">
        <f>IFERROR(1/(1/VLOOKUP($A128,INDIRECT("'"&amp;VLOOKUP(AD$8,Helper!$A$1:$B$8,2,FALSE)&amp;"'!A9:U200"),3,FALSE)),"")</f>
        <v/>
      </c>
      <c r="AE128" s="3">
        <f>IFERROR(1/(1/VLOOKUP($A128,INDIRECT("'"&amp;VLOOKUP(AE$8,Helper!$A$1:$B$8,2,FALSE)&amp;"'!A9:U200"),3,FALSE)),"")</f>
        <v/>
      </c>
      <c r="AF128" s="3">
        <f>IFERROR(1/(1/VLOOKUP($A128,INDIRECT("'"&amp;VLOOKUP(AF$8,Helper!$A$1:$B$8,2,FALSE)&amp;"'!A9:U200"),3,FALSE)),"")</f>
        <v/>
      </c>
      <c r="AG128" s="3">
        <f>IFERROR(1/(1/VLOOKUP($A128,INDIRECT("'"&amp;VLOOKUP(AG$8,Helper!$A$1:$B$8,2,FALSE)&amp;"'!A9:U200"),3,FALSE)),"")</f>
        <v/>
      </c>
      <c r="AH128" s="3">
        <f>IFERROR(1/(1/VLOOKUP($A128,INDIRECT("'"&amp;VLOOKUP(AH$8,Helper!$A$1:$B$8,2,FALSE)&amp;"'!A9:U200"),3,FALSE)),"")</f>
        <v/>
      </c>
      <c r="AI128" s="3">
        <f>MIN(COUNTIF($AA128:AA128,"&gt;0"),4)</f>
        <v/>
      </c>
      <c r="AJ128" s="3">
        <f>MIN(COUNTIF($AA128:AB128,"&gt;0"),4)</f>
        <v/>
      </c>
      <c r="AK128" s="3">
        <f>MIN(COUNTIF($AA128:AC128,"&gt;0"),4)</f>
        <v/>
      </c>
      <c r="AL128" s="3">
        <f>MIN(COUNTIF($AA128:AD128,"&gt;0"),4)</f>
        <v/>
      </c>
      <c r="AM128" s="3">
        <f>MIN(COUNTIF($AA128:AE128,"&gt;0"),4)</f>
        <v/>
      </c>
      <c r="AN128" s="3">
        <f>MIN(COUNTIF($AA128:AF128,"&gt;0"),4)</f>
        <v/>
      </c>
      <c r="AO128" s="3">
        <f>MIN(COUNTIF($AA128:AG128,"&gt;0"),4)</f>
        <v/>
      </c>
      <c r="AP128" s="3">
        <f>COUNTIF($AA128:AH128,"&gt;0")</f>
        <v/>
      </c>
      <c r="AQ128" s="3">
        <f>IFERROR(1/(1/VLOOKUP($A128,INDIRECT("'"&amp;VLOOKUP(AQ$8,Helper!$A$1:$B$8,2,FALSE)&amp;"'!A9:U200"),4,FALSE)),"")</f>
        <v/>
      </c>
      <c r="AR128" s="3">
        <f>IFERROR(1/(1/VLOOKUP($A128,INDIRECT("'"&amp;VLOOKUP(AR$8,Helper!$A$1:$B$8,2,FALSE)&amp;"'!A9:U200"),4,FALSE)),"")</f>
        <v/>
      </c>
      <c r="AS128" s="3">
        <f>IFERROR(1/(1/VLOOKUP($A128,INDIRECT("'"&amp;VLOOKUP(AS$8,Helper!$A$1:$B$8,2,FALSE)&amp;"'!A9:U200"),4,FALSE)),"")</f>
        <v/>
      </c>
      <c r="AT128" s="3">
        <f>IFERROR(1/(1/VLOOKUP($A128,INDIRECT("'"&amp;VLOOKUP(AT$8,Helper!$A$1:$B$8,2,FALSE)&amp;"'!A9:U200"),4,FALSE)),"")</f>
        <v/>
      </c>
      <c r="AU128" s="3">
        <f>IFERROR(1/(1/VLOOKUP($A128,INDIRECT("'"&amp;VLOOKUP(AU$8,Helper!$A$1:$B$8,2,FALSE)&amp;"'!A9:U200"),4,FALSE)),"")</f>
        <v/>
      </c>
      <c r="AV128" s="3">
        <f>IFERROR(1/(1/VLOOKUP($A128,INDIRECT("'"&amp;VLOOKUP(AV$8,Helper!$A$1:$B$8,2,FALSE)&amp;"'!A9:U200"),4,FALSE)),"")</f>
        <v/>
      </c>
      <c r="AW128" s="3">
        <f>IFERROR(1/(1/VLOOKUP($A128,INDIRECT("'"&amp;VLOOKUP(AW$8,Helper!$A$1:$B$8,2,FALSE)&amp;"'!A9:U200"),4,FALSE)),"")</f>
        <v/>
      </c>
      <c r="AX128" s="3">
        <f>IFERROR(1/(1/VLOOKUP($A128,INDIRECT("'"&amp;VLOOKUP(AX$8,Helper!$A$1:$B$8,2,FALSE)&amp;"'!A9:U200"),4,FALSE)),"")</f>
        <v/>
      </c>
      <c r="AY128" s="3">
        <f>MIN(COUNTIF($AQ128:AQ128,"&gt;0"),4)</f>
        <v/>
      </c>
      <c r="AZ128" s="3">
        <f>MIN(COUNTIF($AQ128:AR128,"&gt;0"),4)</f>
        <v/>
      </c>
      <c r="BA128" s="3">
        <f>MIN(COUNTIF($AQ128:AS128,"&gt;0"),4)</f>
        <v/>
      </c>
      <c r="BB128" s="3">
        <f>MIN(COUNTIF($AQ128:AT128,"&gt;0"),4)</f>
        <v/>
      </c>
      <c r="BC128" s="3">
        <f>MIN(COUNTIF($AQ128:AU128,"&gt;0"),4)</f>
        <v/>
      </c>
      <c r="BD128" s="3">
        <f>MIN(COUNTIF($AQ128:AV128,"&gt;0"),4)</f>
        <v/>
      </c>
      <c r="BE128" s="3">
        <f>MIN(COUNTIF($AQ128:AW128,"&gt;0"),4)</f>
        <v/>
      </c>
      <c r="BF128" s="3">
        <f>MIN(COUNTIF($AQ128:AX128,"&gt;0"),4)</f>
        <v/>
      </c>
    </row>
    <row r="129" ht="16.5" customHeight="1" s="19">
      <c r="A129" s="46" t="inlineStr">
        <is>
          <t>TODD, Mr RICHARD</t>
        </is>
      </c>
      <c r="B129" s="47" t="inlineStr">
        <is>
          <t>M:002759</t>
        </is>
      </c>
      <c r="C129" s="7">
        <f>IFERROR(MIN(AA129:INDEX(AA129:AH129,MATCH(4,AI129:AP129,0))),"")</f>
        <v/>
      </c>
      <c r="D129" s="7">
        <f>IFERROR(MIN(AQ129:INDEX(AQ129:AX129,MATCH(4,AY129:BF129,0))),"")</f>
        <v/>
      </c>
      <c r="E129" s="35" t="n"/>
      <c r="F129" s="35" t="n"/>
      <c r="G129" s="35" t="n"/>
      <c r="H129" s="35" t="n"/>
      <c r="I129" s="35" t="n"/>
      <c r="J129" s="35" t="n"/>
      <c r="K129" s="35" t="n"/>
      <c r="L129" s="35" t="n"/>
      <c r="M129" s="35" t="n"/>
      <c r="N129" s="35" t="n"/>
      <c r="O129" s="35" t="n"/>
      <c r="P129" s="35" t="n"/>
      <c r="Q129" s="35" t="n"/>
      <c r="R129" s="35" t="n"/>
      <c r="S129" s="35" t="n"/>
      <c r="T129" s="35" t="n"/>
      <c r="U129" s="35" t="n"/>
      <c r="V129" s="35" t="n"/>
      <c r="W129" s="35" t="n"/>
      <c r="X129" s="48" t="n"/>
      <c r="Y129" s="49">
        <f>8-SUMPRODUCT(--(MOD((COLUMN(Z129:EH129)-2)/23,1)=0),--(ISNUMBER(SEARCH(" dnp "," "&amp;Z129:EH129&amp;" "))))</f>
        <v/>
      </c>
      <c r="AA129" s="3">
        <f>IFERROR(1/(1/VLOOKUP($A129,INDIRECT("'"&amp;VLOOKUP(AA$8,Helper!$A$1:$B$8,2,FALSE)&amp;"'!A9:U200"),3,FALSE)),"")</f>
        <v/>
      </c>
      <c r="AB129" s="3">
        <f>IFERROR(1/(1/VLOOKUP($A129,INDIRECT("'"&amp;VLOOKUP(AB$8,Helper!$A$1:$B$8,2,FALSE)&amp;"'!A9:U200"),3,FALSE)),"")</f>
        <v/>
      </c>
      <c r="AC129" s="3">
        <f>IFERROR(1/(1/VLOOKUP($A129,INDIRECT("'"&amp;VLOOKUP(AC$8,Helper!$A$1:$B$8,2,FALSE)&amp;"'!A9:U200"),3,FALSE)),"")</f>
        <v/>
      </c>
      <c r="AD129" s="3">
        <f>IFERROR(1/(1/VLOOKUP($A129,INDIRECT("'"&amp;VLOOKUP(AD$8,Helper!$A$1:$B$8,2,FALSE)&amp;"'!A9:U200"),3,FALSE)),"")</f>
        <v/>
      </c>
      <c r="AE129" s="3">
        <f>IFERROR(1/(1/VLOOKUP($A129,INDIRECT("'"&amp;VLOOKUP(AE$8,Helper!$A$1:$B$8,2,FALSE)&amp;"'!A9:U200"),3,FALSE)),"")</f>
        <v/>
      </c>
      <c r="AF129" s="3">
        <f>IFERROR(1/(1/VLOOKUP($A129,INDIRECT("'"&amp;VLOOKUP(AF$8,Helper!$A$1:$B$8,2,FALSE)&amp;"'!A9:U200"),3,FALSE)),"")</f>
        <v/>
      </c>
      <c r="AG129" s="3">
        <f>IFERROR(1/(1/VLOOKUP($A129,INDIRECT("'"&amp;VLOOKUP(AG$8,Helper!$A$1:$B$8,2,FALSE)&amp;"'!A9:U200"),3,FALSE)),"")</f>
        <v/>
      </c>
      <c r="AH129" s="3">
        <f>IFERROR(1/(1/VLOOKUP($A129,INDIRECT("'"&amp;VLOOKUP(AH$8,Helper!$A$1:$B$8,2,FALSE)&amp;"'!A9:U200"),3,FALSE)),"")</f>
        <v/>
      </c>
      <c r="AI129" s="3">
        <f>MIN(COUNTIF($AA129:AA129,"&gt;0"),4)</f>
        <v/>
      </c>
      <c r="AJ129" s="3">
        <f>MIN(COUNTIF($AA129:AB129,"&gt;0"),4)</f>
        <v/>
      </c>
      <c r="AK129" s="3">
        <f>MIN(COUNTIF($AA129:AC129,"&gt;0"),4)</f>
        <v/>
      </c>
      <c r="AL129" s="3">
        <f>MIN(COUNTIF($AA129:AD129,"&gt;0"),4)</f>
        <v/>
      </c>
      <c r="AM129" s="3">
        <f>MIN(COUNTIF($AA129:AE129,"&gt;0"),4)</f>
        <v/>
      </c>
      <c r="AN129" s="3">
        <f>MIN(COUNTIF($AA129:AF129,"&gt;0"),4)</f>
        <v/>
      </c>
      <c r="AO129" s="3">
        <f>MIN(COUNTIF($AA129:AG129,"&gt;0"),4)</f>
        <v/>
      </c>
      <c r="AP129" s="3">
        <f>COUNTIF($AA129:AH129,"&gt;0")</f>
        <v/>
      </c>
      <c r="AQ129" s="3">
        <f>IFERROR(1/(1/VLOOKUP($A129,INDIRECT("'"&amp;VLOOKUP(AQ$8,Helper!$A$1:$B$8,2,FALSE)&amp;"'!A9:U200"),4,FALSE)),"")</f>
        <v/>
      </c>
      <c r="AR129" s="3">
        <f>IFERROR(1/(1/VLOOKUP($A129,INDIRECT("'"&amp;VLOOKUP(AR$8,Helper!$A$1:$B$8,2,FALSE)&amp;"'!A9:U200"),4,FALSE)),"")</f>
        <v/>
      </c>
      <c r="AS129" s="3">
        <f>IFERROR(1/(1/VLOOKUP($A129,INDIRECT("'"&amp;VLOOKUP(AS$8,Helper!$A$1:$B$8,2,FALSE)&amp;"'!A9:U200"),4,FALSE)),"")</f>
        <v/>
      </c>
      <c r="AT129" s="3">
        <f>IFERROR(1/(1/VLOOKUP($A129,INDIRECT("'"&amp;VLOOKUP(AT$8,Helper!$A$1:$B$8,2,FALSE)&amp;"'!A9:U200"),4,FALSE)),"")</f>
        <v/>
      </c>
      <c r="AU129" s="3">
        <f>IFERROR(1/(1/VLOOKUP($A129,INDIRECT("'"&amp;VLOOKUP(AU$8,Helper!$A$1:$B$8,2,FALSE)&amp;"'!A9:U200"),4,FALSE)),"")</f>
        <v/>
      </c>
      <c r="AV129" s="3">
        <f>IFERROR(1/(1/VLOOKUP($A129,INDIRECT("'"&amp;VLOOKUP(AV$8,Helper!$A$1:$B$8,2,FALSE)&amp;"'!A9:U200"),4,FALSE)),"")</f>
        <v/>
      </c>
      <c r="AW129" s="3">
        <f>IFERROR(1/(1/VLOOKUP($A129,INDIRECT("'"&amp;VLOOKUP(AW$8,Helper!$A$1:$B$8,2,FALSE)&amp;"'!A9:U200"),4,FALSE)),"")</f>
        <v/>
      </c>
      <c r="AX129" s="3">
        <f>IFERROR(1/(1/VLOOKUP($A129,INDIRECT("'"&amp;VLOOKUP(AX$8,Helper!$A$1:$B$8,2,FALSE)&amp;"'!A9:U200"),4,FALSE)),"")</f>
        <v/>
      </c>
      <c r="AY129" s="3">
        <f>MIN(COUNTIF($AQ129:AQ129,"&gt;0"),4)</f>
        <v/>
      </c>
      <c r="AZ129" s="3">
        <f>MIN(COUNTIF($AQ129:AR129,"&gt;0"),4)</f>
        <v/>
      </c>
      <c r="BA129" s="3">
        <f>MIN(COUNTIF($AQ129:AS129,"&gt;0"),4)</f>
        <v/>
      </c>
      <c r="BB129" s="3">
        <f>MIN(COUNTIF($AQ129:AT129,"&gt;0"),4)</f>
        <v/>
      </c>
      <c r="BC129" s="3">
        <f>MIN(COUNTIF($AQ129:AU129,"&gt;0"),4)</f>
        <v/>
      </c>
      <c r="BD129" s="3">
        <f>MIN(COUNTIF($AQ129:AV129,"&gt;0"),4)</f>
        <v/>
      </c>
      <c r="BE129" s="3">
        <f>MIN(COUNTIF($AQ129:AW129,"&gt;0"),4)</f>
        <v/>
      </c>
      <c r="BF129" s="3">
        <f>MIN(COUNTIF($AQ129:AX129,"&gt;0"),4)</f>
        <v/>
      </c>
    </row>
  </sheetData>
  <mergeCells count="8">
    <mergeCell ref="A3:X3"/>
    <mergeCell ref="B5:G5"/>
    <mergeCell ref="AY7:BF7"/>
    <mergeCell ref="AQ7:AX7"/>
    <mergeCell ref="AA7:AH7"/>
    <mergeCell ref="AI7:AP7"/>
    <mergeCell ref="A1:X1"/>
    <mergeCell ref="B6:G6"/>
  </mergeCells>
  <conditionalFormatting sqref="A1:A1048576">
    <cfRule type="duplicateValues" priority="1" dxfId="0" stopIfTrue="1"/>
  </conditionalFormatting>
  <pageMargins left="0.984251968503937" right="0.984251968503937" top="0.984251968503937" bottom="0.984251968503937" header="0" footer="0"/>
  <pageSetup orientation="landscape" scale="80" fitToHeight="6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suemilne</dc:creator>
  <dcterms:created xsi:type="dcterms:W3CDTF">2016-10-15T08:09:56Z</dcterms:created>
  <dcterms:modified xsi:type="dcterms:W3CDTF">2025-09-29T22:06:49Z</dcterms:modified>
  <cp:lastModifiedBy>Windows 8</cp:lastModifiedBy>
  <cp:lastPrinted>2016-10-15T08:02:02Z</cp:lastPrinted>
</cp:coreProperties>
</file>