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10" yWindow="-135" windowWidth="14805" windowHeight="8895" tabRatio="600" firstSheet="0" activeTab="0" autoFilterDateGrouping="1"/>
  </bookViews>
  <sheets>
    <sheet name="Enron Direct Deal Sheet" sheetId="1" state="visible" r:id="rId1"/>
  </sheets>
  <definedNames>
    <definedName name="_xlnm.Print_Area" localSheetId="0">'Enron Direct Deal Sheet'!$A$1:$I$33</definedName>
  </definedNames>
  <calcPr calcId="152511" fullCalcOnLoad="1"/>
</workbook>
</file>

<file path=xl/styles.xml><?xml version="1.0" encoding="utf-8"?>
<styleSheet xmlns="http://schemas.openxmlformats.org/spreadsheetml/2006/main">
  <numFmts count="3">
    <numFmt numFmtId="164" formatCode="0.0000%"/>
    <numFmt numFmtId="165" formatCode="mmmmm"/>
    <numFmt numFmtId="166" formatCode="&quot;$&quot;#,##0.0000"/>
  </numFmts>
  <fonts count="8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0"/>
      <u val="single"/>
    </font>
    <font>
      <name val="Arial"/>
      <family val="2"/>
      <b val="1"/>
      <sz val="12"/>
    </font>
    <font>
      <name val="Arial"/>
      <family val="2"/>
      <b val="1"/>
      <i val="1"/>
      <sz val="10"/>
    </font>
    <font>
      <name val="Arial"/>
      <family val="2"/>
      <b val="1"/>
      <i val="1"/>
      <color indexed="10"/>
      <sz val="12"/>
    </font>
    <font>
      <name val="Broadway"/>
      <family val="5"/>
      <b val="1"/>
      <color indexed="57"/>
      <sz val="18"/>
    </font>
    <font>
      <name val="Arial"/>
      <family val="2"/>
      <i val="1"/>
      <sz val="11"/>
    </font>
  </fonts>
  <fills count="5">
    <fill>
      <patternFill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3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/>
    </xf>
    <xf numFmtId="0" fontId="0" fillId="2" borderId="0" pivotButton="0" quotePrefix="0" xfId="0"/>
    <xf numFmtId="15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2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center" wrapText="1"/>
    </xf>
    <xf numFmtId="165" fontId="0" fillId="2" borderId="0" pivotButton="0" quotePrefix="0" xfId="0"/>
    <xf numFmtId="0" fontId="0" fillId="2" borderId="1" pivotButton="0" quotePrefix="0" xfId="0"/>
    <xf numFmtId="165" fontId="1" fillId="2" borderId="0" applyAlignment="1" pivotButton="0" quotePrefix="0" xfId="0">
      <alignment horizontal="right"/>
    </xf>
    <xf numFmtId="15" fontId="0" fillId="3" borderId="0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166" fontId="0" fillId="3" borderId="0" applyAlignment="1" pivotButton="0" quotePrefix="0" xfId="0">
      <alignment horizontal="center"/>
    </xf>
    <xf numFmtId="0" fontId="0" fillId="3" borderId="0" pivotButton="0" quotePrefix="0" xfId="0"/>
    <xf numFmtId="0" fontId="0" fillId="2" borderId="2" pivotButton="0" quotePrefix="0" xfId="0"/>
    <xf numFmtId="0" fontId="0" fillId="2" borderId="0" pivotButton="0" quotePrefix="0" xfId="0"/>
    <xf numFmtId="165" fontId="0" fillId="2" borderId="0" pivotButton="0" quotePrefix="0" xfId="0"/>
    <xf numFmtId="0" fontId="4" fillId="2" borderId="0" applyAlignment="1" pivotButton="0" quotePrefix="0" xfId="0">
      <alignment horizontal="right"/>
    </xf>
    <xf numFmtId="1" fontId="1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right"/>
    </xf>
    <xf numFmtId="0" fontId="2" fillId="4" borderId="0" applyAlignment="1" pivotButton="0" quotePrefix="0" xfId="0">
      <alignment horizontal="center"/>
    </xf>
    <xf numFmtId="0" fontId="6" fillId="2" borderId="0" pivotButton="0" quotePrefix="0" xfId="0"/>
    <xf numFmtId="3" fontId="0" fillId="4" borderId="0" applyAlignment="1" pivotButton="0" quotePrefix="0" xfId="0">
      <alignment horizontal="center"/>
    </xf>
    <xf numFmtId="3" fontId="0" fillId="3" borderId="0" applyAlignment="1" pivotButton="0" quotePrefix="0" xfId="0">
      <alignment horizontal="center"/>
    </xf>
    <xf numFmtId="15" fontId="7" fillId="2" borderId="0" applyAlignment="1" pivotButton="0" quotePrefix="0" xfId="0">
      <alignment horizontal="center"/>
    </xf>
    <xf numFmtId="2" fontId="0" fillId="2" borderId="0" applyAlignment="1" pivotButton="0" quotePrefix="0" xfId="0">
      <alignment horizontal="center"/>
    </xf>
    <xf numFmtId="0" fontId="2" fillId="4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/>
    </xf>
    <xf numFmtId="2" fontId="1" fillId="2" borderId="0" applyAlignment="1" pivotButton="0" quotePrefix="0" xfId="0">
      <alignment horizontal="center"/>
    </xf>
    <xf numFmtId="0" fontId="1" fillId="2" borderId="0" pivotButton="0" quotePrefix="0" xfId="0"/>
    <xf numFmtId="166" fontId="0" fillId="3" borderId="0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2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7"/>
  <sheetViews>
    <sheetView tabSelected="1" workbookViewId="0">
      <selection activeCell="B3" sqref="B3"/>
    </sheetView>
  </sheetViews>
  <sheetFormatPr baseColWidth="8" defaultRowHeight="12.75"/>
  <cols>
    <col width="22.85546875" customWidth="1" style="18" min="1" max="1"/>
    <col width="13.5703125" customWidth="1" style="18" min="2" max="2"/>
    <col width="11.28515625" customWidth="1" style="18" min="3" max="5"/>
    <col width="11.85546875" customWidth="1" style="18" min="6" max="6"/>
    <col width="11.7109375" customWidth="1" style="18" min="7" max="7"/>
    <col width="1.42578125" customWidth="1" style="18" min="8" max="8"/>
    <col width="11.7109375" customWidth="1" style="18" min="9" max="9"/>
    <col width="9.140625" customWidth="1" style="18" min="10" max="13"/>
    <col hidden="1" width="13" customWidth="1" style="18" min="14" max="17"/>
    <col width="9.140625" customWidth="1" style="18" min="18" max="16384"/>
  </cols>
  <sheetData>
    <row r="1" ht="22.5" customHeight="1">
      <c r="A1" s="24" t="inlineStr">
        <is>
          <t>Enron Direct Deal Sheet</t>
        </is>
      </c>
      <c r="L1" s="19" t="n"/>
      <c r="N1" s="18" t="n">
        <v>1</v>
      </c>
      <c r="O1" s="18" t="inlineStr">
        <is>
          <t>January</t>
        </is>
      </c>
      <c r="P1" s="18">
        <f>MONTH(B6)</f>
        <v/>
      </c>
      <c r="Q1" s="18">
        <f>VLOOKUP(P1,N1:O12,2,0)</f>
        <v/>
      </c>
    </row>
    <row r="2">
      <c r="N2" s="18" t="n">
        <v>2</v>
      </c>
      <c r="O2" s="18" t="inlineStr">
        <is>
          <t>February</t>
        </is>
      </c>
    </row>
    <row r="3" ht="15.75" customHeight="1">
      <c r="A3" s="1" t="inlineStr">
        <is>
          <t>Counterparty Name:</t>
        </is>
      </c>
      <c r="B3" s="16" t="inlineStr">
        <is>
          <t>Sierras West Condominium s</t>
        </is>
      </c>
      <c r="C3" s="16" t="n"/>
      <c r="D3" s="16" t="n"/>
      <c r="G3" s="1" t="inlineStr">
        <is>
          <t>Deal Date:</t>
        </is>
      </c>
      <c r="I3" s="12" t="n"/>
      <c r="N3" s="18" t="n">
        <v>3</v>
      </c>
      <c r="O3" s="18" t="inlineStr">
        <is>
          <t>March</t>
        </is>
      </c>
    </row>
    <row r="4" ht="15.75" customHeight="1">
      <c r="A4" s="1" t="inlineStr">
        <is>
          <t>Originator:</t>
        </is>
      </c>
      <c r="B4" s="16" t="n"/>
      <c r="C4" s="16" t="n"/>
      <c r="D4" s="16" t="n"/>
      <c r="G4" s="1" t="inlineStr">
        <is>
          <t>Deal ID #:</t>
        </is>
      </c>
      <c r="I4" s="27" t="n"/>
      <c r="N4" s="18" t="n">
        <v>4</v>
      </c>
      <c r="O4" s="18" t="inlineStr">
        <is>
          <t>April</t>
        </is>
      </c>
    </row>
    <row r="5">
      <c r="N5" s="18" t="n">
        <v>5</v>
      </c>
      <c r="O5" s="18" t="inlineStr">
        <is>
          <t>May</t>
        </is>
      </c>
    </row>
    <row r="6">
      <c r="A6" s="20" t="inlineStr">
        <is>
          <t>Deal Start Date:</t>
        </is>
      </c>
      <c r="B6" s="12" t="n"/>
      <c r="C6" s="4" t="n"/>
      <c r="D6" s="4" t="n"/>
      <c r="G6" s="20" t="inlineStr">
        <is>
          <t>Unit of Measure:</t>
        </is>
      </c>
      <c r="I6" s="14" t="inlineStr">
        <is>
          <t>GJ</t>
        </is>
      </c>
      <c r="N6" s="18" t="n">
        <v>6</v>
      </c>
      <c r="O6" s="18" t="inlineStr">
        <is>
          <t>June</t>
        </is>
      </c>
    </row>
    <row r="7">
      <c r="A7" s="20" t="inlineStr">
        <is>
          <t>Deal End Date:</t>
        </is>
      </c>
      <c r="B7" s="12" t="n"/>
      <c r="C7" s="4" t="n"/>
      <c r="D7" s="4" t="n"/>
      <c r="G7" s="20" t="inlineStr">
        <is>
          <t>Volume (Monthly/Daily):</t>
        </is>
      </c>
      <c r="I7" s="14" t="inlineStr">
        <is>
          <t>Monthly</t>
        </is>
      </c>
      <c r="N7" s="18" t="n">
        <v>7</v>
      </c>
      <c r="O7" s="18" t="inlineStr">
        <is>
          <t>July</t>
        </is>
      </c>
    </row>
    <row r="8">
      <c r="A8" s="2" t="inlineStr">
        <is>
          <t>Term Duration (months):</t>
        </is>
      </c>
      <c r="B8" s="21">
        <f>ROUND((B7-B6)/(365/12),0)</f>
        <v/>
      </c>
      <c r="C8" s="5" t="n"/>
      <c r="D8" s="5" t="n"/>
      <c r="N8" s="18" t="n">
        <v>8</v>
      </c>
      <c r="O8" s="18" t="inlineStr">
        <is>
          <t>August</t>
        </is>
      </c>
    </row>
    <row r="9">
      <c r="G9" s="20" t="inlineStr">
        <is>
          <t>Price:</t>
        </is>
      </c>
      <c r="I9" s="33" t="n"/>
      <c r="N9" s="18" t="n">
        <v>9</v>
      </c>
      <c r="O9" s="18" t="inlineStr">
        <is>
          <t>September</t>
        </is>
      </c>
    </row>
    <row r="10">
      <c r="A10" s="20" t="inlineStr">
        <is>
          <t>Fuel Rate %:</t>
        </is>
      </c>
      <c r="B10" s="34" t="n">
        <v>0.01561</v>
      </c>
      <c r="C10" s="35" t="n"/>
      <c r="D10" s="35" t="n"/>
      <c r="G10" s="20" t="inlineStr">
        <is>
          <t>Buy/Sell:</t>
        </is>
      </c>
      <c r="I10" s="18" t="inlineStr">
        <is>
          <t>Sell</t>
        </is>
      </c>
      <c r="N10" s="18" t="n">
        <v>10</v>
      </c>
      <c r="O10" s="18" t="inlineStr">
        <is>
          <t>October</t>
        </is>
      </c>
    </row>
    <row r="11">
      <c r="N11" s="18" t="n">
        <v>11</v>
      </c>
      <c r="O11" s="18" t="inlineStr">
        <is>
          <t>November</t>
        </is>
      </c>
    </row>
    <row r="12">
      <c r="N12" s="18" t="n">
        <v>12</v>
      </c>
      <c r="O12" s="18" t="inlineStr">
        <is>
          <t>December</t>
        </is>
      </c>
    </row>
    <row r="13" ht="25.5" customHeight="1">
      <c r="B13" s="7" t="inlineStr">
        <is>
          <t>Month</t>
        </is>
      </c>
      <c r="C13" s="8" t="inlineStr">
        <is>
          <t>Rate 11 Volume</t>
        </is>
      </c>
      <c r="D13" s="8" t="inlineStr">
        <is>
          <t>Rate 13 Volume</t>
        </is>
      </c>
      <c r="E13" s="8" t="inlineStr">
        <is>
          <t>Rate 11 Fuel</t>
        </is>
      </c>
      <c r="F13" s="8" t="inlineStr">
        <is>
          <t>Rate 13 Fuel</t>
        </is>
      </c>
      <c r="G13" s="29" t="inlineStr">
        <is>
          <t>Rate 11 Total</t>
        </is>
      </c>
      <c r="I13" s="29" t="inlineStr">
        <is>
          <t>Rate 13 Total</t>
        </is>
      </c>
    </row>
    <row r="14" ht="7.5" customHeight="1">
      <c r="B14" s="7" t="n"/>
      <c r="C14" s="8" t="n"/>
      <c r="D14" s="8" t="n"/>
      <c r="E14" s="8" t="n"/>
      <c r="F14" s="7" t="n"/>
      <c r="G14" s="23" t="n"/>
      <c r="I14" s="23" t="n"/>
    </row>
    <row r="15" ht="15" customHeight="1">
      <c r="A15" s="22">
        <f>IF(B15=$Q$1,"Start Month","")</f>
        <v/>
      </c>
      <c r="B15" s="19" t="inlineStr">
        <is>
          <t>January</t>
        </is>
      </c>
      <c r="C15" s="14" t="n"/>
      <c r="D15" s="26" t="n">
        <v>1945</v>
      </c>
      <c r="E15" s="28">
        <f>C15*$B$10</f>
        <v/>
      </c>
      <c r="F15" s="28">
        <f>D15*$B$10</f>
        <v/>
      </c>
      <c r="G15" s="25">
        <f>ROUND(E15+C15,0)</f>
        <v/>
      </c>
      <c r="I15" s="25">
        <f>ROUND(F15+D15,0)</f>
        <v/>
      </c>
      <c r="L15" s="4" t="n"/>
    </row>
    <row r="16" ht="15" customHeight="1">
      <c r="A16" s="22">
        <f>IF(B16=$Q$1,"Start Month","")</f>
        <v/>
      </c>
      <c r="B16" s="19" t="inlineStr">
        <is>
          <t>February</t>
        </is>
      </c>
      <c r="C16" s="14" t="n"/>
      <c r="D16" s="26" t="n">
        <v>1406</v>
      </c>
      <c r="E16" s="28">
        <f>C16*$B$10</f>
        <v/>
      </c>
      <c r="F16" s="28">
        <f>D16*$B$10</f>
        <v/>
      </c>
      <c r="G16" s="25">
        <f>ROUND(E16+C16,0)</f>
        <v/>
      </c>
      <c r="I16" s="25">
        <f>ROUND(F16+D16,0)</f>
        <v/>
      </c>
      <c r="L16" s="4" t="n"/>
    </row>
    <row r="17" ht="15" customHeight="1">
      <c r="A17" s="22">
        <f>IF(B17=$Q$1,"Start Month","")</f>
        <v/>
      </c>
      <c r="B17" s="19" t="inlineStr">
        <is>
          <t>March</t>
        </is>
      </c>
      <c r="C17" s="14" t="n"/>
      <c r="D17" s="26" t="n">
        <v>1442</v>
      </c>
      <c r="E17" s="28">
        <f>C17*$B$10</f>
        <v/>
      </c>
      <c r="F17" s="28">
        <f>D17*$B$10</f>
        <v/>
      </c>
      <c r="G17" s="25">
        <f>ROUND(E17+C17,0)</f>
        <v/>
      </c>
      <c r="I17" s="25">
        <f>ROUND(F17+D17,0)</f>
        <v/>
      </c>
      <c r="L17" s="4" t="n"/>
    </row>
    <row r="18" ht="15" customHeight="1">
      <c r="A18" s="22">
        <f>IF(B18=$Q$1,"Start Month","")</f>
        <v/>
      </c>
      <c r="B18" s="19" t="inlineStr">
        <is>
          <t>April</t>
        </is>
      </c>
      <c r="C18" s="14" t="n"/>
      <c r="D18" s="26" t="n">
        <v>1139</v>
      </c>
      <c r="E18" s="28">
        <f>C18*$B$10</f>
        <v/>
      </c>
      <c r="F18" s="28">
        <f>D18*$B$10</f>
        <v/>
      </c>
      <c r="G18" s="25">
        <f>ROUND(E18+C18,0)</f>
        <v/>
      </c>
      <c r="I18" s="25">
        <f>ROUND(F18+D18,0)</f>
        <v/>
      </c>
      <c r="L18" s="4" t="n"/>
    </row>
    <row r="19" ht="15" customHeight="1">
      <c r="A19" s="22">
        <f>IF(B19=$Q$1,"Start Month","")</f>
        <v/>
      </c>
      <c r="B19" s="19" t="inlineStr">
        <is>
          <t>May</t>
        </is>
      </c>
      <c r="C19" s="14" t="n"/>
      <c r="D19" s="26" t="n">
        <v>809</v>
      </c>
      <c r="E19" s="28">
        <f>C19*$B$10</f>
        <v/>
      </c>
      <c r="F19" s="28">
        <f>D19*$B$10</f>
        <v/>
      </c>
      <c r="G19" s="25">
        <f>ROUND(E19+C19,0)</f>
        <v/>
      </c>
      <c r="I19" s="25">
        <f>ROUND(F19+D19,0)</f>
        <v/>
      </c>
      <c r="L19" s="4" t="n"/>
    </row>
    <row r="20" ht="15" customHeight="1">
      <c r="A20" s="22">
        <f>IF(B20=$Q$1,"Start Month","")</f>
        <v/>
      </c>
      <c r="B20" s="19" t="inlineStr">
        <is>
          <t>June</t>
        </is>
      </c>
      <c r="C20" s="14" t="n"/>
      <c r="D20" s="26" t="n">
        <v>711</v>
      </c>
      <c r="E20" s="28">
        <f>C20*$B$10</f>
        <v/>
      </c>
      <c r="F20" s="28">
        <f>D20*$B$10</f>
        <v/>
      </c>
      <c r="G20" s="25">
        <f>ROUND(E20+C20,0)</f>
        <v/>
      </c>
      <c r="I20" s="25">
        <f>ROUND(F20+D20,0)</f>
        <v/>
      </c>
      <c r="L20" s="4" t="n"/>
    </row>
    <row r="21" ht="15" customHeight="1">
      <c r="A21" s="22">
        <f>IF(B21=$Q$1,"Start Month","")</f>
        <v/>
      </c>
      <c r="B21" s="19" t="inlineStr">
        <is>
          <t>July</t>
        </is>
      </c>
      <c r="C21" s="14" t="n"/>
      <c r="D21" s="26" t="n">
        <v>574</v>
      </c>
      <c r="E21" s="28">
        <f>C21*$B$10</f>
        <v/>
      </c>
      <c r="F21" s="28">
        <f>D21*$B$10</f>
        <v/>
      </c>
      <c r="G21" s="25">
        <f>ROUND(E21+C21,0)</f>
        <v/>
      </c>
      <c r="I21" s="25">
        <f>ROUND(F21+D21,0)</f>
        <v/>
      </c>
      <c r="L21" s="4" t="n"/>
    </row>
    <row r="22" ht="15" customHeight="1">
      <c r="A22" s="22">
        <f>IF(B22=$Q$1,"Start Month","")</f>
        <v/>
      </c>
      <c r="B22" s="19" t="inlineStr">
        <is>
          <t>August</t>
        </is>
      </c>
      <c r="C22" s="14" t="n"/>
      <c r="D22" s="26" t="n">
        <v>418</v>
      </c>
      <c r="E22" s="28">
        <f>C22*$B$10</f>
        <v/>
      </c>
      <c r="F22" s="28">
        <f>D22*$B$10</f>
        <v/>
      </c>
      <c r="G22" s="25">
        <f>ROUND(E22+C22,0)</f>
        <v/>
      </c>
      <c r="I22" s="25">
        <f>ROUND(F22+D22,0)</f>
        <v/>
      </c>
      <c r="L22" s="4" t="n"/>
    </row>
    <row r="23" ht="15" customHeight="1">
      <c r="A23" s="22">
        <f>IF(B23=$Q$1,"Start Month","")</f>
        <v/>
      </c>
      <c r="B23" s="19" t="inlineStr">
        <is>
          <t>September</t>
        </is>
      </c>
      <c r="C23" s="14" t="n"/>
      <c r="D23" s="26" t="n">
        <v>758</v>
      </c>
      <c r="E23" s="28">
        <f>C23*$B$10</f>
        <v/>
      </c>
      <c r="F23" s="28">
        <f>D23*$B$10</f>
        <v/>
      </c>
      <c r="G23" s="25">
        <f>ROUND(E23+C23,0)</f>
        <v/>
      </c>
      <c r="I23" s="25">
        <f>ROUND(F23+D23,0)</f>
        <v/>
      </c>
      <c r="L23" s="4" t="n"/>
    </row>
    <row r="24" ht="15" customHeight="1">
      <c r="A24" s="22">
        <f>IF(B24=$Q$1,"Start Month","")</f>
        <v/>
      </c>
      <c r="B24" s="19" t="inlineStr">
        <is>
          <t>October</t>
        </is>
      </c>
      <c r="C24" s="14" t="n"/>
      <c r="D24" s="26" t="n">
        <v>1213</v>
      </c>
      <c r="E24" s="28">
        <f>C24*$B$10</f>
        <v/>
      </c>
      <c r="F24" s="28">
        <f>D24*$B$10</f>
        <v/>
      </c>
      <c r="G24" s="25">
        <f>ROUND(E24+C24,0)</f>
        <v/>
      </c>
      <c r="I24" s="25">
        <f>ROUND(F24+D24,0)</f>
        <v/>
      </c>
      <c r="L24" s="4" t="n"/>
    </row>
    <row r="25" ht="15" customHeight="1">
      <c r="A25" s="22">
        <f>IF(B25=$Q$1,"Start Month","")</f>
        <v/>
      </c>
      <c r="B25" s="19" t="inlineStr">
        <is>
          <t>November</t>
        </is>
      </c>
      <c r="C25" s="14" t="n"/>
      <c r="D25" s="26" t="n">
        <v>1673</v>
      </c>
      <c r="E25" s="28">
        <f>C25*$B$10</f>
        <v/>
      </c>
      <c r="F25" s="28">
        <f>D25*$B$10</f>
        <v/>
      </c>
      <c r="G25" s="25">
        <f>ROUND(E25+C25,0)</f>
        <v/>
      </c>
      <c r="I25" s="25">
        <f>ROUND(F25+D25,0)</f>
        <v/>
      </c>
      <c r="L25" s="4" t="n"/>
    </row>
    <row r="26" ht="15.75" customHeight="1" thickBot="1">
      <c r="A26" s="22">
        <f>IF(B26=$Q$1,"Start Month","")</f>
        <v/>
      </c>
      <c r="B26" s="19" t="inlineStr">
        <is>
          <t>December</t>
        </is>
      </c>
      <c r="C26" s="14" t="n"/>
      <c r="D26" s="26" t="n">
        <v>1926</v>
      </c>
      <c r="E26" s="28">
        <f>C26*$B$10</f>
        <v/>
      </c>
      <c r="F26" s="28">
        <f>D26*$B$10</f>
        <v/>
      </c>
      <c r="G26" s="25">
        <f>ROUND(E26+C26,0)</f>
        <v/>
      </c>
      <c r="I26" s="25">
        <f>ROUND(F26+D26,0)</f>
        <v/>
      </c>
      <c r="L26" s="4" t="n"/>
    </row>
    <row r="27" ht="13.5" customHeight="1" thickTop="1">
      <c r="B27" s="10" t="n"/>
      <c r="C27" s="10" t="n"/>
      <c r="D27" s="10" t="n"/>
      <c r="E27" s="10" t="n"/>
      <c r="F27" s="10" t="n"/>
      <c r="G27" s="10" t="n"/>
      <c r="H27" s="10" t="n"/>
      <c r="I27" s="10" t="n"/>
    </row>
    <row r="28">
      <c r="B28" s="11" t="inlineStr">
        <is>
          <t>TOTAL:</t>
        </is>
      </c>
      <c r="C28" s="30">
        <f>SUM(C15:C26)</f>
        <v/>
      </c>
      <c r="D28" s="30">
        <f>SUM(D15:D26)</f>
        <v/>
      </c>
      <c r="E28" s="31">
        <f>SUM(E15:E26)</f>
        <v/>
      </c>
      <c r="F28" s="31">
        <f>SUM(F15:F26)</f>
        <v/>
      </c>
      <c r="G28" s="30">
        <f>SUM(G15:G26)</f>
        <v/>
      </c>
      <c r="H28" s="32" t="n"/>
      <c r="I28" s="30">
        <f>SUM(I15:I26)</f>
        <v/>
      </c>
    </row>
    <row r="29"/>
    <row r="30"/>
    <row r="31"/>
    <row r="32"/>
    <row r="33" ht="13.5" customHeight="1" thickBot="1">
      <c r="A33" s="17" t="n"/>
      <c r="B33" s="17" t="n"/>
      <c r="C33" s="17" t="n"/>
      <c r="D33" s="17" t="n"/>
      <c r="E33" s="17" t="n"/>
      <c r="F33" s="17" t="n"/>
      <c r="G33" s="17" t="n"/>
      <c r="I33" s="17" t="n"/>
    </row>
    <row r="34" ht="13.5" customHeight="1" thickTop="1">
      <c r="J34" s="18" t="n"/>
    </row>
    <row r="35">
      <c r="J35" s="18" t="n"/>
    </row>
    <row r="36">
      <c r="J36" s="18" t="n"/>
    </row>
    <row r="37">
      <c r="J37" s="18" t="n"/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cbruce</dc:creator>
  <dcterms:created xsi:type="dcterms:W3CDTF">2001-05-23T15:40:00Z</dcterms:created>
  <dcterms:modified xsi:type="dcterms:W3CDTF">2025-09-29T21:32:33Z</dcterms:modified>
  <cp:lastModifiedBy>Felienne</cp:lastModifiedBy>
  <cp:lastPrinted>2001-07-20T16:42:30Z</cp:lastPrinted>
</cp:coreProperties>
</file>