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 codeName="ThisWorkbook"/>
  <bookViews>
    <workbookView visibility="visible" minimized="0" showHorizontalScroll="1" showVerticalScroll="1" showSheetTabs="1" xWindow="-108" yWindow="-108" windowWidth="23256" windowHeight="12456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1">
    <numFmt numFmtId="164" formatCode="#"/>
  </numFmts>
  <fonts count="6">
    <font>
      <name val="Calibri"/>
      <family val="2"/>
      <color theme="1"/>
      <sz val="11"/>
      <scheme val="minor"/>
    </font>
    <font>
      <name val="Arial"/>
      <family val="2"/>
      <color theme="1"/>
      <sz val="12"/>
    </font>
    <font>
      <name val="Arial"/>
      <family val="2"/>
      <b val="1"/>
      <color rgb="FFFFFFFF"/>
      <sz val="12"/>
    </font>
    <font>
      <name val="Arial"/>
      <family val="2"/>
      <color rgb="FF000000"/>
      <sz val="12"/>
    </font>
    <font>
      <name val="Arial"/>
      <family val="2"/>
      <color rgb="FFFF0000"/>
      <sz val="12"/>
    </font>
    <font>
      <name val="Arial"/>
      <family val="2"/>
      <color theme="1"/>
      <sz val="10"/>
    </font>
  </fonts>
  <fills count="10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 tint="0.399975585192419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7999816888943144"/>
        <bgColor indexed="64"/>
      </patternFill>
    </fill>
    <fill>
      <patternFill patternType="solid">
        <fgColor theme="7" tint="0.7999816888943144"/>
        <bgColor indexed="64"/>
      </patternFill>
    </fill>
    <fill>
      <patternFill patternType="solid">
        <fgColor theme="9" tint="0.5999938962981048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1" fontId="1" fillId="0" borderId="0" pivotButton="0" quotePrefix="0" xfId="0"/>
    <xf numFmtId="1" fontId="3" fillId="2" borderId="6" applyAlignment="1" pivotButton="0" quotePrefix="0" xfId="0">
      <alignment horizontal="right" vertical="top" wrapText="1"/>
    </xf>
    <xf numFmtId="1" fontId="3" fillId="3" borderId="6" applyAlignment="1" pivotButton="0" quotePrefix="0" xfId="0">
      <alignment horizontal="right" vertical="top" wrapText="1"/>
    </xf>
    <xf numFmtId="1" fontId="3" fillId="3" borderId="6" applyAlignment="1" pivotButton="0" quotePrefix="0" xfId="0">
      <alignment horizontal="center" vertical="top" wrapText="1"/>
    </xf>
    <xf numFmtId="1" fontId="1" fillId="0" borderId="9" applyAlignment="1" pivotButton="0" quotePrefix="0" xfId="0">
      <alignment horizontal="center" vertical="center"/>
    </xf>
    <xf numFmtId="1" fontId="1" fillId="0" borderId="9" applyAlignment="1" pivotButton="0" quotePrefix="0" xfId="0">
      <alignment horizontal="center" vertical="center"/>
    </xf>
    <xf numFmtId="1" fontId="5" fillId="0" borderId="0" pivotButton="0" quotePrefix="0" xfId="0"/>
    <xf numFmtId="1" fontId="1" fillId="0" borderId="9" applyAlignment="1" pivotButton="0" quotePrefix="0" xfId="0">
      <alignment horizontal="center" vertical="center"/>
    </xf>
    <xf numFmtId="1" fontId="1" fillId="5" borderId="9" pivotButton="0" quotePrefix="0" xfId="0"/>
    <xf numFmtId="1" fontId="2" fillId="6" borderId="6" applyAlignment="1" pivotButton="0" quotePrefix="0" xfId="0">
      <alignment horizontal="center" wrapText="1"/>
    </xf>
    <xf numFmtId="1" fontId="3" fillId="2" borderId="1" applyAlignment="1" pivotButton="0" quotePrefix="0" xfId="0">
      <alignment horizontal="right" vertical="top" wrapText="1"/>
    </xf>
    <xf numFmtId="1" fontId="1" fillId="7" borderId="9" pivotButton="0" quotePrefix="1" xfId="0"/>
    <xf numFmtId="1" fontId="1" fillId="8" borderId="9" pivotButton="0" quotePrefix="0" xfId="0"/>
    <xf numFmtId="1" fontId="2" fillId="6" borderId="10" applyAlignment="1" pivotButton="0" quotePrefix="0" xfId="0">
      <alignment horizontal="center" wrapText="1"/>
    </xf>
    <xf numFmtId="1" fontId="1" fillId="4" borderId="0" applyAlignment="1" pivotButton="0" quotePrefix="0" xfId="0">
      <alignment vertical="center"/>
    </xf>
    <xf numFmtId="1" fontId="5" fillId="3" borderId="0" applyAlignment="1" pivotButton="0" quotePrefix="0" xfId="0">
      <alignment horizontal="center" vertical="center" wrapText="1"/>
    </xf>
    <xf numFmtId="1" fontId="2" fillId="6" borderId="9" applyAlignment="1" pivotButton="0" quotePrefix="0" xfId="0">
      <alignment horizontal="center" vertical="center" wrapText="1"/>
    </xf>
    <xf numFmtId="1" fontId="2" fillId="6" borderId="11" applyAlignment="1" pivotButton="0" quotePrefix="0" xfId="0">
      <alignment horizontal="center" vertical="center" wrapText="1"/>
    </xf>
    <xf numFmtId="1" fontId="2" fillId="6" borderId="1" applyAlignment="1" pivotButton="0" quotePrefix="0" xfId="0">
      <alignment horizontal="center" wrapText="1"/>
    </xf>
    <xf numFmtId="1" fontId="2" fillId="6" borderId="4" applyAlignment="1" pivotButton="0" quotePrefix="0" xfId="0">
      <alignment horizontal="center" wrapText="1"/>
    </xf>
    <xf numFmtId="1" fontId="2" fillId="6" borderId="2" applyAlignment="1" pivotButton="0" quotePrefix="0" xfId="0">
      <alignment horizontal="center" wrapText="1"/>
    </xf>
    <xf numFmtId="1" fontId="1" fillId="0" borderId="0" pivotButton="0" quotePrefix="0" xfId="0"/>
    <xf numFmtId="1" fontId="2" fillId="6" borderId="3" applyAlignment="1" pivotButton="0" quotePrefix="0" xfId="0">
      <alignment horizontal="center" wrapText="1"/>
    </xf>
    <xf numFmtId="1" fontId="2" fillId="6" borderId="5" applyAlignment="1" pivotButton="0" quotePrefix="0" xfId="0">
      <alignment horizontal="center" wrapText="1"/>
    </xf>
    <xf numFmtId="1" fontId="2" fillId="6" borderId="7" applyAlignment="1" pivotButton="0" quotePrefix="0" xfId="0">
      <alignment horizontal="center" wrapText="1"/>
    </xf>
    <xf numFmtId="1" fontId="2" fillId="6" borderId="8" applyAlignment="1" pivotButton="0" quotePrefix="0" xfId="0">
      <alignment horizontal="center" wrapText="1"/>
    </xf>
    <xf numFmtId="1" fontId="1" fillId="2" borderId="1" applyAlignment="1" pivotButton="0" quotePrefix="0" xfId="0">
      <alignment vertical="top" wrapText="1"/>
    </xf>
    <xf numFmtId="1" fontId="1" fillId="2" borderId="2" applyAlignment="1" pivotButton="0" quotePrefix="0" xfId="0">
      <alignment vertical="top" wrapText="1"/>
    </xf>
    <xf numFmtId="1" fontId="3" fillId="3" borderId="4" applyAlignment="1" pivotButton="0" quotePrefix="0" xfId="0">
      <alignment horizontal="center" wrapText="1"/>
    </xf>
    <xf numFmtId="1" fontId="4" fillId="0" borderId="0" pivotButton="0" quotePrefix="0" xfId="0"/>
    <xf numFmtId="164" fontId="3" fillId="9" borderId="9" applyAlignment="1" pivotButton="0" quotePrefix="1" xfId="0">
      <alignment horizontal="center" vertical="center" wrapText="1"/>
    </xf>
    <xf numFmtId="0" fontId="0" fillId="0" borderId="4" pivotButton="0" quotePrefix="0" xfId="0"/>
    <xf numFmtId="0" fontId="0" fillId="0" borderId="2" pivotButton="0" quotePrefix="0" xfId="0"/>
    <xf numFmtId="0" fontId="0" fillId="0" borderId="5" pivotButton="0" quotePrefix="0" xfId="0"/>
    <xf numFmtId="0" fontId="0" fillId="0" borderId="8" pivotButton="0" quotePrefix="0" xfId="0"/>
    <xf numFmtId="0" fontId="0" fillId="0" borderId="13" pivotButton="0" quotePrefix="0" xfId="0"/>
    <xf numFmtId="0" fontId="0" fillId="0" borderId="10" pivotButton="0" quotePrefix="0" xfId="0"/>
    <xf numFmtId="1" fontId="1" fillId="2" borderId="6" applyAlignment="1" pivotButton="0" quotePrefix="0" xfId="0">
      <alignment vertical="top" wrapText="1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 codeName="Sheet1">
    <outlinePr summaryBelow="1" summaryRight="1"/>
    <pageSetUpPr/>
  </sheetPr>
  <dimension ref="A1:W93"/>
  <sheetViews>
    <sheetView rightToLeft="1" tabSelected="1" topLeftCell="A10" zoomScale="90" zoomScaleNormal="90" workbookViewId="0">
      <selection activeCell="R6" sqref="R6"/>
    </sheetView>
  </sheetViews>
  <sheetFormatPr baseColWidth="8" defaultColWidth="8.88671875" defaultRowHeight="15"/>
  <cols>
    <col width="8.88671875" customWidth="1" style="22" min="1" max="1"/>
    <col width="6.44140625" bestFit="1" customWidth="1" style="22" min="2" max="2"/>
    <col width="11.6640625" customWidth="1" style="22" min="3" max="3"/>
    <col width="8.21875" customWidth="1" style="22" min="4" max="4"/>
    <col width="9.33203125" customWidth="1" style="22" min="5" max="5"/>
    <col width="8" customWidth="1" style="22" min="6" max="6"/>
    <col width="18.33203125" bestFit="1" customWidth="1" style="22" min="7" max="7"/>
    <col width="15.77734375" bestFit="1" customWidth="1" style="22" min="8" max="8"/>
    <col width="8.21875" bestFit="1" customWidth="1" style="22" min="9" max="9"/>
    <col width="8.88671875" customWidth="1" style="22" min="10" max="11"/>
    <col width="15.77734375" bestFit="1" customWidth="1" style="22" min="12" max="12"/>
    <col width="8.88671875" customWidth="1" style="22" min="13" max="13"/>
    <col width="9" bestFit="1" customWidth="1" style="22" min="14" max="16"/>
    <col width="5.77734375" bestFit="1" customWidth="1" style="22" min="17" max="17"/>
    <col width="18.33203125" bestFit="1" customWidth="1" style="22" min="18" max="18"/>
    <col width="8.88671875" customWidth="1" style="22" min="19" max="16384"/>
  </cols>
  <sheetData>
    <row r="1">
      <c r="B1" s="22" t="n"/>
    </row>
    <row r="2" ht="15.6" customHeight="1">
      <c r="K2" s="7" t="n"/>
      <c r="L2" s="15" t="inlineStr">
        <is>
          <t>rank top 30 mond (columns H) in data like below without duplicat</t>
        </is>
      </c>
    </row>
    <row r="3" ht="39.6" customHeight="1">
      <c r="B3" s="10" t="inlineStr">
        <is>
          <t>code</t>
        </is>
      </c>
      <c r="C3" s="19" t="inlineStr">
        <is>
          <t>name</t>
        </is>
      </c>
      <c r="D3" s="10" t="inlineStr">
        <is>
          <t>family</t>
        </is>
      </c>
      <c r="E3" s="10" t="inlineStr">
        <is>
          <t>age</t>
        </is>
      </c>
      <c r="F3" s="10" t="inlineStr">
        <is>
          <t>sex</t>
        </is>
      </c>
      <c r="G3" s="10" t="inlineStr">
        <is>
          <t>cost</t>
        </is>
      </c>
      <c r="H3" s="32" t="n"/>
      <c r="I3" s="33" t="n"/>
      <c r="L3" s="16" t="inlineStr">
        <is>
          <t>Pay attention to the sum value at the end of each H column, which should not be included in the function
h38 h73 h91 and …</t>
        </is>
      </c>
    </row>
    <row r="4" ht="15.6" customHeight="1">
      <c r="B4" s="34" t="n"/>
      <c r="C4" s="35" t="n"/>
      <c r="D4" s="34" t="n"/>
      <c r="E4" s="34" t="n"/>
      <c r="F4" s="34" t="n"/>
      <c r="G4" s="10" t="inlineStr">
        <is>
          <t>mond</t>
        </is>
      </c>
      <c r="H4" s="10" t="inlineStr">
        <is>
          <t>now</t>
        </is>
      </c>
      <c r="I4" s="10" t="inlineStr">
        <is>
          <t>some</t>
        </is>
      </c>
      <c r="M4" s="17" t="inlineStr">
        <is>
          <t>Rank</t>
        </is>
      </c>
      <c r="N4" s="17" t="inlineStr">
        <is>
          <t>name</t>
        </is>
      </c>
      <c r="O4" s="17" t="inlineStr">
        <is>
          <t>family</t>
        </is>
      </c>
      <c r="P4" s="17" t="inlineStr">
        <is>
          <t>age</t>
        </is>
      </c>
      <c r="Q4" s="17" t="inlineStr">
        <is>
          <t>sex</t>
        </is>
      </c>
      <c r="R4" s="14" t="inlineStr">
        <is>
          <t>mond</t>
        </is>
      </c>
    </row>
    <row r="5">
      <c r="B5" s="2" t="n">
        <v>1200</v>
      </c>
      <c r="C5" s="11" t="inlineStr">
        <is>
          <t>aaa</t>
        </is>
      </c>
      <c r="D5" s="2" t="inlineStr">
        <is>
          <t>sqw</t>
        </is>
      </c>
      <c r="E5" s="2" t="n">
        <v>22</v>
      </c>
      <c r="F5" s="2" t="inlineStr">
        <is>
          <t>m</t>
        </is>
      </c>
      <c r="G5" s="2" t="n">
        <v>546165367</v>
      </c>
      <c r="H5" s="2" t="n">
        <v>0</v>
      </c>
      <c r="I5" s="2" t="n">
        <v>0</v>
      </c>
      <c r="K5" s="9" t="n">
        <v>10</v>
      </c>
      <c r="L5" s="9" t="inlineStr">
        <is>
          <t>num rank</t>
        </is>
      </c>
      <c r="M5" s="36" t="n"/>
      <c r="N5" s="36" t="n"/>
      <c r="O5" s="36" t="n"/>
      <c r="P5" s="36" t="n"/>
      <c r="Q5" s="36" t="n"/>
      <c r="R5" s="37" t="n"/>
    </row>
    <row r="6">
      <c r="B6" s="2" t="n">
        <v>1200</v>
      </c>
      <c r="C6" s="11" t="inlineStr">
        <is>
          <t>ss</t>
        </is>
      </c>
      <c r="D6" s="2" t="inlineStr">
        <is>
          <t>sqw</t>
        </is>
      </c>
      <c r="E6" s="2" t="n">
        <v>2</v>
      </c>
      <c r="F6" s="2" t="inlineStr">
        <is>
          <t>m</t>
        </is>
      </c>
      <c r="G6" s="2" t="n">
        <v>756531</v>
      </c>
      <c r="H6" s="2" t="n">
        <v>0</v>
      </c>
      <c r="I6" s="2" t="n">
        <v>0</v>
      </c>
      <c r="K6" s="9" t="inlineStr">
        <is>
          <t>F</t>
        </is>
      </c>
      <c r="L6" s="9" t="inlineStr">
        <is>
          <t>sex</t>
        </is>
      </c>
      <c r="M6" s="8" t="n">
        <v>1</v>
      </c>
      <c r="N6" s="31">
        <f>IF($R6="","",LOOKUP(1,1/(($R6=$G$5:$G$93)*(UPPER($F$5:$F$93)=UPPER($K$6))*($B$5:$B$93=$K$7)),C$5:C$93))</f>
        <v/>
      </c>
      <c r="O6" s="31">
        <f>IF($R6="","",LOOKUP(1,1/(($R6=$G$5:$G$93)*(UPPER($F$5:$F$93)=UPPER($K$6))*($B$5:$B$93=$K$7)),D$5:D$93))</f>
        <v/>
      </c>
      <c r="P6" s="31">
        <f>IF($R6="","",LOOKUP(1,1/(($R6=$G$5:$G$93)*(UPPER($F$5:$F$93)=UPPER($K$6))*($B$5:$B$93=$K$7)),E$5:E$93))</f>
        <v/>
      </c>
      <c r="Q6" s="31">
        <f>IF($R6="","",LOOKUP(1,1/(($R6=$G$5:$G$93)*(UPPER($F$5:$F$93)=UPPER($K$6))*($B$5:$B$93=$K$7)),F$5:F$93))</f>
        <v/>
      </c>
      <c r="R6" s="13">
        <f>IF(ROWS($R$5:$R5)&gt;$K$5,"",IFERROR(_xlfn.AGGREGATE(14,6,$G$5:$G$93/(ISERROR(MATCH($G$5:$G$93,$R$5:$R5,0))*($D$5:$D$93&lt;&gt;"sum")*(UPPER($F$5:$F$93)=UPPER($K$6))*($B$5:$B$93=$K$7)),1),""))</f>
        <v/>
      </c>
    </row>
    <row r="7">
      <c r="B7" s="2" t="n">
        <v>1200</v>
      </c>
      <c r="C7" s="11" t="inlineStr">
        <is>
          <t>dd</t>
        </is>
      </c>
      <c r="D7" s="2" t="n"/>
      <c r="E7" s="2" t="n">
        <v>43</v>
      </c>
      <c r="F7" s="2" t="inlineStr">
        <is>
          <t>m</t>
        </is>
      </c>
      <c r="G7" s="2" t="n">
        <v>756531</v>
      </c>
      <c r="H7" s="2" t="n">
        <v>0</v>
      </c>
      <c r="I7" s="2" t="n">
        <v>0</v>
      </c>
      <c r="K7" s="9" t="n">
        <v>1200</v>
      </c>
      <c r="L7" s="9" t="inlineStr">
        <is>
          <t>code</t>
        </is>
      </c>
      <c r="M7" s="8" t="n">
        <v>2</v>
      </c>
      <c r="N7" s="31">
        <f>IF($R7="","",LOOKUP(1,1/(($R7=$G$5:$G$93)*(UPPER($F$5:$F$93)=UPPER($K$6))*($B$5:$B$93=$K$7)),C$5:C$93))</f>
        <v/>
      </c>
      <c r="O7" s="31">
        <f>IF($R7="","",LOOKUP(1,1/(($R7=$G$5:$G$93)*(UPPER($F$5:$F$93)=UPPER($K$6))*($B$5:$B$93=$K$7)),D$5:D$93))</f>
        <v/>
      </c>
      <c r="P7" s="31">
        <f>IF($R7="","",LOOKUP(1,1/(($R7=$G$5:$G$93)*(UPPER($F$5:$F$93)=UPPER($K$6))*($B$5:$B$93=$K$7)),E$5:E$93))</f>
        <v/>
      </c>
      <c r="Q7" s="31">
        <f>IF($R7="","",LOOKUP(1,1/(($R7=$G$5:$G$93)*(UPPER($F$5:$F$93)=UPPER($K$6))*($B$5:$B$93=$K$7)),F$5:F$93))</f>
        <v/>
      </c>
      <c r="R7" s="13">
        <f>IF(ROWS($R$5:$R6)&gt;$K$5,"",IFERROR(_xlfn.AGGREGATE(14,6,$G$5:$G$93/(ISERROR(MATCH($G$5:$G$93,$R$5:$R6,0))*($D$5:$D$93&lt;&gt;"sum")*(UPPER($F$5:$F$93)=UPPER($K$6))*($B$5:$B$93=$K$7)),1),""))</f>
        <v/>
      </c>
    </row>
    <row r="8">
      <c r="B8" s="2" t="n">
        <v>1200</v>
      </c>
      <c r="C8" s="11" t="inlineStr">
        <is>
          <t>eee</t>
        </is>
      </c>
      <c r="D8" s="2" t="inlineStr">
        <is>
          <t>d</t>
        </is>
      </c>
      <c r="E8" s="2" t="n">
        <v>34</v>
      </c>
      <c r="F8" s="2" t="inlineStr">
        <is>
          <t>m</t>
        </is>
      </c>
      <c r="G8" s="2" t="n">
        <v>756531</v>
      </c>
      <c r="H8" s="2" t="n">
        <v>0</v>
      </c>
      <c r="I8" s="2" t="n">
        <v>0</v>
      </c>
      <c r="L8" s="12" t="n"/>
      <c r="M8" s="8" t="n">
        <v>3</v>
      </c>
      <c r="N8" s="31">
        <f>IF($R8="","",LOOKUP(1,1/(($R8=$G$5:$G$93)*(UPPER($F$5:$F$93)=UPPER($K$6))*($B$5:$B$93=$K$7)),C$5:C$93))</f>
        <v/>
      </c>
      <c r="O8" s="31">
        <f>IF($R8="","",LOOKUP(1,1/(($R8=$G$5:$G$93)*(UPPER($F$5:$F$93)=UPPER($K$6))*($B$5:$B$93=$K$7)),D$5:D$93))</f>
        <v/>
      </c>
      <c r="P8" s="31">
        <f>IF($R8="","",LOOKUP(1,1/(($R8=$G$5:$G$93)*(UPPER($F$5:$F$93)=UPPER($K$6))*($B$5:$B$93=$K$7)),E$5:E$93))</f>
        <v/>
      </c>
      <c r="Q8" s="31">
        <f>IF($R8="","",LOOKUP(1,1/(($R8=$G$5:$G$93)*(UPPER($F$5:$F$93)=UPPER($K$6))*($B$5:$B$93=$K$7)),F$5:F$93))</f>
        <v/>
      </c>
      <c r="R8" s="13">
        <f>IF(ROWS($R$5:$R7)&gt;$K$5,"",IFERROR(_xlfn.AGGREGATE(14,6,$G$5:$G$93/(ISERROR(MATCH($G$5:$G$93,$R$5:$R7,0))*($D$5:$D$93&lt;&gt;"sum")*(UPPER($F$5:$F$93)=UPPER($K$6))*($B$5:$B$93=$K$7)),1),""))</f>
        <v/>
      </c>
    </row>
    <row r="9">
      <c r="B9" s="2" t="n">
        <v>1200</v>
      </c>
      <c r="C9" s="11" t="inlineStr">
        <is>
          <t>rrtt</t>
        </is>
      </c>
      <c r="D9" s="2" t="inlineStr">
        <is>
          <t>family</t>
        </is>
      </c>
      <c r="E9" s="2" t="n">
        <v>5</v>
      </c>
      <c r="F9" s="2" t="inlineStr">
        <is>
          <t>f</t>
        </is>
      </c>
      <c r="G9" s="2" t="n">
        <v>133247</v>
      </c>
      <c r="H9" s="2" t="n">
        <v>0</v>
      </c>
      <c r="I9" s="2" t="n">
        <v>0</v>
      </c>
      <c r="L9" s="12" t="n"/>
      <c r="M9" s="8" t="n">
        <v>4</v>
      </c>
      <c r="N9" s="31">
        <f>IF($R9="","",LOOKUP(1,1/(($R9=$G$5:$G$93)*(UPPER($F$5:$F$93)=UPPER($K$6))*($B$5:$B$93=$K$7)),C$5:C$93))</f>
        <v/>
      </c>
      <c r="O9" s="31">
        <f>IF($R9="","",LOOKUP(1,1/(($R9=$G$5:$G$93)*(UPPER($F$5:$F$93)=UPPER($K$6))*($B$5:$B$93=$K$7)),D$5:D$93))</f>
        <v/>
      </c>
      <c r="P9" s="31">
        <f>IF($R9="","",LOOKUP(1,1/(($R9=$G$5:$G$93)*(UPPER($F$5:$F$93)=UPPER($K$6))*($B$5:$B$93=$K$7)),E$5:E$93))</f>
        <v/>
      </c>
      <c r="Q9" s="31">
        <f>IF($R9="","",LOOKUP(1,1/(($R9=$G$5:$G$93)*(UPPER($F$5:$F$93)=UPPER($K$6))*($B$5:$B$93=$K$7)),F$5:F$93))</f>
        <v/>
      </c>
      <c r="R9" s="13">
        <f>IF(ROWS($R$5:$R8)&gt;$K$5,"",IFERROR(_xlfn.AGGREGATE(14,6,$G$5:$G$93/(ISERROR(MATCH($G$5:$G$93,$R$5:$R8,0))*($D$5:$D$93&lt;&gt;"sum")*(UPPER($F$5:$F$93)=UPPER($K$6))*($B$5:$B$93=$K$7)),1),""))</f>
        <v/>
      </c>
    </row>
    <row r="10">
      <c r="B10" s="2" t="n">
        <v>1200</v>
      </c>
      <c r="C10" s="11" t="n"/>
      <c r="D10" s="2" t="inlineStr">
        <is>
          <t>family</t>
        </is>
      </c>
      <c r="E10" s="2" t="n">
        <v>5</v>
      </c>
      <c r="F10" s="2" t="inlineStr">
        <is>
          <t>f</t>
        </is>
      </c>
      <c r="G10" s="2" t="n">
        <v>19396882</v>
      </c>
      <c r="H10" s="2" t="n">
        <v>320630420</v>
      </c>
      <c r="I10" s="2" t="n">
        <v>595</v>
      </c>
      <c r="L10" s="12" t="n"/>
      <c r="M10" s="8" t="n">
        <v>5</v>
      </c>
      <c r="N10" s="31">
        <f>IF($R10="","",LOOKUP(1,1/(($R10=$G$5:$G$93)*(UPPER($F$5:$F$93)=UPPER($K$6))*($B$5:$B$93=$K$7)),C$5:C$93))</f>
        <v/>
      </c>
      <c r="O10" s="31">
        <f>IF($R10="","",LOOKUP(1,1/(($R10=$G$5:$G$93)*(UPPER($F$5:$F$93)=UPPER($K$6))*($B$5:$B$93=$K$7)),D$5:D$93))</f>
        <v/>
      </c>
      <c r="P10" s="31">
        <f>IF($R10="","",LOOKUP(1,1/(($R10=$G$5:$G$93)*(UPPER($F$5:$F$93)=UPPER($K$6))*($B$5:$B$93=$K$7)),E$5:E$93))</f>
        <v/>
      </c>
      <c r="Q10" s="31">
        <f>IF($R10="","",LOOKUP(1,1/(($R10=$G$5:$G$93)*(UPPER($F$5:$F$93)=UPPER($K$6))*($B$5:$B$93=$K$7)),F$5:F$93))</f>
        <v/>
      </c>
      <c r="R10" s="13">
        <f>IF(ROWS($R$5:$R9)&gt;$K$5,"",IFERROR(_xlfn.AGGREGATE(14,6,$G$5:$G$93/(ISERROR(MATCH($G$5:$G$93,$R$5:$R9,0))*($D$5:$D$93&lt;&gt;"sum")*(UPPER($F$5:$F$93)=UPPER($K$6))*($B$5:$B$93=$K$7)),1),""))</f>
        <v/>
      </c>
      <c r="W10" s="30" t="inlineStr">
        <is>
          <t>I have removed merged cells</t>
        </is>
      </c>
    </row>
    <row r="11">
      <c r="B11" s="2" t="n">
        <v>1200</v>
      </c>
      <c r="C11" s="11" t="inlineStr">
        <is>
          <t>yy</t>
        </is>
      </c>
      <c r="D11" s="2" t="inlineStr">
        <is>
          <t>e</t>
        </is>
      </c>
      <c r="E11" s="2" t="n">
        <v>4</v>
      </c>
      <c r="F11" s="2" t="inlineStr">
        <is>
          <t>f</t>
        </is>
      </c>
      <c r="G11" s="2" t="n">
        <v>9544851</v>
      </c>
      <c r="H11" s="2" t="n">
        <v>566086394</v>
      </c>
      <c r="I11" s="2" t="n">
        <v>446</v>
      </c>
      <c r="L11" s="12" t="n"/>
      <c r="M11" s="8" t="n">
        <v>6</v>
      </c>
      <c r="N11" s="31">
        <f>IF($R11="","",LOOKUP(1,1/(($R11=$G$5:$G$93)*(UPPER($F$5:$F$93)=UPPER($K$6))*($B$5:$B$93=$K$7)),C$5:C$93))</f>
        <v/>
      </c>
      <c r="O11" s="31">
        <f>IF($R11="","",LOOKUP(1,1/(($R11=$G$5:$G$93)*(UPPER($F$5:$F$93)=UPPER($K$6))*($B$5:$B$93=$K$7)),D$5:D$93))</f>
        <v/>
      </c>
      <c r="P11" s="31">
        <f>IF($R11="","",LOOKUP(1,1/(($R11=$G$5:$G$93)*(UPPER($F$5:$F$93)=UPPER($K$6))*($B$5:$B$93=$K$7)),E$5:E$93))</f>
        <v/>
      </c>
      <c r="Q11" s="31">
        <f>IF($R11="","",LOOKUP(1,1/(($R11=$G$5:$G$93)*(UPPER($F$5:$F$93)=UPPER($K$6))*($B$5:$B$93=$K$7)),F$5:F$93))</f>
        <v/>
      </c>
      <c r="R11" s="13">
        <f>IF(ROWS($R$5:$R10)&gt;$K$5,"",IFERROR(_xlfn.AGGREGATE(14,6,$G$5:$G$93/(ISERROR(MATCH($G$5:$G$93,$R$5:$R10,0))*($D$5:$D$93&lt;&gt;"sum")*(UPPER($F$5:$F$93)=UPPER($K$6))*($B$5:$B$93=$K$7)),1),""))</f>
        <v/>
      </c>
      <c r="W11" s="30" t="inlineStr">
        <is>
          <t>Not possible to use formulas in merged cells</t>
        </is>
      </c>
    </row>
    <row r="12">
      <c r="B12" s="2" t="n">
        <v>1200</v>
      </c>
      <c r="C12" s="11" t="n"/>
      <c r="D12" s="2" t="n"/>
      <c r="E12" s="2" t="n">
        <v>55</v>
      </c>
      <c r="F12" s="2" t="inlineStr">
        <is>
          <t>f</t>
        </is>
      </c>
      <c r="G12" s="2" t="n">
        <v>546165367</v>
      </c>
      <c r="H12" s="2" t="n">
        <v>0</v>
      </c>
      <c r="I12" s="2" t="n">
        <v>0</v>
      </c>
      <c r="L12" s="12" t="n"/>
      <c r="M12" s="8" t="n">
        <v>7</v>
      </c>
      <c r="N12" s="31">
        <f>IF($R12="","",LOOKUP(1,1/(($R12=$G$5:$G$93)*(UPPER($F$5:$F$93)=UPPER($K$6))*($B$5:$B$93=$K$7)),C$5:C$93))</f>
        <v/>
      </c>
      <c r="O12" s="31">
        <f>IF($R12="","",LOOKUP(1,1/(($R12=$G$5:$G$93)*(UPPER($F$5:$F$93)=UPPER($K$6))*($B$5:$B$93=$K$7)),D$5:D$93))</f>
        <v/>
      </c>
      <c r="P12" s="31">
        <f>IF($R12="","",LOOKUP(1,1/(($R12=$G$5:$G$93)*(UPPER($F$5:$F$93)=UPPER($K$6))*($B$5:$B$93=$K$7)),E$5:E$93))</f>
        <v/>
      </c>
      <c r="Q12" s="31">
        <f>IF($R12="","",LOOKUP(1,1/(($R12=$G$5:$G$93)*(UPPER($F$5:$F$93)=UPPER($K$6))*($B$5:$B$93=$K$7)),F$5:F$93))</f>
        <v/>
      </c>
      <c r="R12" s="13">
        <f>IF(ROWS($R$5:$R11)&gt;$K$5,"",IFERROR(_xlfn.AGGREGATE(14,6,$G$5:$G$93/(ISERROR(MATCH($G$5:$G$93,$R$5:$R11,0))*($D$5:$D$93&lt;&gt;"sum")*(UPPER($F$5:$F$93)=UPPER($K$6))*($B$5:$B$93=$K$7)),1),""))</f>
        <v/>
      </c>
    </row>
    <row r="13">
      <c r="B13" s="2" t="n">
        <v>1200</v>
      </c>
      <c r="C13" s="11" t="n"/>
      <c r="D13" s="2" t="n"/>
      <c r="E13" s="2" t="n"/>
      <c r="F13" s="2" t="n"/>
      <c r="G13" s="2" t="n">
        <v>546165367</v>
      </c>
      <c r="H13" s="2" t="n">
        <v>0</v>
      </c>
      <c r="I13" s="2" t="n">
        <v>0</v>
      </c>
      <c r="L13" s="12" t="n"/>
      <c r="M13" s="8" t="n">
        <v>8</v>
      </c>
      <c r="N13" s="31">
        <f>IF($R13="","",LOOKUP(1,1/(($R13=$G$5:$G$93)*(UPPER($F$5:$F$93)=UPPER($K$6))*($B$5:$B$93=$K$7)),C$5:C$93))</f>
        <v/>
      </c>
      <c r="O13" s="31">
        <f>IF($R13="","",LOOKUP(1,1/(($R13=$G$5:$G$93)*(UPPER($F$5:$F$93)=UPPER($K$6))*($B$5:$B$93=$K$7)),D$5:D$93))</f>
        <v/>
      </c>
      <c r="P13" s="31">
        <f>IF($R13="","",LOOKUP(1,1/(($R13=$G$5:$G$93)*(UPPER($F$5:$F$93)=UPPER($K$6))*($B$5:$B$93=$K$7)),E$5:E$93))</f>
        <v/>
      </c>
      <c r="Q13" s="31">
        <f>IF($R13="","",LOOKUP(1,1/(($R13=$G$5:$G$93)*(UPPER($F$5:$F$93)=UPPER($K$6))*($B$5:$B$93=$K$7)),F$5:F$93))</f>
        <v/>
      </c>
      <c r="R13" s="13">
        <f>IF(ROWS($R$5:$R12)&gt;$K$5,"",IFERROR(_xlfn.AGGREGATE(14,6,$G$5:$G$93/(ISERROR(MATCH($G$5:$G$93,$R$5:$R12,0))*($D$5:$D$93&lt;&gt;"sum")*(UPPER($F$5:$F$93)=UPPER($K$6))*($B$5:$B$93=$K$7)),1),""))</f>
        <v/>
      </c>
    </row>
    <row r="14">
      <c r="B14" s="2" t="n">
        <v>1200</v>
      </c>
      <c r="C14" s="11" t="n"/>
      <c r="D14" s="2" t="n"/>
      <c r="E14" s="2" t="n"/>
      <c r="F14" s="2" t="n"/>
      <c r="G14" s="2" t="n">
        <v>104369</v>
      </c>
      <c r="H14" s="2" t="n">
        <v>0</v>
      </c>
      <c r="I14" s="2" t="n">
        <v>0</v>
      </c>
      <c r="L14" s="12" t="n"/>
      <c r="M14" s="8" t="n">
        <v>9</v>
      </c>
      <c r="N14" s="31">
        <f>IF($R14="","",LOOKUP(1,1/(($R14=$G$5:$G$93)*(UPPER($F$5:$F$93)=UPPER($K$6))*($B$5:$B$93=$K$7)),C$5:C$93))</f>
        <v/>
      </c>
      <c r="O14" s="31">
        <f>IF($R14="","",LOOKUP(1,1/(($R14=$G$5:$G$93)*(UPPER($F$5:$F$93)=UPPER($K$6))*($B$5:$B$93=$K$7)),D$5:D$93))</f>
        <v/>
      </c>
      <c r="P14" s="31">
        <f>IF($R14="","",LOOKUP(1,1/(($R14=$G$5:$G$93)*(UPPER($F$5:$F$93)=UPPER($K$6))*($B$5:$B$93=$K$7)),E$5:E$93))</f>
        <v/>
      </c>
      <c r="Q14" s="31">
        <f>IF($R14="","",LOOKUP(1,1/(($R14=$G$5:$G$93)*(UPPER($F$5:$F$93)=UPPER($K$6))*($B$5:$B$93=$K$7)),F$5:F$93))</f>
        <v/>
      </c>
      <c r="R14" s="13">
        <f>IF(ROWS($R$5:$R13)&gt;$K$5,"",IFERROR(_xlfn.AGGREGATE(14,6,$G$5:$G$93/(ISERROR(MATCH($G$5:$G$93,$R$5:$R13,0))*($D$5:$D$93&lt;&gt;"sum")*(UPPER($F$5:$F$93)=UPPER($K$6))*($B$5:$B$93=$K$7)),1),""))</f>
        <v/>
      </c>
    </row>
    <row r="15">
      <c r="B15" s="2" t="n">
        <v>1200</v>
      </c>
      <c r="C15" s="11" t="n"/>
      <c r="D15" s="2" t="n"/>
      <c r="E15" s="2" t="n"/>
      <c r="F15" s="2" t="n"/>
      <c r="G15" s="2" t="n">
        <v>16245323</v>
      </c>
      <c r="H15" s="2" t="n">
        <v>0</v>
      </c>
      <c r="I15" s="2" t="n">
        <v>0</v>
      </c>
      <c r="L15" s="12" t="n"/>
      <c r="M15" s="8" t="n">
        <v>10</v>
      </c>
      <c r="N15" s="31">
        <f>IF($R15="","",LOOKUP(1,1/(($R15=$G$5:$G$93)*(UPPER($F$5:$F$93)=UPPER($K$6))*($B$5:$B$93=$K$7)),C$5:C$93))</f>
        <v/>
      </c>
      <c r="O15" s="31">
        <f>IF($R15="","",LOOKUP(1,1/(($R15=$G$5:$G$93)*(UPPER($F$5:$F$93)=UPPER($K$6))*($B$5:$B$93=$K$7)),D$5:D$93))</f>
        <v/>
      </c>
      <c r="P15" s="31">
        <f>IF($R15="","",LOOKUP(1,1/(($R15=$G$5:$G$93)*(UPPER($F$5:$F$93)=UPPER($K$6))*($B$5:$B$93=$K$7)),E$5:E$93))</f>
        <v/>
      </c>
      <c r="Q15" s="31">
        <f>IF($R15="","",LOOKUP(1,1/(($R15=$G$5:$G$93)*(UPPER($F$5:$F$93)=UPPER($K$6))*($B$5:$B$93=$K$7)),F$5:F$93))</f>
        <v/>
      </c>
      <c r="R15" s="13">
        <f>IF(ROWS($R$5:$R14)&gt;$K$5,"",IFERROR(_xlfn.AGGREGATE(14,6,$G$5:$G$93/(ISERROR(MATCH($G$5:$G$93,$R$5:$R14,0))*($D$5:$D$93&lt;&gt;"sum")*(UPPER($F$5:$F$93)=UPPER($K$6))*($B$5:$B$93=$K$7)),1),""))</f>
        <v/>
      </c>
    </row>
    <row r="16">
      <c r="B16" s="2" t="n">
        <v>1200</v>
      </c>
      <c r="C16" s="11" t="n"/>
      <c r="D16" s="2" t="n"/>
      <c r="E16" s="2" t="n"/>
      <c r="F16" s="2" t="n"/>
      <c r="G16" s="2" t="n">
        <v>25658431</v>
      </c>
      <c r="H16" s="2" t="n">
        <v>0</v>
      </c>
      <c r="I16" s="2" t="n">
        <v>0</v>
      </c>
      <c r="L16" s="12" t="n"/>
      <c r="M16" s="8" t="n">
        <v>11</v>
      </c>
      <c r="N16" s="31">
        <f>IF($R16="","",LOOKUP(1,1/(($R16=$G$5:$G$93)*(UPPER($F$5:$F$93)=UPPER($K$6))*($B$5:$B$93=$K$7)),C$5:C$93))</f>
        <v/>
      </c>
      <c r="O16" s="31">
        <f>IF($R16="","",LOOKUP(1,1/(($R16=$G$5:$G$93)*(UPPER($F$5:$F$93)=UPPER($K$6))*($B$5:$B$93=$K$7)),D$5:D$93))</f>
        <v/>
      </c>
      <c r="P16" s="31">
        <f>IF($R16="","",LOOKUP(1,1/(($R16=$G$5:$G$93)*(UPPER($F$5:$F$93)=UPPER($K$6))*($B$5:$B$93=$K$7)),E$5:E$93))</f>
        <v/>
      </c>
      <c r="Q16" s="31">
        <f>IF($R16="","",LOOKUP(1,1/(($R16=$G$5:$G$93)*(UPPER($F$5:$F$93)=UPPER($K$6))*($B$5:$B$93=$K$7)),F$5:F$93))</f>
        <v/>
      </c>
      <c r="R16" s="13">
        <f>IF(ROWS($R$5:$R15)&gt;$K$5,"",IFERROR(_xlfn.AGGREGATE(14,6,$G$5:$G$93/(ISERROR(MATCH($G$5:$G$93,$R$5:$R15,0))*($D$5:$D$93&lt;&gt;"sum")*(UPPER($F$5:$F$93)=UPPER($K$6))*($B$5:$B$93=$K$7)),1),""))</f>
        <v/>
      </c>
    </row>
    <row r="17">
      <c r="B17" s="2" t="n">
        <v>1200</v>
      </c>
      <c r="C17" s="11" t="n"/>
      <c r="D17" s="2" t="n"/>
      <c r="E17" s="2" t="n"/>
      <c r="F17" s="2" t="n"/>
      <c r="G17" s="2" t="n">
        <v>13797800</v>
      </c>
      <c r="H17" s="2" t="n">
        <v>2447330000</v>
      </c>
      <c r="I17" s="2" t="n">
        <v>63</v>
      </c>
      <c r="L17" s="12" t="n"/>
      <c r="M17" s="8" t="n">
        <v>12</v>
      </c>
      <c r="N17" s="31">
        <f>IF($R17="","",LOOKUP(1,1/(($R17=$G$5:$G$93)*(UPPER($F$5:$F$93)=UPPER($K$6))*($B$5:$B$93=$K$7)),C$5:C$93))</f>
        <v/>
      </c>
      <c r="O17" s="31">
        <f>IF($R17="","",LOOKUP(1,1/(($R17=$G$5:$G$93)*(UPPER($F$5:$F$93)=UPPER($K$6))*($B$5:$B$93=$K$7)),D$5:D$93))</f>
        <v/>
      </c>
      <c r="P17" s="31">
        <f>IF($R17="","",LOOKUP(1,1/(($R17=$G$5:$G$93)*(UPPER($F$5:$F$93)=UPPER($K$6))*($B$5:$B$93=$K$7)),E$5:E$93))</f>
        <v/>
      </c>
      <c r="Q17" s="31">
        <f>IF($R17="","",LOOKUP(1,1/(($R17=$G$5:$G$93)*(UPPER($F$5:$F$93)=UPPER($K$6))*($B$5:$B$93=$K$7)),F$5:F$93))</f>
        <v/>
      </c>
      <c r="R17" s="13">
        <f>IF(ROWS($R$5:$R16)&gt;$K$5,"",IFERROR(_xlfn.AGGREGATE(14,6,$G$5:$G$93/(ISERROR(MATCH($G$5:$G$93,$R$5:$R16,0))*($D$5:$D$93&lt;&gt;"sum")*(UPPER($F$5:$F$93)=UPPER($K$6))*($B$5:$B$93=$K$7)),1),""))</f>
        <v/>
      </c>
    </row>
    <row r="18">
      <c r="B18" s="2" t="n">
        <v>1200</v>
      </c>
      <c r="C18" s="11" t="n"/>
      <c r="D18" s="2" t="n"/>
      <c r="E18" s="2" t="n"/>
      <c r="F18" s="2" t="n"/>
      <c r="G18" s="2" t="n">
        <v>5531028</v>
      </c>
      <c r="H18" s="2" t="n">
        <v>0</v>
      </c>
      <c r="I18" s="2" t="n">
        <v>0</v>
      </c>
      <c r="L18" s="12" t="n"/>
      <c r="M18" s="8" t="n">
        <v>13</v>
      </c>
      <c r="N18" s="31">
        <f>IF($R18="","",LOOKUP(1,1/(($R18=$G$5:$G$93)*(UPPER($F$5:$F$93)=UPPER($K$6))*($B$5:$B$93=$K$7)),C$5:C$93))</f>
        <v/>
      </c>
      <c r="O18" s="31">
        <f>IF($R18="","",LOOKUP(1,1/(($R18=$G$5:$G$93)*(UPPER($F$5:$F$93)=UPPER($K$6))*($B$5:$B$93=$K$7)),D$5:D$93))</f>
        <v/>
      </c>
      <c r="P18" s="31">
        <f>IF($R18="","",LOOKUP(1,1/(($R18=$G$5:$G$93)*(UPPER($F$5:$F$93)=UPPER($K$6))*($B$5:$B$93=$K$7)),E$5:E$93))</f>
        <v/>
      </c>
      <c r="Q18" s="31">
        <f>IF($R18="","",LOOKUP(1,1/(($R18=$G$5:$G$93)*(UPPER($F$5:$F$93)=UPPER($K$6))*($B$5:$B$93=$K$7)),F$5:F$93))</f>
        <v/>
      </c>
      <c r="R18" s="13">
        <f>IF(ROWS($R$5:$R17)&gt;$K$5,"",IFERROR(_xlfn.AGGREGATE(14,6,$G$5:$G$93/(ISERROR(MATCH($G$5:$G$93,$R$5:$R17,0))*($D$5:$D$93&lt;&gt;"sum")*(UPPER($F$5:$F$93)=UPPER($K$6))*($B$5:$B$93=$K$7)),1),""))</f>
        <v/>
      </c>
    </row>
    <row r="19">
      <c r="B19" s="2" t="n">
        <v>1200</v>
      </c>
      <c r="C19" s="11" t="n"/>
      <c r="D19" s="2" t="n"/>
      <c r="E19" s="2" t="n"/>
      <c r="F19" s="2" t="n"/>
      <c r="G19" s="2" t="n">
        <v>19396882</v>
      </c>
      <c r="H19" s="2" t="n">
        <v>125097610</v>
      </c>
      <c r="I19" s="2" t="n">
        <v>32</v>
      </c>
      <c r="L19" s="12" t="n"/>
      <c r="M19" s="8" t="n">
        <v>14</v>
      </c>
      <c r="N19" s="31">
        <f>IF($R19="","",LOOKUP(1,1/(($R19=$G$5:$G$93)*(UPPER($F$5:$F$93)=UPPER($K$6))*($B$5:$B$93=$K$7)),C$5:C$93))</f>
        <v/>
      </c>
      <c r="O19" s="31">
        <f>IF($R19="","",LOOKUP(1,1/(($R19=$G$5:$G$93)*(UPPER($F$5:$F$93)=UPPER($K$6))*($B$5:$B$93=$K$7)),D$5:D$93))</f>
        <v/>
      </c>
      <c r="P19" s="31">
        <f>IF($R19="","",LOOKUP(1,1/(($R19=$G$5:$G$93)*(UPPER($F$5:$F$93)=UPPER($K$6))*($B$5:$B$93=$K$7)),E$5:E$93))</f>
        <v/>
      </c>
      <c r="Q19" s="31">
        <f>IF($R19="","",LOOKUP(1,1/(($R19=$G$5:$G$93)*(UPPER($F$5:$F$93)=UPPER($K$6))*($B$5:$B$93=$K$7)),F$5:F$93))</f>
        <v/>
      </c>
      <c r="R19" s="13">
        <f>IF(ROWS($R$5:$R18)&gt;$K$5,"",IFERROR(_xlfn.AGGREGATE(14,6,$G$5:$G$93/(ISERROR(MATCH($G$5:$G$93,$R$5:$R18,0))*($D$5:$D$93&lt;&gt;"sum")*(UPPER($F$5:$F$93)=UPPER($K$6))*($B$5:$B$93=$K$7)),1),""))</f>
        <v/>
      </c>
    </row>
    <row r="20">
      <c r="B20" s="2" t="n">
        <v>1200</v>
      </c>
      <c r="C20" s="11" t="n"/>
      <c r="D20" s="2" t="n"/>
      <c r="E20" s="2" t="n"/>
      <c r="F20" s="2" t="n"/>
      <c r="G20" s="2" t="n">
        <v>29327424</v>
      </c>
      <c r="H20" s="2" t="n">
        <v>55750000</v>
      </c>
      <c r="I20" s="2" t="n">
        <v>125</v>
      </c>
      <c r="L20" s="12" t="n"/>
      <c r="M20" s="8" t="n">
        <v>15</v>
      </c>
      <c r="N20" s="31">
        <f>IF($R20="","",LOOKUP(1,1/(($R20=$G$5:$G$93)*(UPPER($F$5:$F$93)=UPPER($K$6))*($B$5:$B$93=$K$7)),C$5:C$93))</f>
        <v/>
      </c>
      <c r="O20" s="31">
        <f>IF($R20="","",LOOKUP(1,1/(($R20=$G$5:$G$93)*(UPPER($F$5:$F$93)=UPPER($K$6))*($B$5:$B$93=$K$7)),D$5:D$93))</f>
        <v/>
      </c>
      <c r="P20" s="31">
        <f>IF($R20="","",LOOKUP(1,1/(($R20=$G$5:$G$93)*(UPPER($F$5:$F$93)=UPPER($K$6))*($B$5:$B$93=$K$7)),E$5:E$93))</f>
        <v/>
      </c>
      <c r="Q20" s="31">
        <f>IF($R20="","",LOOKUP(1,1/(($R20=$G$5:$G$93)*(UPPER($F$5:$F$93)=UPPER($K$6))*($B$5:$B$93=$K$7)),F$5:F$93))</f>
        <v/>
      </c>
      <c r="R20" s="13">
        <f>IF(ROWS($R$5:$R19)&gt;$K$5,"",IFERROR(_xlfn.AGGREGATE(14,6,$G$5:$G$93/(ISERROR(MATCH($G$5:$G$93,$R$5:$R19,0))*($D$5:$D$93&lt;&gt;"sum")*(UPPER($F$5:$F$93)=UPPER($K$6))*($B$5:$B$93=$K$7)),1),""))</f>
        <v/>
      </c>
    </row>
    <row r="21">
      <c r="B21" s="2" t="n">
        <v>1200</v>
      </c>
      <c r="C21" s="11" t="n"/>
      <c r="D21" s="2" t="n"/>
      <c r="E21" s="2" t="n"/>
      <c r="F21" s="2" t="n"/>
      <c r="G21" s="2" t="n">
        <v>18300609</v>
      </c>
      <c r="H21" s="2" t="n">
        <v>615710000</v>
      </c>
      <c r="I21" s="2" t="n">
        <v>506</v>
      </c>
      <c r="L21" s="12" t="n"/>
      <c r="M21" s="8" t="n">
        <v>16</v>
      </c>
      <c r="N21" s="31">
        <f>IF($R21="","",LOOKUP(1,1/(($R21=$G$5:$G$93)*(UPPER($F$5:$F$93)=UPPER($K$6))*($B$5:$B$93=$K$7)),C$5:C$93))</f>
        <v/>
      </c>
      <c r="O21" s="31">
        <f>IF($R21="","",LOOKUP(1,1/(($R21=$G$5:$G$93)*(UPPER($F$5:$F$93)=UPPER($K$6))*($B$5:$B$93=$K$7)),D$5:D$93))</f>
        <v/>
      </c>
      <c r="P21" s="31">
        <f>IF($R21="","",LOOKUP(1,1/(($R21=$G$5:$G$93)*(UPPER($F$5:$F$93)=UPPER($K$6))*($B$5:$B$93=$K$7)),E$5:E$93))</f>
        <v/>
      </c>
      <c r="Q21" s="31">
        <f>IF($R21="","",LOOKUP(1,1/(($R21=$G$5:$G$93)*(UPPER($F$5:$F$93)=UPPER($K$6))*($B$5:$B$93=$K$7)),F$5:F$93))</f>
        <v/>
      </c>
      <c r="R21" s="13">
        <f>IF(ROWS($R$5:$R20)&gt;$K$5,"",IFERROR(_xlfn.AGGREGATE(14,6,$G$5:$G$93/(ISERROR(MATCH($G$5:$G$93,$R$5:$R20,0))*($D$5:$D$93&lt;&gt;"sum")*(UPPER($F$5:$F$93)=UPPER($K$6))*($B$5:$B$93=$K$7)),1),""))</f>
        <v/>
      </c>
    </row>
    <row r="22">
      <c r="B22" s="2" t="n">
        <v>1200</v>
      </c>
      <c r="C22" s="11" t="n"/>
      <c r="D22" s="2" t="n"/>
      <c r="E22" s="2" t="n"/>
      <c r="F22" s="2" t="n"/>
      <c r="G22" s="2" t="n">
        <v>17654248</v>
      </c>
      <c r="H22" s="2" t="n">
        <v>1150000</v>
      </c>
      <c r="I22" s="2" t="n">
        <v>115</v>
      </c>
      <c r="L22" s="12" t="n"/>
      <c r="M22" s="8" t="n">
        <v>17</v>
      </c>
      <c r="N22" s="31">
        <f>IF($R22="","",LOOKUP(1,1/(($R22=$G$5:$G$93)*(UPPER($F$5:$F$93)=UPPER($K$6))*($B$5:$B$93=$K$7)),C$5:C$93))</f>
        <v/>
      </c>
      <c r="O22" s="31">
        <f>IF($R22="","",LOOKUP(1,1/(($R22=$G$5:$G$93)*(UPPER($F$5:$F$93)=UPPER($K$6))*($B$5:$B$93=$K$7)),D$5:D$93))</f>
        <v/>
      </c>
      <c r="P22" s="31">
        <f>IF($R22="","",LOOKUP(1,1/(($R22=$G$5:$G$93)*(UPPER($F$5:$F$93)=UPPER($K$6))*($B$5:$B$93=$K$7)),E$5:E$93))</f>
        <v/>
      </c>
      <c r="Q22" s="31">
        <f>IF($R22="","",LOOKUP(1,1/(($R22=$G$5:$G$93)*(UPPER($F$5:$F$93)=UPPER($K$6))*($B$5:$B$93=$K$7)),F$5:F$93))</f>
        <v/>
      </c>
      <c r="R22" s="13">
        <f>IF(ROWS($R$5:$R21)&gt;$K$5,"",IFERROR(_xlfn.AGGREGATE(14,6,$G$5:$G$93/(ISERROR(MATCH($G$5:$G$93,$R$5:$R21,0))*($D$5:$D$93&lt;&gt;"sum")*(UPPER($F$5:$F$93)=UPPER($K$6))*($B$5:$B$93=$K$7)),1),""))</f>
        <v/>
      </c>
    </row>
    <row r="23">
      <c r="B23" s="2" t="n">
        <v>1200</v>
      </c>
      <c r="C23" s="11" t="n"/>
      <c r="D23" s="2" t="n"/>
      <c r="E23" s="2" t="n"/>
      <c r="F23" s="2" t="n"/>
      <c r="G23" s="2" t="n">
        <v>10654016</v>
      </c>
      <c r="H23" s="2" t="n">
        <v>0</v>
      </c>
      <c r="I23" s="2" t="n">
        <v>0</v>
      </c>
      <c r="L23" s="12" t="n"/>
      <c r="M23" s="8" t="n">
        <v>18</v>
      </c>
      <c r="N23" s="31">
        <f>IF($R23="","",LOOKUP(1,1/(($R23=$G$5:$G$93)*(UPPER($F$5:$F$93)=UPPER($K$6))*($B$5:$B$93=$K$7)),C$5:C$93))</f>
        <v/>
      </c>
      <c r="O23" s="31">
        <f>IF($R23="","",LOOKUP(1,1/(($R23=$G$5:$G$93)*(UPPER($F$5:$F$93)=UPPER($K$6))*($B$5:$B$93=$K$7)),D$5:D$93))</f>
        <v/>
      </c>
      <c r="P23" s="31">
        <f>IF($R23="","",LOOKUP(1,1/(($R23=$G$5:$G$93)*(UPPER($F$5:$F$93)=UPPER($K$6))*($B$5:$B$93=$K$7)),E$5:E$93))</f>
        <v/>
      </c>
      <c r="Q23" s="31">
        <f>IF($R23="","",LOOKUP(1,1/(($R23=$G$5:$G$93)*(UPPER($F$5:$F$93)=UPPER($K$6))*($B$5:$B$93=$K$7)),F$5:F$93))</f>
        <v/>
      </c>
      <c r="R23" s="13">
        <f>IF(ROWS($R$5:$R22)&gt;$K$5,"",IFERROR(_xlfn.AGGREGATE(14,6,$G$5:$G$93/(ISERROR(MATCH($G$5:$G$93,$R$5:$R22,0))*($D$5:$D$93&lt;&gt;"sum")*(UPPER($F$5:$F$93)=UPPER($K$6))*($B$5:$B$93=$K$7)),1),""))</f>
        <v/>
      </c>
    </row>
    <row r="24">
      <c r="B24" s="2" t="n">
        <v>1200</v>
      </c>
      <c r="C24" s="11" t="n"/>
      <c r="D24" s="2" t="n"/>
      <c r="E24" s="2" t="n"/>
      <c r="F24" s="2" t="n"/>
      <c r="G24" s="2" t="n">
        <v>77248634</v>
      </c>
      <c r="H24" s="2" t="n">
        <v>0</v>
      </c>
      <c r="I24" s="2" t="n">
        <v>0</v>
      </c>
      <c r="L24" s="12" t="n"/>
      <c r="M24" s="8" t="n">
        <v>19</v>
      </c>
      <c r="N24" s="31">
        <f>IF($R24="","",LOOKUP(1,1/(($R24=$G$5:$G$93)*(UPPER($F$5:$F$93)=UPPER($K$6))*($B$5:$B$93=$K$7)),C$5:C$93))</f>
        <v/>
      </c>
      <c r="O24" s="31">
        <f>IF($R24="","",LOOKUP(1,1/(($R24=$G$5:$G$93)*(UPPER($F$5:$F$93)=UPPER($K$6))*($B$5:$B$93=$K$7)),D$5:D$93))</f>
        <v/>
      </c>
      <c r="P24" s="31">
        <f>IF($R24="","",LOOKUP(1,1/(($R24=$G$5:$G$93)*(UPPER($F$5:$F$93)=UPPER($K$6))*($B$5:$B$93=$K$7)),E$5:E$93))</f>
        <v/>
      </c>
      <c r="Q24" s="31">
        <f>IF($R24="","",LOOKUP(1,1/(($R24=$G$5:$G$93)*(UPPER($F$5:$F$93)=UPPER($K$6))*($B$5:$B$93=$K$7)),F$5:F$93))</f>
        <v/>
      </c>
      <c r="R24" s="13">
        <f>IF(ROWS($R$5:$R23)&gt;$K$5,"",IFERROR(_xlfn.AGGREGATE(14,6,$G$5:$G$93/(ISERROR(MATCH($G$5:$G$93,$R$5:$R23,0))*($D$5:$D$93&lt;&gt;"sum")*(UPPER($F$5:$F$93)=UPPER($K$6))*($B$5:$B$93=$K$7)),1),""))</f>
        <v/>
      </c>
    </row>
    <row r="25">
      <c r="B25" s="2" t="n">
        <v>1200</v>
      </c>
      <c r="C25" s="11" t="n"/>
      <c r="D25" s="2" t="n"/>
      <c r="E25" s="2" t="n"/>
      <c r="F25" s="2" t="n"/>
      <c r="G25" s="2" t="n">
        <v>39871310</v>
      </c>
      <c r="H25" s="2" t="n">
        <v>0</v>
      </c>
      <c r="I25" s="2" t="n">
        <v>0</v>
      </c>
      <c r="L25" s="12" t="n"/>
      <c r="M25" s="8" t="n">
        <v>20</v>
      </c>
      <c r="N25" s="31">
        <f>IF($R25="","",LOOKUP(1,1/(($R25=$G$5:$G$93)*(UPPER($F$5:$F$93)=UPPER($K$6))*($B$5:$B$93=$K$7)),C$5:C$93))</f>
        <v/>
      </c>
      <c r="O25" s="31">
        <f>IF($R25="","",LOOKUP(1,1/(($R25=$G$5:$G$93)*(UPPER($F$5:$F$93)=UPPER($K$6))*($B$5:$B$93=$K$7)),D$5:D$93))</f>
        <v/>
      </c>
      <c r="P25" s="31">
        <f>IF($R25="","",LOOKUP(1,1/(($R25=$G$5:$G$93)*(UPPER($F$5:$F$93)=UPPER($K$6))*($B$5:$B$93=$K$7)),E$5:E$93))</f>
        <v/>
      </c>
      <c r="Q25" s="31">
        <f>IF($R25="","",LOOKUP(1,1/(($R25=$G$5:$G$93)*(UPPER($F$5:$F$93)=UPPER($K$6))*($B$5:$B$93=$K$7)),F$5:F$93))</f>
        <v/>
      </c>
      <c r="R25" s="13">
        <f>IF(ROWS($R$5:$R24)&gt;$K$5,"",IFERROR(_xlfn.AGGREGATE(14,6,$G$5:$G$93/(ISERROR(MATCH($G$5:$G$93,$R$5:$R24,0))*($D$5:$D$93&lt;&gt;"sum")*(UPPER($F$5:$F$93)=UPPER($K$6))*($B$5:$B$93=$K$7)),1),""))</f>
        <v/>
      </c>
    </row>
    <row r="26">
      <c r="B26" s="2" t="n">
        <v>1200</v>
      </c>
      <c r="C26" s="11" t="n"/>
      <c r="D26" s="2" t="n"/>
      <c r="E26" s="2" t="n"/>
      <c r="F26" s="2" t="n"/>
      <c r="G26" s="2" t="n">
        <v>39871310</v>
      </c>
      <c r="H26" s="2" t="n">
        <v>0</v>
      </c>
      <c r="I26" s="2" t="n">
        <v>0</v>
      </c>
      <c r="L26" s="12" t="n"/>
      <c r="M26" s="8" t="n">
        <v>21</v>
      </c>
      <c r="N26" s="31">
        <f>IF($R26="","",LOOKUP(1,1/(($R26=$G$5:$G$93)*(UPPER($F$5:$F$93)=UPPER($K$6))*($B$5:$B$93=$K$7)),C$5:C$93))</f>
        <v/>
      </c>
      <c r="O26" s="31">
        <f>IF($R26="","",LOOKUP(1,1/(($R26=$G$5:$G$93)*(UPPER($F$5:$F$93)=UPPER($K$6))*($B$5:$B$93=$K$7)),D$5:D$93))</f>
        <v/>
      </c>
      <c r="P26" s="31">
        <f>IF($R26="","",LOOKUP(1,1/(($R26=$G$5:$G$93)*(UPPER($F$5:$F$93)=UPPER($K$6))*($B$5:$B$93=$K$7)),E$5:E$93))</f>
        <v/>
      </c>
      <c r="Q26" s="31">
        <f>IF($R26="","",LOOKUP(1,1/(($R26=$G$5:$G$93)*(UPPER($F$5:$F$93)=UPPER($K$6))*($B$5:$B$93=$K$7)),F$5:F$93))</f>
        <v/>
      </c>
      <c r="R26" s="13">
        <f>IF(ROWS($R$5:$R25)&gt;$K$5,"",IFERROR(_xlfn.AGGREGATE(14,6,$G$5:$G$93/(ISERROR(MATCH($G$5:$G$93,$R$5:$R25,0))*($D$5:$D$93&lt;&gt;"sum")*(UPPER($F$5:$F$93)=UPPER($K$6))*($B$5:$B$93=$K$7)),1),""))</f>
        <v/>
      </c>
    </row>
    <row r="27">
      <c r="B27" s="2" t="n">
        <v>1200</v>
      </c>
      <c r="C27" s="11" t="n"/>
      <c r="D27" s="2" t="n"/>
      <c r="E27" s="2" t="n"/>
      <c r="F27" s="2" t="n"/>
      <c r="G27" s="2" t="n">
        <v>20201797</v>
      </c>
      <c r="H27" s="2" t="n">
        <v>305080000</v>
      </c>
      <c r="I27" s="2" t="n">
        <v>120</v>
      </c>
      <c r="L27" s="12" t="n"/>
      <c r="M27" s="8" t="n">
        <v>22</v>
      </c>
      <c r="N27" s="31">
        <f>IF($R27="","",LOOKUP(1,1/(($R27=$G$5:$G$93)*(UPPER($F$5:$F$93)=UPPER($K$6))*($B$5:$B$93=$K$7)),C$5:C$93))</f>
        <v/>
      </c>
      <c r="O27" s="31">
        <f>IF($R27="","",LOOKUP(1,1/(($R27=$G$5:$G$93)*(UPPER($F$5:$F$93)=UPPER($K$6))*($B$5:$B$93=$K$7)),D$5:D$93))</f>
        <v/>
      </c>
      <c r="P27" s="31">
        <f>IF($R27="","",LOOKUP(1,1/(($R27=$G$5:$G$93)*(UPPER($F$5:$F$93)=UPPER($K$6))*($B$5:$B$93=$K$7)),E$5:E$93))</f>
        <v/>
      </c>
      <c r="Q27" s="31">
        <f>IF($R27="","",LOOKUP(1,1/(($R27=$G$5:$G$93)*(UPPER($F$5:$F$93)=UPPER($K$6))*($B$5:$B$93=$K$7)),F$5:F$93))</f>
        <v/>
      </c>
      <c r="R27" s="13">
        <f>IF(ROWS($R$5:$R26)&gt;$K$5,"",IFERROR(_xlfn.AGGREGATE(14,6,$G$5:$G$93/(ISERROR(MATCH($G$5:$G$93,$R$5:$R26,0))*($D$5:$D$93&lt;&gt;"sum")*(UPPER($F$5:$F$93)=UPPER($K$6))*($B$5:$B$93=$K$7)),1),""))</f>
        <v/>
      </c>
    </row>
    <row r="28">
      <c r="B28" s="2" t="n">
        <v>1200</v>
      </c>
      <c r="C28" s="11" t="n"/>
      <c r="D28" s="2" t="n"/>
      <c r="E28" s="2" t="n"/>
      <c r="F28" s="2" t="n"/>
      <c r="G28" s="2" t="n">
        <v>14474552</v>
      </c>
      <c r="H28" s="2" t="n">
        <v>132960000</v>
      </c>
      <c r="I28" s="2" t="n">
        <v>79</v>
      </c>
      <c r="L28" s="12" t="n"/>
      <c r="M28" s="8" t="n">
        <v>23</v>
      </c>
      <c r="N28" s="31">
        <f>IF($R28="","",LOOKUP(1,1/(($R28=$G$5:$G$93)*(UPPER($F$5:$F$93)=UPPER($K$6))*($B$5:$B$93=$K$7)),C$5:C$93))</f>
        <v/>
      </c>
      <c r="O28" s="31">
        <f>IF($R28="","",LOOKUP(1,1/(($R28=$G$5:$G$93)*(UPPER($F$5:$F$93)=UPPER($K$6))*($B$5:$B$93=$K$7)),D$5:D$93))</f>
        <v/>
      </c>
      <c r="P28" s="31">
        <f>IF($R28="","",LOOKUP(1,1/(($R28=$G$5:$G$93)*(UPPER($F$5:$F$93)=UPPER($K$6))*($B$5:$B$93=$K$7)),E$5:E$93))</f>
        <v/>
      </c>
      <c r="Q28" s="31">
        <f>IF($R28="","",LOOKUP(1,1/(($R28=$G$5:$G$93)*(UPPER($F$5:$F$93)=UPPER($K$6))*($B$5:$B$93=$K$7)),F$5:F$93))</f>
        <v/>
      </c>
      <c r="R28" s="13">
        <f>IF(ROWS($R$5:$R27)&gt;$K$5,"",IFERROR(_xlfn.AGGREGATE(14,6,$G$5:$G$93/(ISERROR(MATCH($G$5:$G$93,$R$5:$R27,0))*($D$5:$D$93&lt;&gt;"sum")*(UPPER($F$5:$F$93)=UPPER($K$6))*($B$5:$B$93=$K$7)),1),""))</f>
        <v/>
      </c>
    </row>
    <row r="29">
      <c r="B29" s="2" t="n">
        <v>1200</v>
      </c>
      <c r="C29" s="11" t="n"/>
      <c r="D29" s="2" t="n"/>
      <c r="E29" s="2" t="n"/>
      <c r="F29" s="2" t="n"/>
      <c r="G29" s="2" t="n">
        <v>14474552</v>
      </c>
      <c r="H29" s="2" t="n">
        <v>18280000</v>
      </c>
      <c r="I29" s="2" t="n">
        <v>8</v>
      </c>
      <c r="L29" s="12" t="n"/>
      <c r="M29" s="8" t="n">
        <v>24</v>
      </c>
      <c r="N29" s="31">
        <f>IF($R29="","",LOOKUP(1,1/(($R29=$G$5:$G$93)*(UPPER($F$5:$F$93)=UPPER($K$6))*($B$5:$B$93=$K$7)),C$5:C$93))</f>
        <v/>
      </c>
      <c r="O29" s="31">
        <f>IF($R29="","",LOOKUP(1,1/(($R29=$G$5:$G$93)*(UPPER($F$5:$F$93)=UPPER($K$6))*($B$5:$B$93=$K$7)),D$5:D$93))</f>
        <v/>
      </c>
      <c r="P29" s="31">
        <f>IF($R29="","",LOOKUP(1,1/(($R29=$G$5:$G$93)*(UPPER($F$5:$F$93)=UPPER($K$6))*($B$5:$B$93=$K$7)),E$5:E$93))</f>
        <v/>
      </c>
      <c r="Q29" s="31">
        <f>IF($R29="","",LOOKUP(1,1/(($R29=$G$5:$G$93)*(UPPER($F$5:$F$93)=UPPER($K$6))*($B$5:$B$93=$K$7)),F$5:F$93))</f>
        <v/>
      </c>
      <c r="R29" s="13">
        <f>IF(ROWS($R$5:$R28)&gt;$K$5,"",IFERROR(_xlfn.AGGREGATE(14,6,$G$5:$G$93/(ISERROR(MATCH($G$5:$G$93,$R$5:$R28,0))*($D$5:$D$93&lt;&gt;"sum")*(UPPER($F$5:$F$93)=UPPER($K$6))*($B$5:$B$93=$K$7)),1),""))</f>
        <v/>
      </c>
    </row>
    <row r="30">
      <c r="B30" s="2" t="n">
        <v>1200</v>
      </c>
      <c r="C30" s="11" t="n"/>
      <c r="D30" s="2" t="n"/>
      <c r="E30" s="2" t="n"/>
      <c r="F30" s="2" t="n"/>
      <c r="G30" s="2" t="n">
        <v>1255555251</v>
      </c>
      <c r="H30" s="2" t="n">
        <v>7425900000</v>
      </c>
      <c r="I30" s="2" t="n">
        <v>175</v>
      </c>
      <c r="L30" s="12" t="n"/>
      <c r="M30" s="8" t="n">
        <v>25</v>
      </c>
      <c r="N30" s="31">
        <f>IF($R30="","",LOOKUP(1,1/(($R30=$G$5:$G$93)*(UPPER($F$5:$F$93)=UPPER($K$6))*($B$5:$B$93=$K$7)),C$5:C$93))</f>
        <v/>
      </c>
      <c r="O30" s="31">
        <f>IF($R30="","",LOOKUP(1,1/(($R30=$G$5:$G$93)*(UPPER($F$5:$F$93)=UPPER($K$6))*($B$5:$B$93=$K$7)),D$5:D$93))</f>
        <v/>
      </c>
      <c r="P30" s="31">
        <f>IF($R30="","",LOOKUP(1,1/(($R30=$G$5:$G$93)*(UPPER($F$5:$F$93)=UPPER($K$6))*($B$5:$B$93=$K$7)),E$5:E$93))</f>
        <v/>
      </c>
      <c r="Q30" s="31">
        <f>IF($R30="","",LOOKUP(1,1/(($R30=$G$5:$G$93)*(UPPER($F$5:$F$93)=UPPER($K$6))*($B$5:$B$93=$K$7)),F$5:F$93))</f>
        <v/>
      </c>
      <c r="R30" s="13">
        <f>IF(ROWS($R$5:$R29)&gt;$K$5,"",IFERROR(_xlfn.AGGREGATE(14,6,$G$5:$G$93/(ISERROR(MATCH($G$5:$G$93,$R$5:$R29,0))*($D$5:$D$93&lt;&gt;"sum")*(UPPER($F$5:$F$93)=UPPER($K$6))*($B$5:$B$93=$K$7)),1),""))</f>
        <v/>
      </c>
    </row>
    <row r="31">
      <c r="B31" s="2" t="n">
        <v>1200</v>
      </c>
      <c r="C31" s="11" t="n"/>
      <c r="D31" s="2" t="n"/>
      <c r="E31" s="2" t="n"/>
      <c r="F31" s="2" t="n"/>
      <c r="G31" s="2" t="n">
        <v>77248634</v>
      </c>
      <c r="H31" s="2" t="n">
        <v>1599500000</v>
      </c>
      <c r="I31" s="2" t="n">
        <v>37</v>
      </c>
      <c r="L31" s="12" t="n"/>
      <c r="M31" s="8" t="n">
        <v>26</v>
      </c>
      <c r="N31" s="31">
        <f>IF($R31="","",LOOKUP(1,1/(($R31=$G$5:$G$93)*(UPPER($F$5:$F$93)=UPPER($K$6))*($B$5:$B$93=$K$7)),C$5:C$93))</f>
        <v/>
      </c>
      <c r="O31" s="31">
        <f>IF($R31="","",LOOKUP(1,1/(($R31=$G$5:$G$93)*(UPPER($F$5:$F$93)=UPPER($K$6))*($B$5:$B$93=$K$7)),D$5:D$93))</f>
        <v/>
      </c>
      <c r="P31" s="31">
        <f>IF($R31="","",LOOKUP(1,1/(($R31=$G$5:$G$93)*(UPPER($F$5:$F$93)=UPPER($K$6))*($B$5:$B$93=$K$7)),E$5:E$93))</f>
        <v/>
      </c>
      <c r="Q31" s="31">
        <f>IF($R31="","",LOOKUP(1,1/(($R31=$G$5:$G$93)*(UPPER($F$5:$F$93)=UPPER($K$6))*($B$5:$B$93=$K$7)),F$5:F$93))</f>
        <v/>
      </c>
      <c r="R31" s="13">
        <f>IF(ROWS($R$5:$R30)&gt;$K$5,"",IFERROR(_xlfn.AGGREGATE(14,6,$G$5:$G$93/(ISERROR(MATCH($G$5:$G$93,$R$5:$R30,0))*($D$5:$D$93&lt;&gt;"sum")*(UPPER($F$5:$F$93)=UPPER($K$6))*($B$5:$B$93=$K$7)),1),""))</f>
        <v/>
      </c>
    </row>
    <row r="32">
      <c r="B32" s="2" t="n">
        <v>1200</v>
      </c>
      <c r="C32" s="11" t="n"/>
      <c r="D32" s="2" t="n"/>
      <c r="E32" s="2" t="n"/>
      <c r="F32" s="2" t="n"/>
      <c r="G32" s="2" t="n">
        <v>163636914</v>
      </c>
      <c r="H32" s="2" t="n">
        <v>2000000000</v>
      </c>
      <c r="I32" s="2" t="n">
        <v>4</v>
      </c>
      <c r="L32" s="12" t="n"/>
      <c r="M32" s="8" t="n">
        <v>27</v>
      </c>
      <c r="N32" s="31">
        <f>IF($R32="","",LOOKUP(1,1/(($R32=$G$5:$G$93)*(UPPER($F$5:$F$93)=UPPER($K$6))*($B$5:$B$93=$K$7)),C$5:C$93))</f>
        <v/>
      </c>
      <c r="O32" s="31">
        <f>IF($R32="","",LOOKUP(1,1/(($R32=$G$5:$G$93)*(UPPER($F$5:$F$93)=UPPER($K$6))*($B$5:$B$93=$K$7)),D$5:D$93))</f>
        <v/>
      </c>
      <c r="P32" s="31">
        <f>IF($R32="","",LOOKUP(1,1/(($R32=$G$5:$G$93)*(UPPER($F$5:$F$93)=UPPER($K$6))*($B$5:$B$93=$K$7)),E$5:E$93))</f>
        <v/>
      </c>
      <c r="Q32" s="31">
        <f>IF($R32="","",LOOKUP(1,1/(($R32=$G$5:$G$93)*(UPPER($F$5:$F$93)=UPPER($K$6))*($B$5:$B$93=$K$7)),F$5:F$93))</f>
        <v/>
      </c>
      <c r="R32" s="13">
        <f>IF(ROWS($R$5:$R31)&gt;$K$5,"",IFERROR(_xlfn.AGGREGATE(14,6,$G$5:$G$93/(ISERROR(MATCH($G$5:$G$93,$R$5:$R31,0))*($D$5:$D$93&lt;&gt;"sum")*(UPPER($F$5:$F$93)=UPPER($K$6))*($B$5:$B$93=$K$7)),1),""))</f>
        <v/>
      </c>
    </row>
    <row r="33">
      <c r="B33" s="2" t="n">
        <v>1200</v>
      </c>
      <c r="C33" s="11" t="n"/>
      <c r="D33" s="2" t="n"/>
      <c r="E33" s="2" t="n"/>
      <c r="F33" s="2" t="n"/>
      <c r="G33" s="2" t="n">
        <v>1568940448</v>
      </c>
      <c r="H33" s="2" t="n">
        <v>654600000</v>
      </c>
      <c r="I33" s="2" t="n">
        <v>39</v>
      </c>
      <c r="L33" s="12" t="n"/>
      <c r="M33" s="8" t="n">
        <v>28</v>
      </c>
      <c r="N33" s="31">
        <f>IF($R33="","",LOOKUP(1,1/(($R33=$G$5:$G$93)*(UPPER($F$5:$F$93)=UPPER($K$6))*($B$5:$B$93=$K$7)),C$5:C$93))</f>
        <v/>
      </c>
      <c r="O33" s="31">
        <f>IF($R33="","",LOOKUP(1,1/(($R33=$G$5:$G$93)*(UPPER($F$5:$F$93)=UPPER($K$6))*($B$5:$B$93=$K$7)),D$5:D$93))</f>
        <v/>
      </c>
      <c r="P33" s="31">
        <f>IF($R33="","",LOOKUP(1,1/(($R33=$G$5:$G$93)*(UPPER($F$5:$F$93)=UPPER($K$6))*($B$5:$B$93=$K$7)),E$5:E$93))</f>
        <v/>
      </c>
      <c r="Q33" s="31">
        <f>IF($R33="","",LOOKUP(1,1/(($R33=$G$5:$G$93)*(UPPER($F$5:$F$93)=UPPER($K$6))*($B$5:$B$93=$K$7)),F$5:F$93))</f>
        <v/>
      </c>
      <c r="R33" s="13">
        <f>IF(ROWS($R$5:$R32)&gt;$K$5,"",IFERROR(_xlfn.AGGREGATE(14,6,$G$5:$G$93/(ISERROR(MATCH($G$5:$G$93,$R$5:$R32,0))*($D$5:$D$93&lt;&gt;"sum")*(UPPER($F$5:$F$93)=UPPER($K$6))*($B$5:$B$93=$K$7)),1),""))</f>
        <v/>
      </c>
    </row>
    <row r="34">
      <c r="B34" s="2" t="n">
        <v>1200</v>
      </c>
      <c r="C34" s="11" t="n"/>
      <c r="D34" s="2" t="n"/>
      <c r="E34" s="2" t="n"/>
      <c r="F34" s="2" t="n"/>
      <c r="G34" s="2" t="n">
        <v>82716175</v>
      </c>
      <c r="H34" s="2" t="n">
        <v>0</v>
      </c>
      <c r="I34" s="2" t="n">
        <v>0</v>
      </c>
      <c r="L34" s="12" t="n"/>
      <c r="M34" s="8" t="n">
        <v>29</v>
      </c>
      <c r="N34" s="31">
        <f>IF($R34="","",LOOKUP(1,1/(($R34=$G$5:$G$93)*(UPPER($F$5:$F$93)=UPPER($K$6))*($B$5:$B$93=$K$7)),C$5:C$93))</f>
        <v/>
      </c>
      <c r="O34" s="31">
        <f>IF($R34="","",LOOKUP(1,1/(($R34=$G$5:$G$93)*(UPPER($F$5:$F$93)=UPPER($K$6))*($B$5:$B$93=$K$7)),D$5:D$93))</f>
        <v/>
      </c>
      <c r="P34" s="31">
        <f>IF($R34="","",LOOKUP(1,1/(($R34=$G$5:$G$93)*(UPPER($F$5:$F$93)=UPPER($K$6))*($B$5:$B$93=$K$7)),E$5:E$93))</f>
        <v/>
      </c>
      <c r="Q34" s="31">
        <f>IF($R34="","",LOOKUP(1,1/(($R34=$G$5:$G$93)*(UPPER($F$5:$F$93)=UPPER($K$6))*($B$5:$B$93=$K$7)),F$5:F$93))</f>
        <v/>
      </c>
      <c r="R34" s="13">
        <f>IF(ROWS($R$5:$R33)&gt;$K$5,"",IFERROR(_xlfn.AGGREGATE(14,6,$G$5:$G$93/(ISERROR(MATCH($G$5:$G$93,$R$5:$R33,0))*($D$5:$D$93&lt;&gt;"sum")*(UPPER($F$5:$F$93)=UPPER($K$6))*($B$5:$B$93=$K$7)),1),""))</f>
        <v/>
      </c>
    </row>
    <row r="35">
      <c r="B35" s="2" t="n">
        <v>1200</v>
      </c>
      <c r="C35" s="11" t="n"/>
      <c r="D35" s="2" t="n"/>
      <c r="E35" s="2" t="n"/>
      <c r="F35" s="2" t="n"/>
      <c r="G35" s="2" t="n">
        <v>1255555251</v>
      </c>
      <c r="H35" s="2" t="n">
        <v>22165050000</v>
      </c>
      <c r="I35" s="2" t="n">
        <v>614</v>
      </c>
      <c r="L35" s="12" t="n"/>
      <c r="M35" s="8" t="n">
        <v>30</v>
      </c>
      <c r="N35" s="31">
        <f>IF($R35="","",LOOKUP(1,1/(($R35=$G$5:$G$93)*(UPPER($F$5:$F$93)=UPPER($K$6))*($B$5:$B$93=$K$7)),C$5:C$93))</f>
        <v/>
      </c>
      <c r="O35" s="31">
        <f>IF($R35="","",LOOKUP(1,1/(($R35=$G$5:$G$93)*(UPPER($F$5:$F$93)=UPPER($K$6))*($B$5:$B$93=$K$7)),D$5:D$93))</f>
        <v/>
      </c>
      <c r="P35" s="31">
        <f>IF($R35="","",LOOKUP(1,1/(($R35=$G$5:$G$93)*(UPPER($F$5:$F$93)=UPPER($K$6))*($B$5:$B$93=$K$7)),E$5:E$93))</f>
        <v/>
      </c>
      <c r="Q35" s="31">
        <f>IF($R35="","",LOOKUP(1,1/(($R35=$G$5:$G$93)*(UPPER($F$5:$F$93)=UPPER($K$6))*($B$5:$B$93=$K$7)),F$5:F$93))</f>
        <v/>
      </c>
      <c r="R35" s="13">
        <f>IF(ROWS($R$5:$R34)&gt;$K$5,"",IFERROR(_xlfn.AGGREGATE(14,6,$G$5:$G$93/(ISERROR(MATCH($G$5:$G$93,$R$5:$R34,0))*($D$5:$D$93&lt;&gt;"sum")*(UPPER($F$5:$F$93)=UPPER($K$6))*($B$5:$B$93=$K$7)),1),""))</f>
        <v/>
      </c>
    </row>
    <row r="36">
      <c r="B36" s="2" t="n">
        <v>1200</v>
      </c>
      <c r="C36" s="11" t="n"/>
      <c r="D36" s="2" t="n"/>
      <c r="E36" s="2" t="n"/>
      <c r="F36" s="2" t="n"/>
      <c r="G36" s="2" t="n">
        <v>170567464</v>
      </c>
      <c r="H36" s="2" t="n">
        <v>87500000</v>
      </c>
      <c r="I36" s="2" t="n">
        <v>14</v>
      </c>
      <c r="M36" s="8" t="n">
        <v>31</v>
      </c>
      <c r="N36" s="31">
        <f>IF($R36="","",LOOKUP(1,1/(($R36=$G$5:$G$93)*(UPPER($F$5:$F$93)=UPPER($K$6))*($B$5:$B$93=$K$7)),C$5:C$93))</f>
        <v/>
      </c>
      <c r="O36" s="31">
        <f>IF($R36="","",LOOKUP(1,1/(($R36=$G$5:$G$93)*(UPPER($F$5:$F$93)=UPPER($K$6))*($B$5:$B$93=$K$7)),D$5:D$93))</f>
        <v/>
      </c>
      <c r="P36" s="31">
        <f>IF($R36="","",LOOKUP(1,1/(($R36=$G$5:$G$93)*(UPPER($F$5:$F$93)=UPPER($K$6))*($B$5:$B$93=$K$7)),E$5:E$93))</f>
        <v/>
      </c>
      <c r="Q36" s="31">
        <f>IF($R36="","",LOOKUP(1,1/(($R36=$G$5:$G$93)*(UPPER($F$5:$F$93)=UPPER($K$6))*($B$5:$B$93=$K$7)),F$5:F$93))</f>
        <v/>
      </c>
      <c r="R36" s="13">
        <f>IF(ROWS($R$5:$R35)&gt;$K$5,"",IFERROR(_xlfn.AGGREGATE(14,6,$G$5:$G$93/(ISERROR(MATCH($G$5:$G$93,$R$5:$R35,0))*($D$5:$D$93&lt;&gt;"sum")*(UPPER($F$5:$F$93)=UPPER($K$6))*($B$5:$B$93=$K$7)),1),""))</f>
        <v/>
      </c>
    </row>
    <row r="37">
      <c r="B37" s="2" t="n">
        <v>1200</v>
      </c>
      <c r="C37" s="11" t="n"/>
      <c r="D37" s="2" t="n"/>
      <c r="E37" s="2" t="n"/>
      <c r="F37" s="2" t="n"/>
      <c r="G37" s="2" t="n">
        <v>64908877</v>
      </c>
      <c r="H37" s="2" t="n">
        <v>300192500</v>
      </c>
      <c r="I37" s="2" t="n">
        <v>120</v>
      </c>
      <c r="M37" s="8" t="n">
        <v>32</v>
      </c>
      <c r="N37" s="31">
        <f>IF($R37="","",LOOKUP(1,1/(($R37=$G$5:$G$93)*(UPPER($F$5:$F$93)=UPPER($K$6))*($B$5:$B$93=$K$7)),C$5:C$93))</f>
        <v/>
      </c>
      <c r="O37" s="31">
        <f>IF($R37="","",LOOKUP(1,1/(($R37=$G$5:$G$93)*(UPPER($F$5:$F$93)=UPPER($K$6))*($B$5:$B$93=$K$7)),D$5:D$93))</f>
        <v/>
      </c>
      <c r="P37" s="31">
        <f>IF($R37="","",LOOKUP(1,1/(($R37=$G$5:$G$93)*(UPPER($F$5:$F$93)=UPPER($K$6))*($B$5:$B$93=$K$7)),E$5:E$93))</f>
        <v/>
      </c>
      <c r="Q37" s="31">
        <f>IF($R37="","",LOOKUP(1,1/(($R37=$G$5:$G$93)*(UPPER($F$5:$F$93)=UPPER($K$6))*($B$5:$B$93=$K$7)),F$5:F$93))</f>
        <v/>
      </c>
      <c r="R37" s="13">
        <f>IF(ROWS($R$5:$R36)&gt;$K$5,"",IFERROR(_xlfn.AGGREGATE(14,6,$G$5:$G$93/(ISERROR(MATCH($G$5:$G$93,$R$5:$R36,0))*($D$5:$D$93&lt;&gt;"sum")*(UPPER($F$5:$F$93)=UPPER($K$6))*($B$5:$B$93=$K$7)),1),""))</f>
        <v/>
      </c>
    </row>
    <row r="38">
      <c r="B38" s="38" t="n"/>
      <c r="C38" s="33" t="n"/>
      <c r="D38" s="29" t="n"/>
      <c r="E38" s="32" t="n"/>
      <c r="F38" s="32" t="n"/>
      <c r="G38" s="3" t="n">
        <v>7351684701</v>
      </c>
      <c r="H38" s="3" t="n">
        <v>40533225984</v>
      </c>
      <c r="I38" s="3" t="n">
        <v>3338</v>
      </c>
      <c r="M38" s="8" t="n">
        <v>33</v>
      </c>
      <c r="N38" s="31">
        <f>IF($R38="","",LOOKUP(1,1/(($R38=$G$5:$G$93)*(UPPER($F$5:$F$93)=UPPER($K$6))*($B$5:$B$93=$K$7)),C$5:C$93))</f>
        <v/>
      </c>
      <c r="O38" s="31">
        <f>IF($R38="","",LOOKUP(1,1/(($R38=$G$5:$G$93)*(UPPER($F$5:$F$93)=UPPER($K$6))*($B$5:$B$93=$K$7)),D$5:D$93))</f>
        <v/>
      </c>
      <c r="P38" s="31">
        <f>IF($R38="","",LOOKUP(1,1/(($R38=$G$5:$G$93)*(UPPER($F$5:$F$93)=UPPER($K$6))*($B$5:$B$93=$K$7)),E$5:E$93))</f>
        <v/>
      </c>
      <c r="Q38" s="31">
        <f>IF($R38="","",LOOKUP(1,1/(($R38=$G$5:$G$93)*(UPPER($F$5:$F$93)=UPPER($K$6))*($B$5:$B$93=$K$7)),F$5:F$93))</f>
        <v/>
      </c>
      <c r="R38" s="13">
        <f>IF(ROWS($R$5:$R37)&gt;$K$5,"",IFERROR(_xlfn.AGGREGATE(14,6,$G$5:$G$93/(ISERROR(MATCH($G$5:$G$93,$R$5:$R37,0))*($D$5:$D$93&lt;&gt;"sum")*(UPPER($F$5:$F$93)=UPPER($K$6))*($B$5:$B$93=$K$7)),1),""))</f>
        <v/>
      </c>
    </row>
    <row r="39">
      <c r="M39" s="8" t="n">
        <v>34</v>
      </c>
      <c r="N39" s="31">
        <f>IF($R39="","",LOOKUP(1,1/(($R39=$G$5:$G$93)*(UPPER($F$5:$F$93)=UPPER($K$6))*($B$5:$B$93=$K$7)),C$5:C$93))</f>
        <v/>
      </c>
      <c r="O39" s="31">
        <f>IF($R39="","",LOOKUP(1,1/(($R39=$G$5:$G$93)*(UPPER($F$5:$F$93)=UPPER($K$6))*($B$5:$B$93=$K$7)),D$5:D$93))</f>
        <v/>
      </c>
      <c r="P39" s="31">
        <f>IF($R39="","",LOOKUP(1,1/(($R39=$G$5:$G$93)*(UPPER($F$5:$F$93)=UPPER($K$6))*($B$5:$B$93=$K$7)),E$5:E$93))</f>
        <v/>
      </c>
      <c r="Q39" s="31">
        <f>IF($R39="","",LOOKUP(1,1/(($R39=$G$5:$G$93)*(UPPER($F$5:$F$93)=UPPER($K$6))*($B$5:$B$93=$K$7)),F$5:F$93))</f>
        <v/>
      </c>
      <c r="R39" s="13">
        <f>IF(ROWS($R$5:$R38)&gt;$K$5,"",IFERROR(_xlfn.AGGREGATE(14,6,$G$5:$G$93/(ISERROR(MATCH($G$5:$G$93,$R$5:$R38,0))*($D$5:$D$93&lt;&gt;"sum")*(UPPER($F$5:$F$93)=UPPER($K$6))*($B$5:$B$93=$K$7)),1),""))</f>
        <v/>
      </c>
    </row>
    <row r="40">
      <c r="B40" s="22" t="n"/>
      <c r="M40" s="8" t="n">
        <v>35</v>
      </c>
      <c r="N40" s="31">
        <f>IF($R40="","",LOOKUP(1,1/(($R40=$G$5:$G$93)*(UPPER($F$5:$F$93)=UPPER($K$6))*($B$5:$B$93=$K$7)),C$5:C$93))</f>
        <v/>
      </c>
      <c r="O40" s="31">
        <f>IF($R40="","",LOOKUP(1,1/(($R40=$G$5:$G$93)*(UPPER($F$5:$F$93)=UPPER($K$6))*($B$5:$B$93=$K$7)),D$5:D$93))</f>
        <v/>
      </c>
      <c r="P40" s="31">
        <f>IF($R40="","",LOOKUP(1,1/(($R40=$G$5:$G$93)*(UPPER($F$5:$F$93)=UPPER($K$6))*($B$5:$B$93=$K$7)),E$5:E$93))</f>
        <v/>
      </c>
      <c r="Q40" s="31">
        <f>IF($R40="","",LOOKUP(1,1/(($R40=$G$5:$G$93)*(UPPER($F$5:$F$93)=UPPER($K$6))*($B$5:$B$93=$K$7)),F$5:F$93))</f>
        <v/>
      </c>
      <c r="R40" s="13">
        <f>IF(ROWS($R$5:$R39)&gt;$K$5,"",IFERROR(_xlfn.AGGREGATE(14,6,$G$5:$G$93/(ISERROR(MATCH($G$5:$G$93,$R$5:$R39,0))*($D$5:$D$93&lt;&gt;"sum")*(UPPER($F$5:$F$93)=UPPER($K$6))*($B$5:$B$93=$K$7)),1),""))</f>
        <v/>
      </c>
    </row>
    <row r="41">
      <c r="M41" s="8" t="n">
        <v>36</v>
      </c>
      <c r="N41" s="31">
        <f>IF($R41="","",LOOKUP(1,1/(($R41=$G$5:$G$93)*(UPPER($F$5:$F$93)=UPPER($K$6))*($B$5:$B$93=$K$7)),C$5:C$93))</f>
        <v/>
      </c>
      <c r="O41" s="31">
        <f>IF($R41="","",LOOKUP(1,1/(($R41=$G$5:$G$93)*(UPPER($F$5:$F$93)=UPPER($K$6))*($B$5:$B$93=$K$7)),D$5:D$93))</f>
        <v/>
      </c>
      <c r="P41" s="31">
        <f>IF($R41="","",LOOKUP(1,1/(($R41=$G$5:$G$93)*(UPPER($F$5:$F$93)=UPPER($K$6))*($B$5:$B$93=$K$7)),E$5:E$93))</f>
        <v/>
      </c>
      <c r="Q41" s="31">
        <f>IF($R41="","",LOOKUP(1,1/(($R41=$G$5:$G$93)*(UPPER($F$5:$F$93)=UPPER($K$6))*($B$5:$B$93=$K$7)),F$5:F$93))</f>
        <v/>
      </c>
      <c r="R41" s="13">
        <f>IF(ROWS($R$5:$R40)&gt;$K$5,"",IFERROR(_xlfn.AGGREGATE(14,6,$G$5:$G$93/(ISERROR(MATCH($G$5:$G$93,$R$5:$R40,0))*($D$5:$D$93&lt;&gt;"sum")*(UPPER($F$5:$F$93)=UPPER($K$6))*($B$5:$B$93=$K$7)),1),""))</f>
        <v/>
      </c>
    </row>
    <row r="42" ht="15.6" customHeight="1">
      <c r="B42" s="10" t="inlineStr">
        <is>
          <t>code</t>
        </is>
      </c>
      <c r="C42" s="19" t="inlineStr">
        <is>
          <t>name</t>
        </is>
      </c>
      <c r="D42" s="10" t="inlineStr">
        <is>
          <t>family</t>
        </is>
      </c>
      <c r="E42" s="10" t="inlineStr">
        <is>
          <t>age</t>
        </is>
      </c>
      <c r="F42" s="10" t="inlineStr">
        <is>
          <t>sex</t>
        </is>
      </c>
      <c r="G42" s="10" t="inlineStr">
        <is>
          <t>cost</t>
        </is>
      </c>
      <c r="H42" s="32" t="n"/>
      <c r="I42" s="33" t="n"/>
      <c r="M42" s="8" t="n">
        <v>37</v>
      </c>
      <c r="N42" s="31">
        <f>IF($R42="","",LOOKUP(1,1/(($R42=$G$5:$G$93)*(UPPER($F$5:$F$93)=UPPER($K$6))*($B$5:$B$93=$K$7)),C$5:C$93))</f>
        <v/>
      </c>
      <c r="O42" s="31">
        <f>IF($R42="","",LOOKUP(1,1/(($R42=$G$5:$G$93)*(UPPER($F$5:$F$93)=UPPER($K$6))*($B$5:$B$93=$K$7)),D$5:D$93))</f>
        <v/>
      </c>
      <c r="P42" s="31">
        <f>IF($R42="","",LOOKUP(1,1/(($R42=$G$5:$G$93)*(UPPER($F$5:$F$93)=UPPER($K$6))*($B$5:$B$93=$K$7)),E$5:E$93))</f>
        <v/>
      </c>
      <c r="Q42" s="31">
        <f>IF($R42="","",LOOKUP(1,1/(($R42=$G$5:$G$93)*(UPPER($F$5:$F$93)=UPPER($K$6))*($B$5:$B$93=$K$7)),F$5:F$93))</f>
        <v/>
      </c>
      <c r="R42" s="13">
        <f>IF(ROWS($R$5:$R41)&gt;$K$5,"",IFERROR(_xlfn.AGGREGATE(14,6,$G$5:$G$93/(ISERROR(MATCH($G$5:$G$93,$R$5:$R41,0))*($D$5:$D$93&lt;&gt;"sum")*(UPPER($F$5:$F$93)=UPPER($K$6))*($B$5:$B$93=$K$7)),1),""))</f>
        <v/>
      </c>
    </row>
    <row r="43" ht="15.6" customHeight="1">
      <c r="B43" s="34" t="n"/>
      <c r="C43" s="35" t="n"/>
      <c r="D43" s="34" t="n"/>
      <c r="E43" s="34" t="n"/>
      <c r="F43" s="34" t="n"/>
      <c r="G43" s="10" t="inlineStr">
        <is>
          <t>mond</t>
        </is>
      </c>
      <c r="H43" s="10" t="inlineStr">
        <is>
          <t>now</t>
        </is>
      </c>
      <c r="I43" s="10" t="inlineStr">
        <is>
          <t>some</t>
        </is>
      </c>
      <c r="M43" s="8" t="n">
        <v>38</v>
      </c>
      <c r="N43" s="31">
        <f>IF($R43="","",LOOKUP(1,1/(($R43=$G$5:$G$93)*(UPPER($F$5:$F$93)=UPPER($K$6))*($B$5:$B$93=$K$7)),C$5:C$93))</f>
        <v/>
      </c>
      <c r="O43" s="31">
        <f>IF($R43="","",LOOKUP(1,1/(($R43=$G$5:$G$93)*(UPPER($F$5:$F$93)=UPPER($K$6))*($B$5:$B$93=$K$7)),D$5:D$93))</f>
        <v/>
      </c>
      <c r="P43" s="31">
        <f>IF($R43="","",LOOKUP(1,1/(($R43=$G$5:$G$93)*(UPPER($F$5:$F$93)=UPPER($K$6))*($B$5:$B$93=$K$7)),E$5:E$93))</f>
        <v/>
      </c>
      <c r="Q43" s="31">
        <f>IF($R43="","",LOOKUP(1,1/(($R43=$G$5:$G$93)*(UPPER($F$5:$F$93)=UPPER($K$6))*($B$5:$B$93=$K$7)),F$5:F$93))</f>
        <v/>
      </c>
      <c r="R43" s="13">
        <f>IF(ROWS($R$5:$R42)&gt;$K$5,"",IFERROR(_xlfn.AGGREGATE(14,6,$G$5:$G$93/(ISERROR(MATCH($G$5:$G$93,$R$5:$R42,0))*($D$5:$D$93&lt;&gt;"sum")*(UPPER($F$5:$F$93)=UPPER($K$6))*($B$5:$B$93=$K$7)),1),""))</f>
        <v/>
      </c>
    </row>
    <row r="44">
      <c r="B44" s="2" t="n">
        <v>1200</v>
      </c>
      <c r="C44" s="11" t="n"/>
      <c r="D44" s="2" t="n"/>
      <c r="E44" s="2" t="n"/>
      <c r="F44" s="2" t="n"/>
      <c r="G44" s="2" t="n">
        <v>5650007</v>
      </c>
      <c r="H44" s="2" t="n">
        <v>0</v>
      </c>
      <c r="I44" s="2" t="n">
        <v>0</v>
      </c>
      <c r="M44" s="8" t="n">
        <v>39</v>
      </c>
      <c r="N44" s="31">
        <f>IF($R44="","",LOOKUP(1,1/(($R44=$G$5:$G$93)*(UPPER($F$5:$F$93)=UPPER($K$6))*($B$5:$B$93=$K$7)),C$5:C$93))</f>
        <v/>
      </c>
      <c r="O44" s="31">
        <f>IF($R44="","",LOOKUP(1,1/(($R44=$G$5:$G$93)*(UPPER($F$5:$F$93)=UPPER($K$6))*($B$5:$B$93=$K$7)),D$5:D$93))</f>
        <v/>
      </c>
      <c r="P44" s="31">
        <f>IF($R44="","",LOOKUP(1,1/(($R44=$G$5:$G$93)*(UPPER($F$5:$F$93)=UPPER($K$6))*($B$5:$B$93=$K$7)),E$5:E$93))</f>
        <v/>
      </c>
      <c r="Q44" s="31">
        <f>IF($R44="","",LOOKUP(1,1/(($R44=$G$5:$G$93)*(UPPER($F$5:$F$93)=UPPER($K$6))*($B$5:$B$93=$K$7)),F$5:F$93))</f>
        <v/>
      </c>
      <c r="R44" s="13">
        <f>IF(ROWS($R$5:$R43)&gt;$K$5,"",IFERROR(_xlfn.AGGREGATE(14,6,$G$5:$G$93/(ISERROR(MATCH($G$5:$G$93,$R$5:$R43,0))*($D$5:$D$93&lt;&gt;"sum")*(UPPER($F$5:$F$93)=UPPER($K$6))*($B$5:$B$93=$K$7)),1),""))</f>
        <v/>
      </c>
    </row>
    <row r="45">
      <c r="B45" s="2" t="n">
        <v>1200</v>
      </c>
      <c r="C45" s="11" t="n"/>
      <c r="D45" s="2" t="n"/>
      <c r="E45" s="2" t="n"/>
      <c r="F45" s="2" t="n"/>
      <c r="G45" s="2" t="n">
        <v>3135206</v>
      </c>
      <c r="H45" s="2" t="n">
        <v>229726794</v>
      </c>
      <c r="I45" s="2" t="n">
        <v>1065</v>
      </c>
      <c r="M45" s="8" t="n">
        <v>40</v>
      </c>
      <c r="N45" s="31">
        <f>IF($R45="","",LOOKUP(1,1/(($R45=$G$5:$G$93)*(UPPER($F$5:$F$93)=UPPER($K$6))*($B$5:$B$93=$K$7)),C$5:C$93))</f>
        <v/>
      </c>
      <c r="O45" s="31">
        <f>IF($R45="","",LOOKUP(1,1/(($R45=$G$5:$G$93)*(UPPER($F$5:$F$93)=UPPER($K$6))*($B$5:$B$93=$K$7)),D$5:D$93))</f>
        <v/>
      </c>
      <c r="P45" s="31">
        <f>IF($R45="","",LOOKUP(1,1/(($R45=$G$5:$G$93)*(UPPER($F$5:$F$93)=UPPER($K$6))*($B$5:$B$93=$K$7)),E$5:E$93))</f>
        <v/>
      </c>
      <c r="Q45" s="31">
        <f>IF($R45="","",LOOKUP(1,1/(($R45=$G$5:$G$93)*(UPPER($F$5:$F$93)=UPPER($K$6))*($B$5:$B$93=$K$7)),F$5:F$93))</f>
        <v/>
      </c>
      <c r="R45" s="13">
        <f>IF(ROWS($R$5:$R44)&gt;$K$5,"",IFERROR(_xlfn.AGGREGATE(14,6,$G$5:$G$93/(ISERROR(MATCH($G$5:$G$93,$R$5:$R44,0))*($D$5:$D$93&lt;&gt;"sum")*(UPPER($F$5:$F$93)=UPPER($K$6))*($B$5:$B$93=$K$7)),1),""))</f>
        <v/>
      </c>
    </row>
    <row r="46">
      <c r="B46" s="2" t="n">
        <v>1200</v>
      </c>
      <c r="C46" s="11" t="n"/>
      <c r="D46" s="2" t="n"/>
      <c r="E46" s="2" t="n"/>
      <c r="F46" s="2" t="n"/>
      <c r="G46" s="2" t="n">
        <v>5701362</v>
      </c>
      <c r="H46" s="2" t="n">
        <v>37030000</v>
      </c>
      <c r="I46" s="2" t="n">
        <v>10</v>
      </c>
      <c r="M46" s="8" t="n">
        <v>41</v>
      </c>
      <c r="N46" s="31">
        <f>IF($R46="","",LOOKUP(1,1/(($R46=$G$5:$G$93)*(UPPER($F$5:$F$93)=UPPER($K$6))*($B$5:$B$93=$K$7)),C$5:C$93))</f>
        <v/>
      </c>
      <c r="O46" s="31">
        <f>IF($R46="","",LOOKUP(1,1/(($R46=$G$5:$G$93)*(UPPER($F$5:$F$93)=UPPER($K$6))*($B$5:$B$93=$K$7)),D$5:D$93))</f>
        <v/>
      </c>
      <c r="P46" s="31">
        <f>IF($R46="","",LOOKUP(1,1/(($R46=$G$5:$G$93)*(UPPER($F$5:$F$93)=UPPER($K$6))*($B$5:$B$93=$K$7)),E$5:E$93))</f>
        <v/>
      </c>
      <c r="Q46" s="31">
        <f>IF($R46="","",LOOKUP(1,1/(($R46=$G$5:$G$93)*(UPPER($F$5:$F$93)=UPPER($K$6))*($B$5:$B$93=$K$7)),F$5:F$93))</f>
        <v/>
      </c>
      <c r="R46" s="13">
        <f>IF(ROWS($R$5:$R45)&gt;$K$5,"",IFERROR(_xlfn.AGGREGATE(14,6,$G$5:$G$93/(ISERROR(MATCH($G$5:$G$93,$R$5:$R45,0))*($D$5:$D$93&lt;&gt;"sum")*(UPPER($F$5:$F$93)=UPPER($K$6))*($B$5:$B$93=$K$7)),1),""))</f>
        <v/>
      </c>
    </row>
    <row r="47">
      <c r="B47" s="2" t="n">
        <v>1200</v>
      </c>
      <c r="C47" s="11" t="n"/>
      <c r="D47" s="2" t="n"/>
      <c r="E47" s="2" t="n"/>
      <c r="F47" s="2" t="n"/>
      <c r="G47" s="2" t="n">
        <v>100821</v>
      </c>
      <c r="H47" s="2" t="n">
        <v>1000000</v>
      </c>
      <c r="I47" s="2" t="n">
        <v>1</v>
      </c>
      <c r="M47" s="8" t="n">
        <v>42</v>
      </c>
      <c r="N47" s="31">
        <f>IF($R47="","",LOOKUP(1,1/(($R47=$G$5:$G$93)*(UPPER($F$5:$F$93)=UPPER($K$6))*($B$5:$B$93=$K$7)),C$5:C$93))</f>
        <v/>
      </c>
      <c r="O47" s="31">
        <f>IF($R47="","",LOOKUP(1,1/(($R47=$G$5:$G$93)*(UPPER($F$5:$F$93)=UPPER($K$6))*($B$5:$B$93=$K$7)),D$5:D$93))</f>
        <v/>
      </c>
      <c r="P47" s="31">
        <f>IF($R47="","",LOOKUP(1,1/(($R47=$G$5:$G$93)*(UPPER($F$5:$F$93)=UPPER($K$6))*($B$5:$B$93=$K$7)),E$5:E$93))</f>
        <v/>
      </c>
      <c r="Q47" s="31">
        <f>IF($R47="","",LOOKUP(1,1/(($R47=$G$5:$G$93)*(UPPER($F$5:$F$93)=UPPER($K$6))*($B$5:$B$93=$K$7)),F$5:F$93))</f>
        <v/>
      </c>
      <c r="R47" s="13">
        <f>IF(ROWS($R$5:$R46)&gt;$K$5,"",IFERROR(_xlfn.AGGREGATE(14,6,$G$5:$G$93/(ISERROR(MATCH($G$5:$G$93,$R$5:$R46,0))*($D$5:$D$93&lt;&gt;"sum")*(UPPER($F$5:$F$93)=UPPER($K$6))*($B$5:$B$93=$K$7)),1),""))</f>
        <v/>
      </c>
    </row>
    <row r="48">
      <c r="B48" s="2" t="n">
        <v>1200</v>
      </c>
      <c r="C48" s="11" t="n"/>
      <c r="D48" s="2" t="n"/>
      <c r="E48" s="2" t="n"/>
      <c r="F48" s="2" t="n"/>
      <c r="G48" s="2" t="n">
        <v>1284913</v>
      </c>
      <c r="H48" s="2" t="n">
        <v>0</v>
      </c>
      <c r="I48" s="2" t="n">
        <v>0</v>
      </c>
      <c r="M48" s="8" t="n">
        <v>43</v>
      </c>
      <c r="N48" s="31">
        <f>IF($R48="","",LOOKUP(1,1/(($R48=$G$5:$G$93)*(UPPER($F$5:$F$93)=UPPER($K$6))*($B$5:$B$93=$K$7)),C$5:C$93))</f>
        <v/>
      </c>
      <c r="O48" s="31">
        <f>IF($R48="","",LOOKUP(1,1/(($R48=$G$5:$G$93)*(UPPER($F$5:$F$93)=UPPER($K$6))*($B$5:$B$93=$K$7)),D$5:D$93))</f>
        <v/>
      </c>
      <c r="P48" s="31">
        <f>IF($R48="","",LOOKUP(1,1/(($R48=$G$5:$G$93)*(UPPER($F$5:$F$93)=UPPER($K$6))*($B$5:$B$93=$K$7)),E$5:E$93))</f>
        <v/>
      </c>
      <c r="Q48" s="31">
        <f>IF($R48="","",LOOKUP(1,1/(($R48=$G$5:$G$93)*(UPPER($F$5:$F$93)=UPPER($K$6))*($B$5:$B$93=$K$7)),F$5:F$93))</f>
        <v/>
      </c>
      <c r="R48" s="13">
        <f>IF(ROWS($R$5:$R47)&gt;$K$5,"",IFERROR(_xlfn.AGGREGATE(14,6,$G$5:$G$93/(ISERROR(MATCH($G$5:$G$93,$R$5:$R47,0))*($D$5:$D$93&lt;&gt;"sum")*(UPPER($F$5:$F$93)=UPPER($K$6))*($B$5:$B$93=$K$7)),1),""))</f>
        <v/>
      </c>
    </row>
    <row r="49">
      <c r="B49" s="2" t="n">
        <v>1200</v>
      </c>
      <c r="C49" s="11" t="n"/>
      <c r="D49" s="2" t="n"/>
      <c r="E49" s="2" t="n"/>
      <c r="F49" s="2" t="n"/>
      <c r="G49" s="2" t="n">
        <v>37063003</v>
      </c>
      <c r="H49" s="2" t="n">
        <v>124700000</v>
      </c>
      <c r="I49" s="2" t="n">
        <v>8</v>
      </c>
      <c r="M49" s="8" t="n">
        <v>44</v>
      </c>
      <c r="N49" s="31">
        <f>IF($R49="","",LOOKUP(1,1/(($R49=$G$5:$G$93)*(UPPER($F$5:$F$93)=UPPER($K$6))*($B$5:$B$93=$K$7)),C$5:C$93))</f>
        <v/>
      </c>
      <c r="O49" s="31">
        <f>IF($R49="","",LOOKUP(1,1/(($R49=$G$5:$G$93)*(UPPER($F$5:$F$93)=UPPER($K$6))*($B$5:$B$93=$K$7)),D$5:D$93))</f>
        <v/>
      </c>
      <c r="P49" s="31">
        <f>IF($R49="","",LOOKUP(1,1/(($R49=$G$5:$G$93)*(UPPER($F$5:$F$93)=UPPER($K$6))*($B$5:$B$93=$K$7)),E$5:E$93))</f>
        <v/>
      </c>
      <c r="Q49" s="31">
        <f>IF($R49="","",LOOKUP(1,1/(($R49=$G$5:$G$93)*(UPPER($F$5:$F$93)=UPPER($K$6))*($B$5:$B$93=$K$7)),F$5:F$93))</f>
        <v/>
      </c>
      <c r="R49" s="13">
        <f>IF(ROWS($R$5:$R48)&gt;$K$5,"",IFERROR(_xlfn.AGGREGATE(14,6,$G$5:$G$93/(ISERROR(MATCH($G$5:$G$93,$R$5:$R48,0))*($D$5:$D$93&lt;&gt;"sum")*(UPPER($F$5:$F$93)=UPPER($K$6))*($B$5:$B$93=$K$7)),1),""))</f>
        <v/>
      </c>
    </row>
    <row r="50">
      <c r="B50" s="2" t="n">
        <v>1200</v>
      </c>
      <c r="C50" s="11" t="n"/>
      <c r="D50" s="2" t="n"/>
      <c r="E50" s="2" t="n"/>
      <c r="F50" s="2" t="n"/>
      <c r="G50" s="2" t="n">
        <v>303821393</v>
      </c>
      <c r="H50" s="2" t="n">
        <v>28642000</v>
      </c>
      <c r="I50" s="2" t="n">
        <v>22</v>
      </c>
      <c r="M50" s="8" t="n">
        <v>45</v>
      </c>
      <c r="N50" s="31">
        <f>IF($R50="","",LOOKUP(1,1/(($R50=$G$5:$G$93)*(UPPER($F$5:$F$93)=UPPER($K$6))*($B$5:$B$93=$K$7)),C$5:C$93))</f>
        <v/>
      </c>
      <c r="O50" s="31">
        <f>IF($R50="","",LOOKUP(1,1/(($R50=$G$5:$G$93)*(UPPER($F$5:$F$93)=UPPER($K$6))*($B$5:$B$93=$K$7)),D$5:D$93))</f>
        <v/>
      </c>
      <c r="P50" s="31">
        <f>IF($R50="","",LOOKUP(1,1/(($R50=$G$5:$G$93)*(UPPER($F$5:$F$93)=UPPER($K$6))*($B$5:$B$93=$K$7)),E$5:E$93))</f>
        <v/>
      </c>
      <c r="Q50" s="31">
        <f>IF($R50="","",LOOKUP(1,1/(($R50=$G$5:$G$93)*(UPPER($F$5:$F$93)=UPPER($K$6))*($B$5:$B$93=$K$7)),F$5:F$93))</f>
        <v/>
      </c>
      <c r="R50" s="13">
        <f>IF(ROWS($R$5:$R49)&gt;$K$5,"",IFERROR(_xlfn.AGGREGATE(14,6,$G$5:$G$93/(ISERROR(MATCH($G$5:$G$93,$R$5:$R49,0))*($D$5:$D$93&lt;&gt;"sum")*(UPPER($F$5:$F$93)=UPPER($K$6))*($B$5:$B$93=$K$7)),1),""))</f>
        <v/>
      </c>
    </row>
    <row r="51">
      <c r="B51" s="2" t="n">
        <v>1200</v>
      </c>
      <c r="C51" s="11" t="n"/>
      <c r="D51" s="2" t="n"/>
      <c r="E51" s="2" t="n"/>
      <c r="F51" s="2" t="n"/>
      <c r="G51" s="2" t="n">
        <v>303821393</v>
      </c>
      <c r="H51" s="2" t="n">
        <v>415740000</v>
      </c>
      <c r="I51" s="2" t="n">
        <v>261</v>
      </c>
      <c r="M51" s="8" t="n">
        <v>46</v>
      </c>
      <c r="N51" s="31">
        <f>IF($R51="","",LOOKUP(1,1/(($R51=$G$5:$G$93)*(UPPER($F$5:$F$93)=UPPER($K$6))*($B$5:$B$93=$K$7)),C$5:C$93))</f>
        <v/>
      </c>
      <c r="O51" s="31">
        <f>IF($R51="","",LOOKUP(1,1/(($R51=$G$5:$G$93)*(UPPER($F$5:$F$93)=UPPER($K$6))*($B$5:$B$93=$K$7)),D$5:D$93))</f>
        <v/>
      </c>
      <c r="P51" s="31">
        <f>IF($R51="","",LOOKUP(1,1/(($R51=$G$5:$G$93)*(UPPER($F$5:$F$93)=UPPER($K$6))*($B$5:$B$93=$K$7)),E$5:E$93))</f>
        <v/>
      </c>
      <c r="Q51" s="31">
        <f>IF($R51="","",LOOKUP(1,1/(($R51=$G$5:$G$93)*(UPPER($F$5:$F$93)=UPPER($K$6))*($B$5:$B$93=$K$7)),F$5:F$93))</f>
        <v/>
      </c>
      <c r="R51" s="13">
        <f>IF(ROWS($R$5:$R50)&gt;$K$5,"",IFERROR(_xlfn.AGGREGATE(14,6,$G$5:$G$93/(ISERROR(MATCH($G$5:$G$93,$R$5:$R50,0))*($D$5:$D$93&lt;&gt;"sum")*(UPPER($F$5:$F$93)=UPPER($K$6))*($B$5:$B$93=$K$7)),1),""))</f>
        <v/>
      </c>
    </row>
    <row r="52">
      <c r="B52" s="2" t="n">
        <v>1200</v>
      </c>
      <c r="C52" s="11" t="n"/>
      <c r="D52" s="2" t="n"/>
      <c r="E52" s="2" t="n"/>
      <c r="F52" s="2" t="n"/>
      <c r="G52" s="2" t="n">
        <v>320652116</v>
      </c>
      <c r="H52" s="2" t="n">
        <v>78410000</v>
      </c>
      <c r="I52" s="2" t="n">
        <v>20</v>
      </c>
      <c r="M52" s="8" t="n">
        <v>47</v>
      </c>
      <c r="N52" s="31">
        <f>IF($R52="","",LOOKUP(1,1/(($R52=$G$5:$G$93)*(UPPER($F$5:$F$93)=UPPER($K$6))*($B$5:$B$93=$K$7)),C$5:C$93))</f>
        <v/>
      </c>
      <c r="O52" s="31">
        <f>IF($R52="","",LOOKUP(1,1/(($R52=$G$5:$G$93)*(UPPER($F$5:$F$93)=UPPER($K$6))*($B$5:$B$93=$K$7)),D$5:D$93))</f>
        <v/>
      </c>
      <c r="P52" s="31">
        <f>IF($R52="","",LOOKUP(1,1/(($R52=$G$5:$G$93)*(UPPER($F$5:$F$93)=UPPER($K$6))*($B$5:$B$93=$K$7)),E$5:E$93))</f>
        <v/>
      </c>
      <c r="Q52" s="31">
        <f>IF($R52="","",LOOKUP(1,1/(($R52=$G$5:$G$93)*(UPPER($F$5:$F$93)=UPPER($K$6))*($B$5:$B$93=$K$7)),F$5:F$93))</f>
        <v/>
      </c>
      <c r="R52" s="13">
        <f>IF(ROWS($R$5:$R51)&gt;$K$5,"",IFERROR(_xlfn.AGGREGATE(14,6,$G$5:$G$93/(ISERROR(MATCH($G$5:$G$93,$R$5:$R51,0))*($D$5:$D$93&lt;&gt;"sum")*(UPPER($F$5:$F$93)=UPPER($K$6))*($B$5:$B$93=$K$7)),1),""))</f>
        <v/>
      </c>
    </row>
    <row r="53">
      <c r="B53" s="2" t="n">
        <v>1200</v>
      </c>
      <c r="C53" s="11" t="n"/>
      <c r="D53" s="2" t="n"/>
      <c r="E53" s="2" t="n"/>
      <c r="F53" s="2" t="n"/>
      <c r="G53" s="2" t="n">
        <v>325153405</v>
      </c>
      <c r="H53" s="2" t="n">
        <v>19360000</v>
      </c>
      <c r="I53" s="2" t="n">
        <v>31</v>
      </c>
      <c r="M53" s="8" t="n">
        <v>48</v>
      </c>
      <c r="N53" s="31">
        <f>IF($R53="","",LOOKUP(1,1/(($R53=$G$5:$G$93)*(UPPER($F$5:$F$93)=UPPER($K$6))*($B$5:$B$93=$K$7)),C$5:C$93))</f>
        <v/>
      </c>
      <c r="O53" s="31">
        <f>IF($R53="","",LOOKUP(1,1/(($R53=$G$5:$G$93)*(UPPER($F$5:$F$93)=UPPER($K$6))*($B$5:$B$93=$K$7)),D$5:D$93))</f>
        <v/>
      </c>
      <c r="P53" s="31">
        <f>IF($R53="","",LOOKUP(1,1/(($R53=$G$5:$G$93)*(UPPER($F$5:$F$93)=UPPER($K$6))*($B$5:$B$93=$K$7)),E$5:E$93))</f>
        <v/>
      </c>
      <c r="Q53" s="31">
        <f>IF($R53="","",LOOKUP(1,1/(($R53=$G$5:$G$93)*(UPPER($F$5:$F$93)=UPPER($K$6))*($B$5:$B$93=$K$7)),F$5:F$93))</f>
        <v/>
      </c>
      <c r="R53" s="13">
        <f>IF(ROWS($R$5:$R52)&gt;$K$5,"",IFERROR(_xlfn.AGGREGATE(14,6,$G$5:$G$93/(ISERROR(MATCH($G$5:$G$93,$R$5:$R52,0))*($D$5:$D$93&lt;&gt;"sum")*(UPPER($F$5:$F$93)=UPPER($K$6))*($B$5:$B$93=$K$7)),1),""))</f>
        <v/>
      </c>
    </row>
    <row r="54">
      <c r="B54" s="2" t="n">
        <v>1200</v>
      </c>
      <c r="C54" s="11" t="n"/>
      <c r="D54" s="2" t="n"/>
      <c r="E54" s="2" t="n"/>
      <c r="F54" s="2" t="n"/>
      <c r="G54" s="2" t="n">
        <v>75732551</v>
      </c>
      <c r="H54" s="2" t="n">
        <v>123500000</v>
      </c>
      <c r="I54" s="2" t="n">
        <v>62</v>
      </c>
      <c r="M54" s="8" t="n">
        <v>49</v>
      </c>
      <c r="N54" s="31">
        <f>IF($R54="","",LOOKUP(1,1/(($R54=$G$5:$G$93)*(UPPER($F$5:$F$93)=UPPER($K$6))*($B$5:$B$93=$K$7)),C$5:C$93))</f>
        <v/>
      </c>
      <c r="O54" s="31">
        <f>IF($R54="","",LOOKUP(1,1/(($R54=$G$5:$G$93)*(UPPER($F$5:$F$93)=UPPER($K$6))*($B$5:$B$93=$K$7)),D$5:D$93))</f>
        <v/>
      </c>
      <c r="P54" s="31">
        <f>IF($R54="","",LOOKUP(1,1/(($R54=$G$5:$G$93)*(UPPER($F$5:$F$93)=UPPER($K$6))*($B$5:$B$93=$K$7)),E$5:E$93))</f>
        <v/>
      </c>
      <c r="Q54" s="31">
        <f>IF($R54="","",LOOKUP(1,1/(($R54=$G$5:$G$93)*(UPPER($F$5:$F$93)=UPPER($K$6))*($B$5:$B$93=$K$7)),F$5:F$93))</f>
        <v/>
      </c>
      <c r="R54" s="13">
        <f>IF(ROWS($R$5:$R53)&gt;$K$5,"",IFERROR(_xlfn.AGGREGATE(14,6,$G$5:$G$93/(ISERROR(MATCH($G$5:$G$93,$R$5:$R53,0))*($D$5:$D$93&lt;&gt;"sum")*(UPPER($F$5:$F$93)=UPPER($K$6))*($B$5:$B$93=$K$7)),1),""))</f>
        <v/>
      </c>
    </row>
    <row r="55">
      <c r="B55" s="2" t="n">
        <v>1200</v>
      </c>
      <c r="C55" s="11" t="n"/>
      <c r="D55" s="2" t="n"/>
      <c r="E55" s="2" t="n"/>
      <c r="F55" s="2" t="n"/>
      <c r="G55" s="2" t="n">
        <v>3306831</v>
      </c>
      <c r="H55" s="2" t="n">
        <v>147900000</v>
      </c>
      <c r="I55" s="2" t="n">
        <v>10</v>
      </c>
      <c r="M55" s="8" t="n">
        <v>50</v>
      </c>
      <c r="N55" s="31">
        <f>IF($R55="","",LOOKUP(1,1/(($R55=$G$5:$G$93)*(UPPER($F$5:$F$93)=UPPER($K$6))*($B$5:$B$93=$K$7)),C$5:C$93))</f>
        <v/>
      </c>
      <c r="O55" s="31">
        <f>IF($R55="","",LOOKUP(1,1/(($R55=$G$5:$G$93)*(UPPER($F$5:$F$93)=UPPER($K$6))*($B$5:$B$93=$K$7)),D$5:D$93))</f>
        <v/>
      </c>
      <c r="P55" s="31">
        <f>IF($R55="","",LOOKUP(1,1/(($R55=$G$5:$G$93)*(UPPER($F$5:$F$93)=UPPER($K$6))*($B$5:$B$93=$K$7)),E$5:E$93))</f>
        <v/>
      </c>
      <c r="Q55" s="31">
        <f>IF($R55="","",LOOKUP(1,1/(($R55=$G$5:$G$93)*(UPPER($F$5:$F$93)=UPPER($K$6))*($B$5:$B$93=$K$7)),F$5:F$93))</f>
        <v/>
      </c>
      <c r="R55" s="13">
        <f>IF(ROWS($R$5:$R54)&gt;$K$5,"",IFERROR(_xlfn.AGGREGATE(14,6,$G$5:$G$93/(ISERROR(MATCH($G$5:$G$93,$R$5:$R54,0))*($D$5:$D$93&lt;&gt;"sum")*(UPPER($F$5:$F$93)=UPPER($K$6))*($B$5:$B$93=$K$7)),1),""))</f>
        <v/>
      </c>
    </row>
    <row r="56">
      <c r="B56" s="2" t="n">
        <v>1200</v>
      </c>
      <c r="C56" s="11" t="n"/>
      <c r="D56" s="2" t="n"/>
      <c r="E56" s="2" t="n"/>
      <c r="F56" s="2" t="n"/>
      <c r="G56" s="2" t="n">
        <v>14284034</v>
      </c>
      <c r="H56" s="2" t="n">
        <v>9350000</v>
      </c>
      <c r="I56" s="2" t="n">
        <v>17</v>
      </c>
      <c r="M56" s="8" t="n">
        <v>51</v>
      </c>
      <c r="N56" s="31">
        <f>IF($R56="","",LOOKUP(1,1/(($R56=$G$5:$G$93)*(UPPER($F$5:$F$93)=UPPER($K$6))*($B$5:$B$93=$K$7)),C$5:C$93))</f>
        <v/>
      </c>
      <c r="O56" s="31">
        <f>IF($R56="","",LOOKUP(1,1/(($R56=$G$5:$G$93)*(UPPER($F$5:$F$93)=UPPER($K$6))*($B$5:$B$93=$K$7)),D$5:D$93))</f>
        <v/>
      </c>
      <c r="P56" s="31">
        <f>IF($R56="","",LOOKUP(1,1/(($R56=$G$5:$G$93)*(UPPER($F$5:$F$93)=UPPER($K$6))*($B$5:$B$93=$K$7)),E$5:E$93))</f>
        <v/>
      </c>
      <c r="Q56" s="31">
        <f>IF($R56="","",LOOKUP(1,1/(($R56=$G$5:$G$93)*(UPPER($F$5:$F$93)=UPPER($K$6))*($B$5:$B$93=$K$7)),F$5:F$93))</f>
        <v/>
      </c>
      <c r="R56" s="13">
        <f>IF(ROWS($R$5:$R55)&gt;$K$5,"",IFERROR(_xlfn.AGGREGATE(14,6,$G$5:$G$93/(ISERROR(MATCH($G$5:$G$93,$R$5:$R55,0))*($D$5:$D$93&lt;&gt;"sum")*(UPPER($F$5:$F$93)=UPPER($K$6))*($B$5:$B$93=$K$7)),1),""))</f>
        <v/>
      </c>
    </row>
    <row r="57">
      <c r="B57" s="2" t="n">
        <v>1200</v>
      </c>
      <c r="C57" s="11" t="n"/>
      <c r="D57" s="2" t="n"/>
      <c r="E57" s="2" t="n"/>
      <c r="F57" s="2" t="n"/>
      <c r="G57" s="2" t="n">
        <v>0</v>
      </c>
      <c r="H57" s="2" t="n">
        <v>0</v>
      </c>
      <c r="I57" s="2" t="n">
        <v>0</v>
      </c>
      <c r="M57" s="8" t="n">
        <v>52</v>
      </c>
      <c r="N57" s="31">
        <f>IF($R57="","",LOOKUP(1,1/(($R57=$G$5:$G$93)*(UPPER($F$5:$F$93)=UPPER($K$6))*($B$5:$B$93=$K$7)),C$5:C$93))</f>
        <v/>
      </c>
      <c r="O57" s="31">
        <f>IF($R57="","",LOOKUP(1,1/(($R57=$G$5:$G$93)*(UPPER($F$5:$F$93)=UPPER($K$6))*($B$5:$B$93=$K$7)),D$5:D$93))</f>
        <v/>
      </c>
      <c r="P57" s="31">
        <f>IF($R57="","",LOOKUP(1,1/(($R57=$G$5:$G$93)*(UPPER($F$5:$F$93)=UPPER($K$6))*($B$5:$B$93=$K$7)),E$5:E$93))</f>
        <v/>
      </c>
      <c r="Q57" s="31">
        <f>IF($R57="","",LOOKUP(1,1/(($R57=$G$5:$G$93)*(UPPER($F$5:$F$93)=UPPER($K$6))*($B$5:$B$93=$K$7)),F$5:F$93))</f>
        <v/>
      </c>
      <c r="R57" s="13">
        <f>IF(ROWS($R$5:$R56)&gt;$K$5,"",IFERROR(_xlfn.AGGREGATE(14,6,$G$5:$G$93/(ISERROR(MATCH($G$5:$G$93,$R$5:$R56,0))*($D$5:$D$93&lt;&gt;"sum")*(UPPER($F$5:$F$93)=UPPER($K$6))*($B$5:$B$93=$K$7)),1),""))</f>
        <v/>
      </c>
    </row>
    <row r="58">
      <c r="B58" s="2" t="n">
        <v>1200</v>
      </c>
      <c r="C58" s="11" t="n"/>
      <c r="D58" s="2" t="n"/>
      <c r="E58" s="2" t="n"/>
      <c r="F58" s="2" t="n"/>
      <c r="G58" s="2" t="n">
        <v>651898648725</v>
      </c>
      <c r="H58" s="2" t="n">
        <v>1039590000</v>
      </c>
      <c r="I58" s="2" t="n">
        <v>1051</v>
      </c>
      <c r="M58" s="8" t="n">
        <v>53</v>
      </c>
      <c r="N58" s="31">
        <f>IF($R58="","",LOOKUP(1,1/(($R58=$G$5:$G$93)*(UPPER($F$5:$F$93)=UPPER($K$6))*($B$5:$B$93=$K$7)),C$5:C$93))</f>
        <v/>
      </c>
      <c r="O58" s="31">
        <f>IF($R58="","",LOOKUP(1,1/(($R58=$G$5:$G$93)*(UPPER($F$5:$F$93)=UPPER($K$6))*($B$5:$B$93=$K$7)),D$5:D$93))</f>
        <v/>
      </c>
      <c r="P58" s="31">
        <f>IF($R58="","",LOOKUP(1,1/(($R58=$G$5:$G$93)*(UPPER($F$5:$F$93)=UPPER($K$6))*($B$5:$B$93=$K$7)),E$5:E$93))</f>
        <v/>
      </c>
      <c r="Q58" s="31">
        <f>IF($R58="","",LOOKUP(1,1/(($R58=$G$5:$G$93)*(UPPER($F$5:$F$93)=UPPER($K$6))*($B$5:$B$93=$K$7)),F$5:F$93))</f>
        <v/>
      </c>
      <c r="R58" s="13">
        <f>IF(ROWS($R$5:$R57)&gt;$K$5,"",IFERROR(_xlfn.AGGREGATE(14,6,$G$5:$G$93/(ISERROR(MATCH($G$5:$G$93,$R$5:$R57,0))*($D$5:$D$93&lt;&gt;"sum")*(UPPER($F$5:$F$93)=UPPER($K$6))*($B$5:$B$93=$K$7)),1),""))</f>
        <v/>
      </c>
    </row>
    <row r="59">
      <c r="B59" s="2" t="n">
        <v>1200</v>
      </c>
      <c r="C59" s="11" t="n"/>
      <c r="D59" s="2" t="n"/>
      <c r="E59" s="2" t="n"/>
      <c r="F59" s="2" t="n"/>
      <c r="G59" s="2" t="n">
        <v>651898648725</v>
      </c>
      <c r="H59" s="2" t="n">
        <v>370885992</v>
      </c>
      <c r="I59" s="2" t="n">
        <v>7</v>
      </c>
      <c r="M59" s="8" t="n">
        <v>54</v>
      </c>
      <c r="N59" s="31">
        <f>IF($R59="","",LOOKUP(1,1/(($R59=$G$5:$G$93)*(UPPER($F$5:$F$93)=UPPER($K$6))*($B$5:$B$93=$K$7)),C$5:C$93))</f>
        <v/>
      </c>
      <c r="O59" s="31">
        <f>IF($R59="","",LOOKUP(1,1/(($R59=$G$5:$G$93)*(UPPER($F$5:$F$93)=UPPER($K$6))*($B$5:$B$93=$K$7)),D$5:D$93))</f>
        <v/>
      </c>
      <c r="P59" s="31">
        <f>IF($R59="","",LOOKUP(1,1/(($R59=$G$5:$G$93)*(UPPER($F$5:$F$93)=UPPER($K$6))*($B$5:$B$93=$K$7)),E$5:E$93))</f>
        <v/>
      </c>
      <c r="Q59" s="31">
        <f>IF($R59="","",LOOKUP(1,1/(($R59=$G$5:$G$93)*(UPPER($F$5:$F$93)=UPPER($K$6))*($B$5:$B$93=$K$7)),F$5:F$93))</f>
        <v/>
      </c>
      <c r="R59" s="13">
        <f>IF(ROWS($R$5:$R58)&gt;$K$5,"",IFERROR(_xlfn.AGGREGATE(14,6,$G$5:$G$93/(ISERROR(MATCH($G$5:$G$93,$R$5:$R58,0))*($D$5:$D$93&lt;&gt;"sum")*(UPPER($F$5:$F$93)=UPPER($K$6))*($B$5:$B$93=$K$7)),1),""))</f>
        <v/>
      </c>
    </row>
    <row r="60">
      <c r="B60" s="2" t="n">
        <v>1200</v>
      </c>
      <c r="C60" s="11" t="n"/>
      <c r="D60" s="2" t="n"/>
      <c r="E60" s="2" t="n"/>
      <c r="F60" s="2" t="n"/>
      <c r="G60" s="2" t="n">
        <v>651898648725</v>
      </c>
      <c r="H60" s="2" t="n">
        <v>0</v>
      </c>
      <c r="I60" s="2" t="n">
        <v>0</v>
      </c>
      <c r="M60" s="8" t="n">
        <v>55</v>
      </c>
      <c r="N60" s="31">
        <f>IF($R60="","",LOOKUP(1,1/(($R60=$G$5:$G$93)*(UPPER($F$5:$F$93)=UPPER($K$6))*($B$5:$B$93=$K$7)),C$5:C$93))</f>
        <v/>
      </c>
      <c r="O60" s="31">
        <f>IF($R60="","",LOOKUP(1,1/(($R60=$G$5:$G$93)*(UPPER($F$5:$F$93)=UPPER($K$6))*($B$5:$B$93=$K$7)),D$5:D$93))</f>
        <v/>
      </c>
      <c r="P60" s="31">
        <f>IF($R60="","",LOOKUP(1,1/(($R60=$G$5:$G$93)*(UPPER($F$5:$F$93)=UPPER($K$6))*($B$5:$B$93=$K$7)),E$5:E$93))</f>
        <v/>
      </c>
      <c r="Q60" s="31">
        <f>IF($R60="","",LOOKUP(1,1/(($R60=$G$5:$G$93)*(UPPER($F$5:$F$93)=UPPER($K$6))*($B$5:$B$93=$K$7)),F$5:F$93))</f>
        <v/>
      </c>
      <c r="R60" s="13">
        <f>IF(ROWS($R$5:$R59)&gt;$K$5,"",IFERROR(_xlfn.AGGREGATE(14,6,$G$5:$G$93/(ISERROR(MATCH($G$5:$G$93,$R$5:$R59,0))*($D$5:$D$93&lt;&gt;"sum")*(UPPER($F$5:$F$93)=UPPER($K$6))*($B$5:$B$93=$K$7)),1),""))</f>
        <v/>
      </c>
    </row>
    <row r="61">
      <c r="B61" s="2" t="n">
        <v>1200</v>
      </c>
      <c r="C61" s="11" t="n"/>
      <c r="D61" s="2" t="n"/>
      <c r="E61" s="2" t="n"/>
      <c r="F61" s="2" t="n"/>
      <c r="G61" s="2" t="n">
        <v>651898648725</v>
      </c>
      <c r="H61" s="2" t="n">
        <v>1456515000</v>
      </c>
      <c r="I61" s="2" t="n">
        <v>1437</v>
      </c>
      <c r="M61" s="8" t="n">
        <v>56</v>
      </c>
      <c r="N61" s="31">
        <f>IF($R61="","",LOOKUP(1,1/(($R61=$G$5:$G$93)*(UPPER($F$5:$F$93)=UPPER($K$6))*($B$5:$B$93=$K$7)),C$5:C$93))</f>
        <v/>
      </c>
      <c r="O61" s="31">
        <f>IF($R61="","",LOOKUP(1,1/(($R61=$G$5:$G$93)*(UPPER($F$5:$F$93)=UPPER($K$6))*($B$5:$B$93=$K$7)),D$5:D$93))</f>
        <v/>
      </c>
      <c r="P61" s="31">
        <f>IF($R61="","",LOOKUP(1,1/(($R61=$G$5:$G$93)*(UPPER($F$5:$F$93)=UPPER($K$6))*($B$5:$B$93=$K$7)),E$5:E$93))</f>
        <v/>
      </c>
      <c r="Q61" s="31">
        <f>IF($R61="","",LOOKUP(1,1/(($R61=$G$5:$G$93)*(UPPER($F$5:$F$93)=UPPER($K$6))*($B$5:$B$93=$K$7)),F$5:F$93))</f>
        <v/>
      </c>
      <c r="R61" s="13">
        <f>IF(ROWS($R$5:$R60)&gt;$K$5,"",IFERROR(_xlfn.AGGREGATE(14,6,$G$5:$G$93/(ISERROR(MATCH($G$5:$G$93,$R$5:$R60,0))*($D$5:$D$93&lt;&gt;"sum")*(UPPER($F$5:$F$93)=UPPER($K$6))*($B$5:$B$93=$K$7)),1),""))</f>
        <v/>
      </c>
    </row>
    <row r="62">
      <c r="B62" s="2" t="n">
        <v>1200</v>
      </c>
      <c r="C62" s="11" t="n"/>
      <c r="D62" s="2" t="n"/>
      <c r="E62" s="2" t="n"/>
      <c r="F62" s="2" t="n"/>
      <c r="G62" s="2" t="n">
        <v>651898648725</v>
      </c>
      <c r="H62" s="2" t="n">
        <v>8400000</v>
      </c>
      <c r="I62" s="2" t="n">
        <v>2</v>
      </c>
      <c r="M62" s="8" t="n">
        <v>57</v>
      </c>
      <c r="N62" s="31">
        <f>IF($R62="","",LOOKUP(1,1/(($R62=$G$5:$G$93)*(UPPER($F$5:$F$93)=UPPER($K$6))*($B$5:$B$93=$K$7)),C$5:C$93))</f>
        <v/>
      </c>
      <c r="O62" s="31">
        <f>IF($R62="","",LOOKUP(1,1/(($R62=$G$5:$G$93)*(UPPER($F$5:$F$93)=UPPER($K$6))*($B$5:$B$93=$K$7)),D$5:D$93))</f>
        <v/>
      </c>
      <c r="P62" s="31">
        <f>IF($R62="","",LOOKUP(1,1/(($R62=$G$5:$G$93)*(UPPER($F$5:$F$93)=UPPER($K$6))*($B$5:$B$93=$K$7)),E$5:E$93))</f>
        <v/>
      </c>
      <c r="Q62" s="31">
        <f>IF($R62="","",LOOKUP(1,1/(($R62=$G$5:$G$93)*(UPPER($F$5:$F$93)=UPPER($K$6))*($B$5:$B$93=$K$7)),F$5:F$93))</f>
        <v/>
      </c>
      <c r="R62" s="13">
        <f>IF(ROWS($R$5:$R61)&gt;$K$5,"",IFERROR(_xlfn.AGGREGATE(14,6,$G$5:$G$93/(ISERROR(MATCH($G$5:$G$93,$R$5:$R61,0))*($D$5:$D$93&lt;&gt;"sum")*(UPPER($F$5:$F$93)=UPPER($K$6))*($B$5:$B$93=$K$7)),1),""))</f>
        <v/>
      </c>
    </row>
    <row r="63">
      <c r="B63" s="2" t="n">
        <v>1200</v>
      </c>
      <c r="C63" s="11" t="n"/>
      <c r="D63" s="2" t="n"/>
      <c r="E63" s="2" t="n"/>
      <c r="F63" s="2" t="n"/>
      <c r="G63" s="2" t="n">
        <v>651898648725</v>
      </c>
      <c r="H63" s="2" t="n">
        <v>11134540000</v>
      </c>
      <c r="I63" s="2" t="n">
        <v>283</v>
      </c>
      <c r="M63" s="8" t="n">
        <v>58</v>
      </c>
      <c r="N63" s="31">
        <f>IF($R63="","",LOOKUP(1,1/(($R63=$G$5:$G$93)*(UPPER($F$5:$F$93)=UPPER($K$6))*($B$5:$B$93=$K$7)),C$5:C$93))</f>
        <v/>
      </c>
      <c r="O63" s="31">
        <f>IF($R63="","",LOOKUP(1,1/(($R63=$G$5:$G$93)*(UPPER($F$5:$F$93)=UPPER($K$6))*($B$5:$B$93=$K$7)),D$5:D$93))</f>
        <v/>
      </c>
      <c r="P63" s="31">
        <f>IF($R63="","",LOOKUP(1,1/(($R63=$G$5:$G$93)*(UPPER($F$5:$F$93)=UPPER($K$6))*($B$5:$B$93=$K$7)),E$5:E$93))</f>
        <v/>
      </c>
      <c r="Q63" s="31">
        <f>IF($R63="","",LOOKUP(1,1/(($R63=$G$5:$G$93)*(UPPER($F$5:$F$93)=UPPER($K$6))*($B$5:$B$93=$K$7)),F$5:F$93))</f>
        <v/>
      </c>
      <c r="R63" s="13">
        <f>IF(ROWS($R$5:$R62)&gt;$K$5,"",IFERROR(_xlfn.AGGREGATE(14,6,$G$5:$G$93/(ISERROR(MATCH($G$5:$G$93,$R$5:$R62,0))*($D$5:$D$93&lt;&gt;"sum")*(UPPER($F$5:$F$93)=UPPER($K$6))*($B$5:$B$93=$K$7)),1),""))</f>
        <v/>
      </c>
    </row>
    <row r="64">
      <c r="B64" s="2" t="n">
        <v>1200</v>
      </c>
      <c r="C64" s="11" t="n"/>
      <c r="D64" s="2" t="n"/>
      <c r="E64" s="2" t="n"/>
      <c r="F64" s="2" t="n"/>
      <c r="G64" s="2" t="n">
        <v>166420767</v>
      </c>
      <c r="H64" s="2" t="n">
        <v>1093690000</v>
      </c>
      <c r="I64" s="2" t="n">
        <v>1753</v>
      </c>
      <c r="M64" s="8" t="n">
        <v>59</v>
      </c>
      <c r="N64" s="31">
        <f>IF($R64="","",LOOKUP(1,1/(($R64=$G$5:$G$93)*(UPPER($F$5:$F$93)=UPPER($K$6))*($B$5:$B$93=$K$7)),C$5:C$93))</f>
        <v/>
      </c>
      <c r="O64" s="31">
        <f>IF($R64="","",LOOKUP(1,1/(($R64=$G$5:$G$93)*(UPPER($F$5:$F$93)=UPPER($K$6))*($B$5:$B$93=$K$7)),D$5:D$93))</f>
        <v/>
      </c>
      <c r="P64" s="31">
        <f>IF($R64="","",LOOKUP(1,1/(($R64=$G$5:$G$93)*(UPPER($F$5:$F$93)=UPPER($K$6))*($B$5:$B$93=$K$7)),E$5:E$93))</f>
        <v/>
      </c>
      <c r="Q64" s="31">
        <f>IF($R64="","",LOOKUP(1,1/(($R64=$G$5:$G$93)*(UPPER($F$5:$F$93)=UPPER($K$6))*($B$5:$B$93=$K$7)),F$5:F$93))</f>
        <v/>
      </c>
      <c r="R64" s="13">
        <f>IF(ROWS($R$5:$R63)&gt;$K$5,"",IFERROR(_xlfn.AGGREGATE(14,6,$G$5:$G$93/(ISERROR(MATCH($G$5:$G$93,$R$5:$R63,0))*($D$5:$D$93&lt;&gt;"sum")*(UPPER($F$5:$F$93)=UPPER($K$6))*($B$5:$B$93=$K$7)),1),""))</f>
        <v/>
      </c>
    </row>
    <row r="65">
      <c r="B65" s="2" t="n">
        <v>1200</v>
      </c>
      <c r="C65" s="11" t="n"/>
      <c r="D65" s="2" t="n"/>
      <c r="E65" s="2" t="n"/>
      <c r="F65" s="2" t="n"/>
      <c r="G65" s="2" t="n">
        <v>839551884</v>
      </c>
      <c r="H65" s="2" t="n">
        <v>0</v>
      </c>
      <c r="I65" s="2" t="n">
        <v>0</v>
      </c>
      <c r="M65" s="8" t="n">
        <v>60</v>
      </c>
      <c r="N65" s="31">
        <f>IF($R65="","",LOOKUP(1,1/(($R65=$G$5:$G$93)*(UPPER($F$5:$F$93)=UPPER($K$6))*($B$5:$B$93=$K$7)),C$5:C$93))</f>
        <v/>
      </c>
      <c r="O65" s="31">
        <f>IF($R65="","",LOOKUP(1,1/(($R65=$G$5:$G$93)*(UPPER($F$5:$F$93)=UPPER($K$6))*($B$5:$B$93=$K$7)),D$5:D$93))</f>
        <v/>
      </c>
      <c r="P65" s="31">
        <f>IF($R65="","",LOOKUP(1,1/(($R65=$G$5:$G$93)*(UPPER($F$5:$F$93)=UPPER($K$6))*($B$5:$B$93=$K$7)),E$5:E$93))</f>
        <v/>
      </c>
      <c r="Q65" s="31">
        <f>IF($R65="","",LOOKUP(1,1/(($R65=$G$5:$G$93)*(UPPER($F$5:$F$93)=UPPER($K$6))*($B$5:$B$93=$K$7)),F$5:F$93))</f>
        <v/>
      </c>
      <c r="R65" s="13">
        <f>IF(ROWS($R$5:$R64)&gt;$K$5,"",IFERROR(_xlfn.AGGREGATE(14,6,$G$5:$G$93/(ISERROR(MATCH($G$5:$G$93,$R$5:$R64,0))*($D$5:$D$93&lt;&gt;"sum")*(UPPER($F$5:$F$93)=UPPER($K$6))*($B$5:$B$93=$K$7)),1),""))</f>
        <v/>
      </c>
    </row>
    <row r="66">
      <c r="B66" s="2" t="n">
        <v>1200</v>
      </c>
      <c r="C66" s="11" t="n"/>
      <c r="D66" s="2" t="n"/>
      <c r="E66" s="2" t="n"/>
      <c r="F66" s="2" t="n"/>
      <c r="G66" s="2" t="n">
        <v>662090549</v>
      </c>
      <c r="H66" s="2" t="n">
        <v>0</v>
      </c>
      <c r="I66" s="2" t="n">
        <v>0</v>
      </c>
      <c r="M66" s="8" t="n">
        <v>61</v>
      </c>
      <c r="N66" s="31">
        <f>IF($R66="","",LOOKUP(1,1/(($R66=$G$5:$G$93)*(UPPER($F$5:$F$93)=UPPER($K$6))*($B$5:$B$93=$K$7)),C$5:C$93))</f>
        <v/>
      </c>
      <c r="O66" s="31">
        <f>IF($R66="","",LOOKUP(1,1/(($R66=$G$5:$G$93)*(UPPER($F$5:$F$93)=UPPER($K$6))*($B$5:$B$93=$K$7)),D$5:D$93))</f>
        <v/>
      </c>
      <c r="P66" s="31">
        <f>IF($R66="","",LOOKUP(1,1/(($R66=$G$5:$G$93)*(UPPER($F$5:$F$93)=UPPER($K$6))*($B$5:$B$93=$K$7)),E$5:E$93))</f>
        <v/>
      </c>
      <c r="Q66" s="31">
        <f>IF($R66="","",LOOKUP(1,1/(($R66=$G$5:$G$93)*(UPPER($F$5:$F$93)=UPPER($K$6))*($B$5:$B$93=$K$7)),F$5:F$93))</f>
        <v/>
      </c>
      <c r="R66" s="13">
        <f>IF(ROWS($R$5:$R65)&gt;$K$5,"",IFERROR(_xlfn.AGGREGATE(14,6,$G$5:$G$93/(ISERROR(MATCH($G$5:$G$93,$R$5:$R65,0))*($D$5:$D$93&lt;&gt;"sum")*(UPPER($F$5:$F$93)=UPPER($K$6))*($B$5:$B$93=$K$7)),1),""))</f>
        <v/>
      </c>
    </row>
    <row r="67">
      <c r="B67" s="2" t="n">
        <v>1200</v>
      </c>
      <c r="C67" s="11" t="n"/>
      <c r="D67" s="2" t="n"/>
      <c r="E67" s="2" t="n"/>
      <c r="F67" s="2" t="n"/>
      <c r="G67" s="2" t="n">
        <v>69050923</v>
      </c>
      <c r="H67" s="2" t="n">
        <v>0</v>
      </c>
      <c r="I67" s="2" t="n">
        <v>0</v>
      </c>
      <c r="M67" s="8" t="n">
        <v>62</v>
      </c>
      <c r="N67" s="31">
        <f>IF($R67="","",LOOKUP(1,1/(($R67=$G$5:$G$93)*(UPPER($F$5:$F$93)=UPPER($K$6))*($B$5:$B$93=$K$7)),C$5:C$93))</f>
        <v/>
      </c>
      <c r="O67" s="31">
        <f>IF($R67="","",LOOKUP(1,1/(($R67=$G$5:$G$93)*(UPPER($F$5:$F$93)=UPPER($K$6))*($B$5:$B$93=$K$7)),D$5:D$93))</f>
        <v/>
      </c>
      <c r="P67" s="31">
        <f>IF($R67="","",LOOKUP(1,1/(($R67=$G$5:$G$93)*(UPPER($F$5:$F$93)=UPPER($K$6))*($B$5:$B$93=$K$7)),E$5:E$93))</f>
        <v/>
      </c>
      <c r="Q67" s="31">
        <f>IF($R67="","",LOOKUP(1,1/(($R67=$G$5:$G$93)*(UPPER($F$5:$F$93)=UPPER($K$6))*($B$5:$B$93=$K$7)),F$5:F$93))</f>
        <v/>
      </c>
      <c r="R67" s="13">
        <f>IF(ROWS($R$5:$R66)&gt;$K$5,"",IFERROR(_xlfn.AGGREGATE(14,6,$G$5:$G$93/(ISERROR(MATCH($G$5:$G$93,$R$5:$R66,0))*($D$5:$D$93&lt;&gt;"sum")*(UPPER($F$5:$F$93)=UPPER($K$6))*($B$5:$B$93=$K$7)),1),""))</f>
        <v/>
      </c>
    </row>
    <row r="68">
      <c r="B68" s="2" t="n">
        <v>1200</v>
      </c>
      <c r="C68" s="11" t="n"/>
      <c r="D68" s="2" t="n"/>
      <c r="E68" s="2" t="n"/>
      <c r="F68" s="2" t="n"/>
      <c r="G68" s="2" t="n">
        <v>110774826</v>
      </c>
      <c r="H68" s="2" t="n">
        <v>0</v>
      </c>
      <c r="I68" s="2" t="n">
        <v>0</v>
      </c>
      <c r="M68" s="8" t="n">
        <v>63</v>
      </c>
      <c r="N68" s="31">
        <f>IF($R68="","",LOOKUP(1,1/(($R68=$G$5:$G$93)*(UPPER($F$5:$F$93)=UPPER($K$6))*($B$5:$B$93=$K$7)),C$5:C$93))</f>
        <v/>
      </c>
      <c r="O68" s="31">
        <f>IF($R68="","",LOOKUP(1,1/(($R68=$G$5:$G$93)*(UPPER($F$5:$F$93)=UPPER($K$6))*($B$5:$B$93=$K$7)),D$5:D$93))</f>
        <v/>
      </c>
      <c r="P68" s="31">
        <f>IF($R68="","",LOOKUP(1,1/(($R68=$G$5:$G$93)*(UPPER($F$5:$F$93)=UPPER($K$6))*($B$5:$B$93=$K$7)),E$5:E$93))</f>
        <v/>
      </c>
      <c r="Q68" s="31">
        <f>IF($R68="","",LOOKUP(1,1/(($R68=$G$5:$G$93)*(UPPER($F$5:$F$93)=UPPER($K$6))*($B$5:$B$93=$K$7)),F$5:F$93))</f>
        <v/>
      </c>
      <c r="R68" s="13">
        <f>IF(ROWS($R$5:$R67)&gt;$K$5,"",IFERROR(_xlfn.AGGREGATE(14,6,$G$5:$G$93/(ISERROR(MATCH($G$5:$G$93,$R$5:$R67,0))*($D$5:$D$93&lt;&gt;"sum")*(UPPER($F$5:$F$93)=UPPER($K$6))*($B$5:$B$93=$K$7)),1),""))</f>
        <v/>
      </c>
    </row>
    <row r="69">
      <c r="B69" s="2" t="n">
        <v>1200</v>
      </c>
      <c r="C69" s="11" t="n"/>
      <c r="D69" s="2" t="n"/>
      <c r="E69" s="2" t="n"/>
      <c r="F69" s="2" t="n"/>
      <c r="G69" s="2" t="n">
        <v>61871888</v>
      </c>
      <c r="H69" s="2" t="n">
        <v>10000</v>
      </c>
      <c r="I69" s="2" t="n">
        <v>1</v>
      </c>
      <c r="M69" s="8" t="n">
        <v>64</v>
      </c>
      <c r="N69" s="31">
        <f>IF($R69="","",LOOKUP(1,1/(($R69=$G$5:$G$93)*(UPPER($F$5:$F$93)=UPPER($K$6))*($B$5:$B$93=$K$7)),C$5:C$93))</f>
        <v/>
      </c>
      <c r="O69" s="31">
        <f>IF($R69="","",LOOKUP(1,1/(($R69=$G$5:$G$93)*(UPPER($F$5:$F$93)=UPPER($K$6))*($B$5:$B$93=$K$7)),D$5:D$93))</f>
        <v/>
      </c>
      <c r="P69" s="31">
        <f>IF($R69="","",LOOKUP(1,1/(($R69=$G$5:$G$93)*(UPPER($F$5:$F$93)=UPPER($K$6))*($B$5:$B$93=$K$7)),E$5:E$93))</f>
        <v/>
      </c>
      <c r="Q69" s="31">
        <f>IF($R69="","",LOOKUP(1,1/(($R69=$G$5:$G$93)*(UPPER($F$5:$F$93)=UPPER($K$6))*($B$5:$B$93=$K$7)),F$5:F$93))</f>
        <v/>
      </c>
      <c r="R69" s="13">
        <f>IF(ROWS($R$5:$R68)&gt;$K$5,"",IFERROR(_xlfn.AGGREGATE(14,6,$G$5:$G$93/(ISERROR(MATCH($G$5:$G$93,$R$5:$R68,0))*($D$5:$D$93&lt;&gt;"sum")*(UPPER($F$5:$F$93)=UPPER($K$6))*($B$5:$B$93=$K$7)),1),""))</f>
        <v/>
      </c>
    </row>
    <row r="70">
      <c r="B70" s="2" t="n">
        <v>1200</v>
      </c>
      <c r="C70" s="11" t="n"/>
      <c r="D70" s="2" t="n"/>
      <c r="E70" s="2" t="n"/>
      <c r="F70" s="2" t="n"/>
      <c r="G70" s="2" t="n">
        <v>639147015</v>
      </c>
      <c r="H70" s="2" t="n">
        <v>0</v>
      </c>
      <c r="I70" s="2" t="n">
        <v>0</v>
      </c>
      <c r="M70" s="8" t="n">
        <v>65</v>
      </c>
      <c r="N70" s="31">
        <f>IF($R70="","",LOOKUP(1,1/(($R70=$G$5:$G$93)*(UPPER($F$5:$F$93)=UPPER($K$6))*($B$5:$B$93=$K$7)),C$5:C$93))</f>
        <v/>
      </c>
      <c r="O70" s="31">
        <f>IF($R70="","",LOOKUP(1,1/(($R70=$G$5:$G$93)*(UPPER($F$5:$F$93)=UPPER($K$6))*($B$5:$B$93=$K$7)),D$5:D$93))</f>
        <v/>
      </c>
      <c r="P70" s="31">
        <f>IF($R70="","",LOOKUP(1,1/(($R70=$G$5:$G$93)*(UPPER($F$5:$F$93)=UPPER($K$6))*($B$5:$B$93=$K$7)),E$5:E$93))</f>
        <v/>
      </c>
      <c r="Q70" s="31">
        <f>IF($R70="","",LOOKUP(1,1/(($R70=$G$5:$G$93)*(UPPER($F$5:$F$93)=UPPER($K$6))*($B$5:$B$93=$K$7)),F$5:F$93))</f>
        <v/>
      </c>
      <c r="R70" s="13">
        <f>IF(ROWS($R$5:$R69)&gt;$K$5,"",IFERROR(_xlfn.AGGREGATE(14,6,$G$5:$G$93/(ISERROR(MATCH($G$5:$G$93,$R$5:$R69,0))*($D$5:$D$93&lt;&gt;"sum")*(UPPER($F$5:$F$93)=UPPER($K$6))*($B$5:$B$93=$K$7)),1),""))</f>
        <v/>
      </c>
    </row>
    <row r="71">
      <c r="B71" s="38" t="n"/>
      <c r="C71" s="33" t="n"/>
      <c r="D71" s="29" t="n"/>
      <c r="E71" s="32" t="n"/>
      <c r="F71" s="32" t="n"/>
      <c r="G71" s="4" t="n">
        <v>11748764750872</v>
      </c>
      <c r="H71" s="4" t="n">
        <v>40181218976</v>
      </c>
      <c r="I71" s="4" t="n">
        <v>22809</v>
      </c>
      <c r="M71" s="8" t="n">
        <v>66</v>
      </c>
      <c r="N71" s="31">
        <f>IF($R71="","",LOOKUP(1,1/(($R71=$G$5:$G$93)*(UPPER($F$5:$F$93)=UPPER($K$6))*($B$5:$B$93=$K$7)),C$5:C$93))</f>
        <v/>
      </c>
      <c r="O71" s="31">
        <f>IF($R71="","",LOOKUP(1,1/(($R71=$G$5:$G$93)*(UPPER($F$5:$F$93)=UPPER($K$6))*($B$5:$B$93=$K$7)),D$5:D$93))</f>
        <v/>
      </c>
      <c r="P71" s="31">
        <f>IF($R71="","",LOOKUP(1,1/(($R71=$G$5:$G$93)*(UPPER($F$5:$F$93)=UPPER($K$6))*($B$5:$B$93=$K$7)),E$5:E$93))</f>
        <v/>
      </c>
      <c r="Q71" s="31">
        <f>IF($R71="","",LOOKUP(1,1/(($R71=$G$5:$G$93)*(UPPER($F$5:$F$93)=UPPER($K$6))*($B$5:$B$93=$K$7)),F$5:F$93))</f>
        <v/>
      </c>
      <c r="R71" s="13">
        <f>IF(ROWS($R$5:$R70)&gt;$K$5,"",IFERROR(_xlfn.AGGREGATE(14,6,$G$5:$G$93/(ISERROR(MATCH($G$5:$G$93,$R$5:$R70,0))*($D$5:$D$93&lt;&gt;"sum")*(UPPER($F$5:$F$93)=UPPER($K$6))*($B$5:$B$93=$K$7)),1),""))</f>
        <v/>
      </c>
    </row>
    <row r="72">
      <c r="M72" s="8" t="n">
        <v>67</v>
      </c>
      <c r="N72" s="31">
        <f>IF($R72="","",LOOKUP(1,1/(($R72=$G$5:$G$93)*(UPPER($F$5:$F$93)=UPPER($K$6))*($B$5:$B$93=$K$7)),C$5:C$93))</f>
        <v/>
      </c>
      <c r="O72" s="31">
        <f>IF($R72="","",LOOKUP(1,1/(($R72=$G$5:$G$93)*(UPPER($F$5:$F$93)=UPPER($K$6))*($B$5:$B$93=$K$7)),D$5:D$93))</f>
        <v/>
      </c>
      <c r="P72" s="31">
        <f>IF($R72="","",LOOKUP(1,1/(($R72=$G$5:$G$93)*(UPPER($F$5:$F$93)=UPPER($K$6))*($B$5:$B$93=$K$7)),E$5:E$93))</f>
        <v/>
      </c>
      <c r="Q72" s="31">
        <f>IF($R72="","",LOOKUP(1,1/(($R72=$G$5:$G$93)*(UPPER($F$5:$F$93)=UPPER($K$6))*($B$5:$B$93=$K$7)),F$5:F$93))</f>
        <v/>
      </c>
      <c r="R72" s="13">
        <f>IF(ROWS($R$5:$R71)&gt;$K$5,"",IFERROR(_xlfn.AGGREGATE(14,6,$G$5:$G$93/(ISERROR(MATCH($G$5:$G$93,$R$5:$R71,0))*($D$5:$D$93&lt;&gt;"sum")*(UPPER($F$5:$F$93)=UPPER($K$6))*($B$5:$B$93=$K$7)),1),""))</f>
        <v/>
      </c>
    </row>
    <row r="73">
      <c r="B73" s="22" t="n"/>
      <c r="M73" s="8" t="n">
        <v>68</v>
      </c>
      <c r="N73" s="31">
        <f>IF($R73="","",LOOKUP(1,1/(($R73=$G$5:$G$93)*(UPPER($F$5:$F$93)=UPPER($K$6))*($B$5:$B$93=$K$7)),C$5:C$93))</f>
        <v/>
      </c>
      <c r="O73" s="31">
        <f>IF($R73="","",LOOKUP(1,1/(($R73=$G$5:$G$93)*(UPPER($F$5:$F$93)=UPPER($K$6))*($B$5:$B$93=$K$7)),D$5:D$93))</f>
        <v/>
      </c>
      <c r="P73" s="31">
        <f>IF($R73="","",LOOKUP(1,1/(($R73=$G$5:$G$93)*(UPPER($F$5:$F$93)=UPPER($K$6))*($B$5:$B$93=$K$7)),E$5:E$93))</f>
        <v/>
      </c>
      <c r="Q73" s="31">
        <f>IF($R73="","",LOOKUP(1,1/(($R73=$G$5:$G$93)*(UPPER($F$5:$F$93)=UPPER($K$6))*($B$5:$B$93=$K$7)),F$5:F$93))</f>
        <v/>
      </c>
      <c r="R73" s="13">
        <f>IF(ROWS($R$5:$R72)&gt;$K$5,"",IFERROR(_xlfn.AGGREGATE(14,6,$G$5:$G$93/(ISERROR(MATCH($G$5:$G$93,$R$5:$R72,0))*($D$5:$D$93&lt;&gt;"sum")*(UPPER($F$5:$F$93)=UPPER($K$6))*($B$5:$B$93=$K$7)),1),""))</f>
        <v/>
      </c>
    </row>
    <row r="74">
      <c r="M74" s="8" t="n">
        <v>69</v>
      </c>
      <c r="N74" s="31">
        <f>IF($R74="","",LOOKUP(1,1/(($R74=$G$5:$G$93)*(UPPER($F$5:$F$93)=UPPER($K$6))*($B$5:$B$93=$K$7)),C$5:C$93))</f>
        <v/>
      </c>
      <c r="O74" s="31">
        <f>IF($R74="","",LOOKUP(1,1/(($R74=$G$5:$G$93)*(UPPER($F$5:$F$93)=UPPER($K$6))*($B$5:$B$93=$K$7)),D$5:D$93))</f>
        <v/>
      </c>
      <c r="P74" s="31">
        <f>IF($R74="","",LOOKUP(1,1/(($R74=$G$5:$G$93)*(UPPER($F$5:$F$93)=UPPER($K$6))*($B$5:$B$93=$K$7)),E$5:E$93))</f>
        <v/>
      </c>
      <c r="Q74" s="31">
        <f>IF($R74="","",LOOKUP(1,1/(($R74=$G$5:$G$93)*(UPPER($F$5:$F$93)=UPPER($K$6))*($B$5:$B$93=$K$7)),F$5:F$93))</f>
        <v/>
      </c>
      <c r="R74" s="13">
        <f>IF(ROWS($R$5:$R73)&gt;$K$5,"",IFERROR(_xlfn.AGGREGATE(14,6,$G$5:$G$93/(ISERROR(MATCH($G$5:$G$93,$R$5:$R73,0))*($D$5:$D$93&lt;&gt;"sum")*(UPPER($F$5:$F$93)=UPPER($K$6))*($B$5:$B$93=$K$7)),1),""))</f>
        <v/>
      </c>
    </row>
    <row r="75" ht="15.6" customHeight="1">
      <c r="B75" s="10" t="inlineStr">
        <is>
          <t>code</t>
        </is>
      </c>
      <c r="C75" s="19" t="inlineStr">
        <is>
          <t>name</t>
        </is>
      </c>
      <c r="D75" s="10" t="inlineStr">
        <is>
          <t>family</t>
        </is>
      </c>
      <c r="E75" s="10" t="inlineStr">
        <is>
          <t>age</t>
        </is>
      </c>
      <c r="F75" s="10" t="inlineStr">
        <is>
          <t>sex</t>
        </is>
      </c>
      <c r="G75" s="10" t="inlineStr">
        <is>
          <t>cost</t>
        </is>
      </c>
      <c r="H75" s="32" t="n"/>
      <c r="I75" s="33" t="n"/>
      <c r="M75" s="8" t="n">
        <v>70</v>
      </c>
      <c r="N75" s="31">
        <f>IF($R75="","",LOOKUP(1,1/(($R75=$G$5:$G$93)*(UPPER($F$5:$F$93)=UPPER($K$6))*($B$5:$B$93=$K$7)),C$5:C$93))</f>
        <v/>
      </c>
      <c r="O75" s="31">
        <f>IF($R75="","",LOOKUP(1,1/(($R75=$G$5:$G$93)*(UPPER($F$5:$F$93)=UPPER($K$6))*($B$5:$B$93=$K$7)),D$5:D$93))</f>
        <v/>
      </c>
      <c r="P75" s="31">
        <f>IF($R75="","",LOOKUP(1,1/(($R75=$G$5:$G$93)*(UPPER($F$5:$F$93)=UPPER($K$6))*($B$5:$B$93=$K$7)),E$5:E$93))</f>
        <v/>
      </c>
      <c r="Q75" s="31">
        <f>IF($R75="","",LOOKUP(1,1/(($R75=$G$5:$G$93)*(UPPER($F$5:$F$93)=UPPER($K$6))*($B$5:$B$93=$K$7)),F$5:F$93))</f>
        <v/>
      </c>
      <c r="R75" s="13">
        <f>IF(ROWS($R$5:$R74)&gt;$K$5,"",IFERROR(_xlfn.AGGREGATE(14,6,$G$5:$G$93/(ISERROR(MATCH($G$5:$G$93,$R$5:$R74,0))*($D$5:$D$93&lt;&gt;"sum")*(UPPER($F$5:$F$93)=UPPER($K$6))*($B$5:$B$93=$K$7)),1),""))</f>
        <v/>
      </c>
    </row>
    <row r="76" ht="15.6" customHeight="1">
      <c r="B76" s="34" t="n"/>
      <c r="C76" s="35" t="n"/>
      <c r="D76" s="34" t="n"/>
      <c r="E76" s="34" t="n"/>
      <c r="F76" s="34" t="n"/>
      <c r="G76" s="10" t="inlineStr">
        <is>
          <t>mond</t>
        </is>
      </c>
      <c r="H76" s="10" t="inlineStr">
        <is>
          <t>now</t>
        </is>
      </c>
      <c r="I76" s="10" t="inlineStr">
        <is>
          <t>some</t>
        </is>
      </c>
      <c r="M76" s="8" t="n">
        <v>71</v>
      </c>
      <c r="N76" s="31">
        <f>IF($R76="","",LOOKUP(1,1/(($R76=$G$5:$G$93)*(UPPER($F$5:$F$93)=UPPER($K$6))*($B$5:$B$93=$K$7)),C$5:C$93))</f>
        <v/>
      </c>
      <c r="O76" s="31">
        <f>IF($R76="","",LOOKUP(1,1/(($R76=$G$5:$G$93)*(UPPER($F$5:$F$93)=UPPER($K$6))*($B$5:$B$93=$K$7)),D$5:D$93))</f>
        <v/>
      </c>
      <c r="P76" s="31">
        <f>IF($R76="","",LOOKUP(1,1/(($R76=$G$5:$G$93)*(UPPER($F$5:$F$93)=UPPER($K$6))*($B$5:$B$93=$K$7)),E$5:E$93))</f>
        <v/>
      </c>
      <c r="Q76" s="31">
        <f>IF($R76="","",LOOKUP(1,1/(($R76=$G$5:$G$93)*(UPPER($F$5:$F$93)=UPPER($K$6))*($B$5:$B$93=$K$7)),F$5:F$93))</f>
        <v/>
      </c>
      <c r="R76" s="13">
        <f>IF(ROWS($R$5:$R75)&gt;$K$5,"",IFERROR(_xlfn.AGGREGATE(14,6,$G$5:$G$93/(ISERROR(MATCH($G$5:$G$93,$R$5:$R75,0))*($D$5:$D$93&lt;&gt;"sum")*(UPPER($F$5:$F$93)=UPPER($K$6))*($B$5:$B$93=$K$7)),1),""))</f>
        <v/>
      </c>
    </row>
    <row r="77">
      <c r="B77" s="2" t="n">
        <v>1200</v>
      </c>
      <c r="C77" s="11" t="n"/>
      <c r="D77" s="2" t="n"/>
      <c r="E77" s="2" t="n"/>
      <c r="F77" s="2" t="n"/>
      <c r="G77" s="2" t="n">
        <v>12154562</v>
      </c>
      <c r="H77" s="2" t="n">
        <v>46190000</v>
      </c>
      <c r="I77" s="2" t="n">
        <v>41</v>
      </c>
      <c r="M77" s="8" t="n">
        <v>72</v>
      </c>
      <c r="N77" s="31">
        <f>IF($R77="","",LOOKUP(1,1/(($R77=$G$5:$G$93)*(UPPER($F$5:$F$93)=UPPER($K$6))*($B$5:$B$93=$K$7)),C$5:C$93))</f>
        <v/>
      </c>
      <c r="O77" s="31">
        <f>IF($R77="","",LOOKUP(1,1/(($R77=$G$5:$G$93)*(UPPER($F$5:$F$93)=UPPER($K$6))*($B$5:$B$93=$K$7)),D$5:D$93))</f>
        <v/>
      </c>
      <c r="P77" s="31">
        <f>IF($R77="","",LOOKUP(1,1/(($R77=$G$5:$G$93)*(UPPER($F$5:$F$93)=UPPER($K$6))*($B$5:$B$93=$K$7)),E$5:E$93))</f>
        <v/>
      </c>
      <c r="Q77" s="31">
        <f>IF($R77="","",LOOKUP(1,1/(($R77=$G$5:$G$93)*(UPPER($F$5:$F$93)=UPPER($K$6))*($B$5:$B$93=$K$7)),F$5:F$93))</f>
        <v/>
      </c>
      <c r="R77" s="13">
        <f>IF(ROWS($R$5:$R76)&gt;$K$5,"",IFERROR(_xlfn.AGGREGATE(14,6,$G$5:$G$93/(ISERROR(MATCH($G$5:$G$93,$R$5:$R76,0))*($D$5:$D$93&lt;&gt;"sum")*(UPPER($F$5:$F$93)=UPPER($K$6))*($B$5:$B$93=$K$7)),1),""))</f>
        <v/>
      </c>
    </row>
    <row r="78">
      <c r="B78" s="2" t="n">
        <v>1200</v>
      </c>
      <c r="C78" s="11" t="n"/>
      <c r="D78" s="2" t="n"/>
      <c r="E78" s="2" t="n"/>
      <c r="F78" s="2" t="n"/>
      <c r="G78" s="2" t="n">
        <v>15093930</v>
      </c>
      <c r="H78" s="2" t="n">
        <v>5200000</v>
      </c>
      <c r="I78" s="2" t="n">
        <v>1</v>
      </c>
      <c r="M78" s="8" t="n">
        <v>73</v>
      </c>
      <c r="N78" s="31">
        <f>IF($R78="","",LOOKUP(1,1/(($R78=$G$5:$G$93)*(UPPER($F$5:$F$93)=UPPER($K$6))*($B$5:$B$93=$K$7)),C$5:C$93))</f>
        <v/>
      </c>
      <c r="O78" s="31">
        <f>IF($R78="","",LOOKUP(1,1/(($R78=$G$5:$G$93)*(UPPER($F$5:$F$93)=UPPER($K$6))*($B$5:$B$93=$K$7)),D$5:D$93))</f>
        <v/>
      </c>
      <c r="P78" s="31">
        <f>IF($R78="","",LOOKUP(1,1/(($R78=$G$5:$G$93)*(UPPER($F$5:$F$93)=UPPER($K$6))*($B$5:$B$93=$K$7)),E$5:E$93))</f>
        <v/>
      </c>
      <c r="Q78" s="31">
        <f>IF($R78="","",LOOKUP(1,1/(($R78=$G$5:$G$93)*(UPPER($F$5:$F$93)=UPPER($K$6))*($B$5:$B$93=$K$7)),F$5:F$93))</f>
        <v/>
      </c>
      <c r="R78" s="13">
        <f>IF(ROWS($R$5:$R77)&gt;$K$5,"",IFERROR(_xlfn.AGGREGATE(14,6,$G$5:$G$93/(ISERROR(MATCH($G$5:$G$93,$R$5:$R77,0))*($D$5:$D$93&lt;&gt;"sum")*(UPPER($F$5:$F$93)=UPPER($K$6))*($B$5:$B$93=$K$7)),1),""))</f>
        <v/>
      </c>
    </row>
    <row r="79">
      <c r="B79" s="2" t="n">
        <v>1200</v>
      </c>
      <c r="C79" s="11" t="n"/>
      <c r="D79" s="2" t="n"/>
      <c r="E79" s="2" t="n"/>
      <c r="F79" s="2" t="n"/>
      <c r="G79" s="2" t="n">
        <v>57686505</v>
      </c>
      <c r="H79" s="2" t="n">
        <v>15000000</v>
      </c>
      <c r="I79" s="2" t="n">
        <v>1</v>
      </c>
      <c r="M79" s="8" t="n">
        <v>74</v>
      </c>
      <c r="N79" s="31">
        <f>IF($R79="","",LOOKUP(1,1/(($R79=$G$5:$G$93)*(UPPER($F$5:$F$93)=UPPER($K$6))*($B$5:$B$93=$K$7)),C$5:C$93))</f>
        <v/>
      </c>
      <c r="O79" s="31">
        <f>IF($R79="","",LOOKUP(1,1/(($R79=$G$5:$G$93)*(UPPER($F$5:$F$93)=UPPER($K$6))*($B$5:$B$93=$K$7)),D$5:D$93))</f>
        <v/>
      </c>
      <c r="P79" s="31">
        <f>IF($R79="","",LOOKUP(1,1/(($R79=$G$5:$G$93)*(UPPER($F$5:$F$93)=UPPER($K$6))*($B$5:$B$93=$K$7)),E$5:E$93))</f>
        <v/>
      </c>
      <c r="Q79" s="31">
        <f>IF($R79="","",LOOKUP(1,1/(($R79=$G$5:$G$93)*(UPPER($F$5:$F$93)=UPPER($K$6))*($B$5:$B$93=$K$7)),F$5:F$93))</f>
        <v/>
      </c>
      <c r="R79" s="13">
        <f>IF(ROWS($R$5:$R78)&gt;$K$5,"",IFERROR(_xlfn.AGGREGATE(14,6,$G$5:$G$93/(ISERROR(MATCH($G$5:$G$93,$R$5:$R78,0))*($D$5:$D$93&lt;&gt;"sum")*(UPPER($F$5:$F$93)=UPPER($K$6))*($B$5:$B$93=$K$7)),1),""))</f>
        <v/>
      </c>
    </row>
    <row r="80">
      <c r="B80" s="2" t="n">
        <v>1200</v>
      </c>
      <c r="C80" s="11" t="n"/>
      <c r="D80" s="2" t="n"/>
      <c r="E80" s="2" t="n"/>
      <c r="F80" s="2" t="n"/>
      <c r="G80" s="2" t="n">
        <v>41391681</v>
      </c>
      <c r="H80" s="2" t="n">
        <v>200245000</v>
      </c>
      <c r="I80" s="2" t="n">
        <v>116</v>
      </c>
      <c r="M80" s="8" t="n">
        <v>75</v>
      </c>
      <c r="N80" s="31">
        <f>IF($R80="","",LOOKUP(1,1/(($R80=$G$5:$G$93)*(UPPER($F$5:$F$93)=UPPER($K$6))*($B$5:$B$93=$K$7)),C$5:C$93))</f>
        <v/>
      </c>
      <c r="O80" s="31">
        <f>IF($R80="","",LOOKUP(1,1/(($R80=$G$5:$G$93)*(UPPER($F$5:$F$93)=UPPER($K$6))*($B$5:$B$93=$K$7)),D$5:D$93))</f>
        <v/>
      </c>
      <c r="P80" s="31">
        <f>IF($R80="","",LOOKUP(1,1/(($R80=$G$5:$G$93)*(UPPER($F$5:$F$93)=UPPER($K$6))*($B$5:$B$93=$K$7)),E$5:E$93))</f>
        <v/>
      </c>
      <c r="Q80" s="31">
        <f>IF($R80="","",LOOKUP(1,1/(($R80=$G$5:$G$93)*(UPPER($F$5:$F$93)=UPPER($K$6))*($B$5:$B$93=$K$7)),F$5:F$93))</f>
        <v/>
      </c>
      <c r="R80" s="13">
        <f>IF(ROWS($R$5:$R79)&gt;$K$5,"",IFERROR(_xlfn.AGGREGATE(14,6,$G$5:$G$93/(ISERROR(MATCH($G$5:$G$93,$R$5:$R79,0))*($D$5:$D$93&lt;&gt;"sum")*(UPPER($F$5:$F$93)=UPPER($K$6))*($B$5:$B$93=$K$7)),1),""))</f>
        <v/>
      </c>
    </row>
    <row r="81">
      <c r="B81" s="2" t="n">
        <v>1200</v>
      </c>
      <c r="C81" s="11" t="n"/>
      <c r="D81" s="2" t="n"/>
      <c r="E81" s="2" t="n"/>
      <c r="F81" s="2" t="n"/>
      <c r="G81" s="2" t="n">
        <v>22966633</v>
      </c>
      <c r="H81" s="2" t="n">
        <v>587571000</v>
      </c>
      <c r="I81" s="2" t="n">
        <v>1397</v>
      </c>
      <c r="M81" s="8" t="n">
        <v>76</v>
      </c>
      <c r="N81" s="31">
        <f>IF($R81="","",LOOKUP(1,1/(($R81=$G$5:$G$93)*(UPPER($F$5:$F$93)=UPPER($K$6))*($B$5:$B$93=$K$7)),C$5:C$93))</f>
        <v/>
      </c>
      <c r="O81" s="31">
        <f>IF($R81="","",LOOKUP(1,1/(($R81=$G$5:$G$93)*(UPPER($F$5:$F$93)=UPPER($K$6))*($B$5:$B$93=$K$7)),D$5:D$93))</f>
        <v/>
      </c>
      <c r="P81" s="31">
        <f>IF($R81="","",LOOKUP(1,1/(($R81=$G$5:$G$93)*(UPPER($F$5:$F$93)=UPPER($K$6))*($B$5:$B$93=$K$7)),E$5:E$93))</f>
        <v/>
      </c>
      <c r="Q81" s="31">
        <f>IF($R81="","",LOOKUP(1,1/(($R81=$G$5:$G$93)*(UPPER($F$5:$F$93)=UPPER($K$6))*($B$5:$B$93=$K$7)),F$5:F$93))</f>
        <v/>
      </c>
      <c r="R81" s="13">
        <f>IF(ROWS($R$5:$R80)&gt;$K$5,"",IFERROR(_xlfn.AGGREGATE(14,6,$G$5:$G$93/(ISERROR(MATCH($G$5:$G$93,$R$5:$R80,0))*($D$5:$D$93&lt;&gt;"sum")*(UPPER($F$5:$F$93)=UPPER($K$6))*($B$5:$B$93=$K$7)),1),""))</f>
        <v/>
      </c>
    </row>
    <row r="82">
      <c r="B82" s="2" t="n">
        <v>1200</v>
      </c>
      <c r="C82" s="11" t="n"/>
      <c r="D82" s="2" t="n"/>
      <c r="E82" s="2" t="n"/>
      <c r="F82" s="2" t="n"/>
      <c r="G82" s="2" t="n">
        <v>138448</v>
      </c>
      <c r="H82" s="2" t="n">
        <v>0</v>
      </c>
      <c r="I82" s="2" t="n">
        <v>0</v>
      </c>
      <c r="M82" s="8" t="n">
        <v>77</v>
      </c>
      <c r="N82" s="31">
        <f>IF($R82="","",LOOKUP(1,1/(($R82=$G$5:$G$93)*(UPPER($F$5:$F$93)=UPPER($K$6))*($B$5:$B$93=$K$7)),C$5:C$93))</f>
        <v/>
      </c>
      <c r="O82" s="31">
        <f>IF($R82="","",LOOKUP(1,1/(($R82=$G$5:$G$93)*(UPPER($F$5:$F$93)=UPPER($K$6))*($B$5:$B$93=$K$7)),D$5:D$93))</f>
        <v/>
      </c>
      <c r="P82" s="31">
        <f>IF($R82="","",LOOKUP(1,1/(($R82=$G$5:$G$93)*(UPPER($F$5:$F$93)=UPPER($K$6))*($B$5:$B$93=$K$7)),E$5:E$93))</f>
        <v/>
      </c>
      <c r="Q82" s="31">
        <f>IF($R82="","",LOOKUP(1,1/(($R82=$G$5:$G$93)*(UPPER($F$5:$F$93)=UPPER($K$6))*($B$5:$B$93=$K$7)),F$5:F$93))</f>
        <v/>
      </c>
      <c r="R82" s="13">
        <f>IF(ROWS($R$5:$R81)&gt;$K$5,"",IFERROR(_xlfn.AGGREGATE(14,6,$G$5:$G$93/(ISERROR(MATCH($G$5:$G$93,$R$5:$R81,0))*($D$5:$D$93&lt;&gt;"sum")*(UPPER($F$5:$F$93)=UPPER($K$6))*($B$5:$B$93=$K$7)),1),""))</f>
        <v/>
      </c>
    </row>
    <row r="83">
      <c r="B83" s="2" t="n">
        <v>1200</v>
      </c>
      <c r="C83" s="11" t="n"/>
      <c r="D83" s="2" t="n"/>
      <c r="E83" s="2" t="n"/>
      <c r="F83" s="2" t="n"/>
      <c r="G83" s="2" t="n">
        <v>143339167</v>
      </c>
      <c r="H83" s="2" t="n">
        <v>0</v>
      </c>
      <c r="I83" s="2" t="n">
        <v>0</v>
      </c>
      <c r="M83" s="8" t="n">
        <v>78</v>
      </c>
      <c r="N83" s="31">
        <f>IF($R83="","",LOOKUP(1,1/(($R83=$G$5:$G$93)*(UPPER($F$5:$F$93)=UPPER($K$6))*($B$5:$B$93=$K$7)),C$5:C$93))</f>
        <v/>
      </c>
      <c r="O83" s="31">
        <f>IF($R83="","",LOOKUP(1,1/(($R83=$G$5:$G$93)*(UPPER($F$5:$F$93)=UPPER($K$6))*($B$5:$B$93=$K$7)),D$5:D$93))</f>
        <v/>
      </c>
      <c r="P83" s="31">
        <f>IF($R83="","",LOOKUP(1,1/(($R83=$G$5:$G$93)*(UPPER($F$5:$F$93)=UPPER($K$6))*($B$5:$B$93=$K$7)),E$5:E$93))</f>
        <v/>
      </c>
      <c r="Q83" s="31">
        <f>IF($R83="","",LOOKUP(1,1/(($R83=$G$5:$G$93)*(UPPER($F$5:$F$93)=UPPER($K$6))*($B$5:$B$93=$K$7)),F$5:F$93))</f>
        <v/>
      </c>
      <c r="R83" s="13">
        <f>IF(ROWS($R$5:$R82)&gt;$K$5,"",IFERROR(_xlfn.AGGREGATE(14,6,$G$5:$G$93/(ISERROR(MATCH($G$5:$G$93,$R$5:$R82,0))*($D$5:$D$93&lt;&gt;"sum")*(UPPER($F$5:$F$93)=UPPER($K$6))*($B$5:$B$93=$K$7)),1),""))</f>
        <v/>
      </c>
    </row>
    <row r="84">
      <c r="B84" s="2" t="n">
        <v>1200</v>
      </c>
      <c r="C84" s="11" t="n"/>
      <c r="D84" s="2" t="n"/>
      <c r="E84" s="2" t="n"/>
      <c r="F84" s="2" t="n"/>
      <c r="G84" s="2" t="n">
        <v>470662217</v>
      </c>
      <c r="H84" s="2" t="n">
        <v>280000000</v>
      </c>
      <c r="I84" s="2" t="n">
        <v>1</v>
      </c>
      <c r="M84" s="8" t="n">
        <v>79</v>
      </c>
      <c r="N84" s="31">
        <f>IF($R84="","",LOOKUP(1,1/(($R84=$G$5:$G$93)*(UPPER($F$5:$F$93)=UPPER($K$6))*($B$5:$B$93=$K$7)),C$5:C$93))</f>
        <v/>
      </c>
      <c r="O84" s="31">
        <f>IF($R84="","",LOOKUP(1,1/(($R84=$G$5:$G$93)*(UPPER($F$5:$F$93)=UPPER($K$6))*($B$5:$B$93=$K$7)),D$5:D$93))</f>
        <v/>
      </c>
      <c r="P84" s="31">
        <f>IF($R84="","",LOOKUP(1,1/(($R84=$G$5:$G$93)*(UPPER($F$5:$F$93)=UPPER($K$6))*($B$5:$B$93=$K$7)),E$5:E$93))</f>
        <v/>
      </c>
      <c r="Q84" s="31">
        <f>IF($R84="","",LOOKUP(1,1/(($R84=$G$5:$G$93)*(UPPER($F$5:$F$93)=UPPER($K$6))*($B$5:$B$93=$K$7)),F$5:F$93))</f>
        <v/>
      </c>
      <c r="R84" s="13">
        <f>IF(ROWS($R$5:$R83)&gt;$K$5,"",IFERROR(_xlfn.AGGREGATE(14,6,$G$5:$G$93/(ISERROR(MATCH($G$5:$G$93,$R$5:$R83,0))*($D$5:$D$93&lt;&gt;"sum")*(UPPER($F$5:$F$93)=UPPER($K$6))*($B$5:$B$93=$K$7)),1),""))</f>
        <v/>
      </c>
    </row>
    <row r="85">
      <c r="B85" s="2" t="n">
        <v>1200</v>
      </c>
      <c r="C85" s="11" t="n"/>
      <c r="D85" s="2" t="n"/>
      <c r="E85" s="2" t="n"/>
      <c r="F85" s="2" t="n"/>
      <c r="G85" s="2" t="n">
        <v>181801</v>
      </c>
      <c r="H85" s="2" t="n">
        <v>0</v>
      </c>
      <c r="I85" s="2" t="n">
        <v>0</v>
      </c>
      <c r="M85" s="8" t="n">
        <v>80</v>
      </c>
      <c r="N85" s="31">
        <f>IF($R85="","",LOOKUP(1,1/(($R85=$G$5:$G$93)*(UPPER($F$5:$F$93)=UPPER($K$6))*($B$5:$B$93=$K$7)),C$5:C$93))</f>
        <v/>
      </c>
      <c r="O85" s="31">
        <f>IF($R85="","",LOOKUP(1,1/(($R85=$G$5:$G$93)*(UPPER($F$5:$F$93)=UPPER($K$6))*($B$5:$B$93=$K$7)),D$5:D$93))</f>
        <v/>
      </c>
      <c r="P85" s="31">
        <f>IF($R85="","",LOOKUP(1,1/(($R85=$G$5:$G$93)*(UPPER($F$5:$F$93)=UPPER($K$6))*($B$5:$B$93=$K$7)),E$5:E$93))</f>
        <v/>
      </c>
      <c r="Q85" s="31">
        <f>IF($R85="","",LOOKUP(1,1/(($R85=$G$5:$G$93)*(UPPER($F$5:$F$93)=UPPER($K$6))*($B$5:$B$93=$K$7)),F$5:F$93))</f>
        <v/>
      </c>
      <c r="R85" s="13">
        <f>IF(ROWS($R$5:$R84)&gt;$K$5,"",IFERROR(_xlfn.AGGREGATE(14,6,$G$5:$G$93/(ISERROR(MATCH($G$5:$G$93,$R$5:$R84,0))*($D$5:$D$93&lt;&gt;"sum")*(UPPER($F$5:$F$93)=UPPER($K$6))*($B$5:$B$93=$K$7)),1),""))</f>
        <v/>
      </c>
    </row>
    <row r="86">
      <c r="B86" s="2" t="n">
        <v>1200</v>
      </c>
      <c r="C86" s="11" t="n"/>
      <c r="D86" s="2" t="n"/>
      <c r="E86" s="2" t="n"/>
      <c r="F86" s="2" t="n"/>
      <c r="G86" s="2" t="n">
        <v>1310386</v>
      </c>
      <c r="H86" s="2" t="n">
        <v>0</v>
      </c>
      <c r="I86" s="2" t="n">
        <v>0</v>
      </c>
      <c r="M86" s="8" t="n">
        <v>81</v>
      </c>
      <c r="N86" s="31">
        <f>IF($R86="","",LOOKUP(1,1/(($R86=$G$5:$G$93)*(UPPER($F$5:$F$93)=UPPER($K$6))*($B$5:$B$93=$K$7)),C$5:C$93))</f>
        <v/>
      </c>
      <c r="O86" s="31">
        <f>IF($R86="","",LOOKUP(1,1/(($R86=$G$5:$G$93)*(UPPER($F$5:$F$93)=UPPER($K$6))*($B$5:$B$93=$K$7)),D$5:D$93))</f>
        <v/>
      </c>
      <c r="P86" s="31">
        <f>IF($R86="","",LOOKUP(1,1/(($R86=$G$5:$G$93)*(UPPER($F$5:$F$93)=UPPER($K$6))*($B$5:$B$93=$K$7)),E$5:E$93))</f>
        <v/>
      </c>
      <c r="Q86" s="31">
        <f>IF($R86="","",LOOKUP(1,1/(($R86=$G$5:$G$93)*(UPPER($F$5:$F$93)=UPPER($K$6))*($B$5:$B$93=$K$7)),F$5:F$93))</f>
        <v/>
      </c>
      <c r="R86" s="13">
        <f>IF(ROWS($R$5:$R85)&gt;$K$5,"",IFERROR(_xlfn.AGGREGATE(14,6,$G$5:$G$93/(ISERROR(MATCH($G$5:$G$93,$R$5:$R85,0))*($D$5:$D$93&lt;&gt;"sum")*(UPPER($F$5:$F$93)=UPPER($K$6))*($B$5:$B$93=$K$7)),1),""))</f>
        <v/>
      </c>
    </row>
    <row r="87">
      <c r="B87" s="2" t="n">
        <v>1200</v>
      </c>
      <c r="C87" s="11" t="n"/>
      <c r="D87" s="2" t="n"/>
      <c r="E87" s="2" t="n"/>
      <c r="F87" s="2" t="n"/>
      <c r="G87" s="2" t="n">
        <v>173136127</v>
      </c>
      <c r="H87" s="2" t="n">
        <v>401100000</v>
      </c>
      <c r="I87" s="2" t="n">
        <v>63</v>
      </c>
      <c r="M87" s="8" t="n">
        <v>82</v>
      </c>
      <c r="N87" s="31">
        <f>IF($R87="","",LOOKUP(1,1/(($R87=$G$5:$G$93)*(UPPER($F$5:$F$93)=UPPER($K$6))*($B$5:$B$93=$K$7)),C$5:C$93))</f>
        <v/>
      </c>
      <c r="O87" s="31">
        <f>IF($R87="","",LOOKUP(1,1/(($R87=$G$5:$G$93)*(UPPER($F$5:$F$93)=UPPER($K$6))*($B$5:$B$93=$K$7)),D$5:D$93))</f>
        <v/>
      </c>
      <c r="P87" s="31">
        <f>IF($R87="","",LOOKUP(1,1/(($R87=$G$5:$G$93)*(UPPER($F$5:$F$93)=UPPER($K$6))*($B$5:$B$93=$K$7)),E$5:E$93))</f>
        <v/>
      </c>
      <c r="Q87" s="31">
        <f>IF($R87="","",LOOKUP(1,1/(($R87=$G$5:$G$93)*(UPPER($F$5:$F$93)=UPPER($K$6))*($B$5:$B$93=$K$7)),F$5:F$93))</f>
        <v/>
      </c>
      <c r="R87" s="13">
        <f>IF(ROWS($R$5:$R86)&gt;$K$5,"",IFERROR(_xlfn.AGGREGATE(14,6,$G$5:$G$93/(ISERROR(MATCH($G$5:$G$93,$R$5:$R86,0))*($D$5:$D$93&lt;&gt;"sum")*(UPPER($F$5:$F$93)=UPPER($K$6))*($B$5:$B$93=$K$7)),1),""))</f>
        <v/>
      </c>
    </row>
    <row r="88">
      <c r="B88" s="2" t="n">
        <v>1200</v>
      </c>
      <c r="C88" s="11" t="n"/>
      <c r="D88" s="2" t="n"/>
      <c r="E88" s="2" t="n"/>
      <c r="F88" s="2" t="n"/>
      <c r="G88" s="2" t="n">
        <v>32731901</v>
      </c>
      <c r="H88" s="2" t="n">
        <v>0</v>
      </c>
      <c r="I88" s="2" t="n">
        <v>0</v>
      </c>
      <c r="M88" s="8" t="n">
        <v>83</v>
      </c>
      <c r="N88" s="31">
        <f>IF($R88="","",LOOKUP(1,1/(($R88=$G$5:$G$93)*(UPPER($F$5:$F$93)=UPPER($K$6))*($B$5:$B$93=$K$7)),C$5:C$93))</f>
        <v/>
      </c>
      <c r="O88" s="31">
        <f>IF($R88="","",LOOKUP(1,1/(($R88=$G$5:$G$93)*(UPPER($F$5:$F$93)=UPPER($K$6))*($B$5:$B$93=$K$7)),D$5:D$93))</f>
        <v/>
      </c>
      <c r="P88" s="31">
        <f>IF($R88="","",LOOKUP(1,1/(($R88=$G$5:$G$93)*(UPPER($F$5:$F$93)=UPPER($K$6))*($B$5:$B$93=$K$7)),E$5:E$93))</f>
        <v/>
      </c>
      <c r="Q88" s="31">
        <f>IF($R88="","",LOOKUP(1,1/(($R88=$G$5:$G$93)*(UPPER($F$5:$F$93)=UPPER($K$6))*($B$5:$B$93=$K$7)),F$5:F$93))</f>
        <v/>
      </c>
      <c r="R88" s="13">
        <f>IF(ROWS($R$5:$R87)&gt;$K$5,"",IFERROR(_xlfn.AGGREGATE(14,6,$G$5:$G$93/(ISERROR(MATCH($G$5:$G$93,$R$5:$R87,0))*($D$5:$D$93&lt;&gt;"sum")*(UPPER($F$5:$F$93)=UPPER($K$6))*($B$5:$B$93=$K$7)),1),""))</f>
        <v/>
      </c>
    </row>
    <row r="89">
      <c r="B89" s="2" t="n">
        <v>1200</v>
      </c>
      <c r="C89" s="11" t="n"/>
      <c r="D89" s="2" t="n"/>
      <c r="E89" s="2" t="n"/>
      <c r="F89" s="2" t="n"/>
      <c r="G89" s="2" t="n">
        <v>7683703</v>
      </c>
      <c r="H89" s="2" t="n">
        <v>0</v>
      </c>
      <c r="I89" s="2" t="n">
        <v>0</v>
      </c>
      <c r="M89" s="8" t="n">
        <v>84</v>
      </c>
      <c r="N89" s="31">
        <f>IF($R89="","",LOOKUP(1,1/(($R89=$G$5:$G$93)*(UPPER($F$5:$F$93)=UPPER($K$6))*($B$5:$B$93=$K$7)),C$5:C$93))</f>
        <v/>
      </c>
      <c r="O89" s="31">
        <f>IF($R89="","",LOOKUP(1,1/(($R89=$G$5:$G$93)*(UPPER($F$5:$F$93)=UPPER($K$6))*($B$5:$B$93=$K$7)),D$5:D$93))</f>
        <v/>
      </c>
      <c r="P89" s="31">
        <f>IF($R89="","",LOOKUP(1,1/(($R89=$G$5:$G$93)*(UPPER($F$5:$F$93)=UPPER($K$6))*($B$5:$B$93=$K$7)),E$5:E$93))</f>
        <v/>
      </c>
      <c r="Q89" s="31">
        <f>IF($R89="","",LOOKUP(1,1/(($R89=$G$5:$G$93)*(UPPER($F$5:$F$93)=UPPER($K$6))*($B$5:$B$93=$K$7)),F$5:F$93))</f>
        <v/>
      </c>
      <c r="R89" s="13">
        <f>IF(ROWS($R$5:$R88)&gt;$K$5,"",IFERROR(_xlfn.AGGREGATE(14,6,$G$5:$G$93/(ISERROR(MATCH($G$5:$G$93,$R$5:$R88,0))*($D$5:$D$93&lt;&gt;"sum")*(UPPER($F$5:$F$93)=UPPER($K$6))*($B$5:$B$93=$K$7)),1),""))</f>
        <v/>
      </c>
    </row>
    <row r="90">
      <c r="B90" s="2" t="n">
        <v>1200</v>
      </c>
      <c r="C90" s="11" t="n"/>
      <c r="D90" s="2" t="n"/>
      <c r="E90" s="2" t="n"/>
      <c r="F90" s="2" t="n"/>
      <c r="G90" s="2" t="n">
        <v>117727</v>
      </c>
      <c r="H90" s="2" t="n">
        <v>0</v>
      </c>
      <c r="I90" s="2" t="n">
        <v>0</v>
      </c>
      <c r="M90" s="8" t="n">
        <v>85</v>
      </c>
      <c r="N90" s="31">
        <f>IF($R90="","",LOOKUP(1,1/(($R90=$G$5:$G$93)*(UPPER($F$5:$F$93)=UPPER($K$6))*($B$5:$B$93=$K$7)),C$5:C$93))</f>
        <v/>
      </c>
      <c r="O90" s="31">
        <f>IF($R90="","",LOOKUP(1,1/(($R90=$G$5:$G$93)*(UPPER($F$5:$F$93)=UPPER($K$6))*($B$5:$B$93=$K$7)),D$5:D$93))</f>
        <v/>
      </c>
      <c r="P90" s="31">
        <f>IF($R90="","",LOOKUP(1,1/(($R90=$G$5:$G$93)*(UPPER($F$5:$F$93)=UPPER($K$6))*($B$5:$B$93=$K$7)),E$5:E$93))</f>
        <v/>
      </c>
      <c r="Q90" s="31">
        <f>IF($R90="","",LOOKUP(1,1/(($R90=$G$5:$G$93)*(UPPER($F$5:$F$93)=UPPER($K$6))*($B$5:$B$93=$K$7)),F$5:F$93))</f>
        <v/>
      </c>
      <c r="R90" s="13">
        <f>IF(ROWS($R$5:$R89)&gt;$K$5,"",IFERROR(_xlfn.AGGREGATE(14,6,$G$5:$G$93/(ISERROR(MATCH($G$5:$G$93,$R$5:$R89,0))*($D$5:$D$93&lt;&gt;"sum")*(UPPER($F$5:$F$93)=UPPER($K$6))*($B$5:$B$93=$K$7)),1),""))</f>
        <v/>
      </c>
    </row>
    <row r="91">
      <c r="B91" s="2" t="n">
        <v>1200</v>
      </c>
      <c r="C91" s="11" t="n"/>
      <c r="D91" s="2" t="n"/>
      <c r="E91" s="2" t="n"/>
      <c r="F91" s="2" t="n"/>
      <c r="G91" s="2" t="n">
        <v>48270844</v>
      </c>
      <c r="H91" s="2" t="n">
        <v>0</v>
      </c>
      <c r="I91" s="2" t="n">
        <v>0</v>
      </c>
      <c r="M91" s="8" t="n">
        <v>86</v>
      </c>
      <c r="N91" s="31">
        <f>IF($R91="","",LOOKUP(1,1/(($R91=$G$5:$G$93)*(UPPER($F$5:$F$93)=UPPER($K$6))*($B$5:$B$93=$K$7)),C$5:C$93))</f>
        <v/>
      </c>
      <c r="O91" s="31">
        <f>IF($R91="","",LOOKUP(1,1/(($R91=$G$5:$G$93)*(UPPER($F$5:$F$93)=UPPER($K$6))*($B$5:$B$93=$K$7)),D$5:D$93))</f>
        <v/>
      </c>
      <c r="P91" s="31">
        <f>IF($R91="","",LOOKUP(1,1/(($R91=$G$5:$G$93)*(UPPER($F$5:$F$93)=UPPER($K$6))*($B$5:$B$93=$K$7)),E$5:E$93))</f>
        <v/>
      </c>
      <c r="Q91" s="31">
        <f>IF($R91="","",LOOKUP(1,1/(($R91=$G$5:$G$93)*(UPPER($F$5:$F$93)=UPPER($K$6))*($B$5:$B$93=$K$7)),F$5:F$93))</f>
        <v/>
      </c>
      <c r="R91" s="13">
        <f>IF(ROWS($R$5:$R90)&gt;$K$5,"",IFERROR(_xlfn.AGGREGATE(14,6,$G$5:$G$93/(ISERROR(MATCH($G$5:$G$93,$R$5:$R90,0))*($D$5:$D$93&lt;&gt;"sum")*(UPPER($F$5:$F$93)=UPPER($K$6))*($B$5:$B$93=$K$7)),1),""))</f>
        <v/>
      </c>
    </row>
    <row r="92">
      <c r="B92" s="2" t="n">
        <v>1200</v>
      </c>
      <c r="C92" s="11" t="n"/>
      <c r="D92" s="2" t="n"/>
      <c r="E92" s="2" t="n"/>
      <c r="F92" s="2" t="n"/>
      <c r="G92" s="2" t="n">
        <v>108001396</v>
      </c>
      <c r="H92" s="2" t="n">
        <v>0</v>
      </c>
      <c r="I92" s="2" t="n">
        <v>0</v>
      </c>
      <c r="M92" s="8" t="n">
        <v>87</v>
      </c>
      <c r="N92" s="31">
        <f>IF($R92="","",LOOKUP(1,1/(($R92=$G$5:$G$93)*(UPPER($F$5:$F$93)=UPPER($K$6))*($B$5:$B$93=$K$7)),C$5:C$93))</f>
        <v/>
      </c>
      <c r="O92" s="31">
        <f>IF($R92="","",LOOKUP(1,1/(($R92=$G$5:$G$93)*(UPPER($F$5:$F$93)=UPPER($K$6))*($B$5:$B$93=$K$7)),D$5:D$93))</f>
        <v/>
      </c>
      <c r="P92" s="31">
        <f>IF($R92="","",LOOKUP(1,1/(($R92=$G$5:$G$93)*(UPPER($F$5:$F$93)=UPPER($K$6))*($B$5:$B$93=$K$7)),E$5:E$93))</f>
        <v/>
      </c>
      <c r="Q92" s="31">
        <f>IF($R92="","",LOOKUP(1,1/(($R92=$G$5:$G$93)*(UPPER($F$5:$F$93)=UPPER($K$6))*($B$5:$B$93=$K$7)),F$5:F$93))</f>
        <v/>
      </c>
      <c r="R92" s="13">
        <f>IF(ROWS($R$5:$R91)&gt;$K$5,"",IFERROR(_xlfn.AGGREGATE(14,6,$G$5:$G$93/(ISERROR(MATCH($G$5:$G$93,$R$5:$R91,0))*($D$5:$D$93&lt;&gt;"sum")*(UPPER($F$5:$F$93)=UPPER($K$6))*($B$5:$B$93=$K$7)),1),""))</f>
        <v/>
      </c>
    </row>
    <row r="93">
      <c r="B93" s="38" t="n"/>
      <c r="C93" s="33" t="n"/>
      <c r="D93" s="29" t="n"/>
      <c r="E93" s="32" t="n"/>
      <c r="F93" s="32" t="n"/>
      <c r="G93" s="4" t="n">
        <v>15044093838</v>
      </c>
      <c r="H93" s="4" t="n">
        <v>23974158282</v>
      </c>
      <c r="I93" s="4" t="n">
        <v>11684</v>
      </c>
      <c r="M93" s="8" t="n">
        <v>88</v>
      </c>
      <c r="N93" s="31">
        <f>IF($R93="","",LOOKUP(1,1/(($R93=$G$5:$G$93)*(UPPER($F$5:$F$93)=UPPER($K$6))*($B$5:$B$93=$K$7)),C$5:C$93))</f>
        <v/>
      </c>
      <c r="O93" s="31">
        <f>IF($R93="","",LOOKUP(1,1/(($R93=$G$5:$G$93)*(UPPER($F$5:$F$93)=UPPER($K$6))*($B$5:$B$93=$K$7)),D$5:D$93))</f>
        <v/>
      </c>
      <c r="P93" s="31">
        <f>IF($R93="","",LOOKUP(1,1/(($R93=$G$5:$G$93)*(UPPER($F$5:$F$93)=UPPER($K$6))*($B$5:$B$93=$K$7)),E$5:E$93))</f>
        <v/>
      </c>
      <c r="Q93" s="31">
        <f>IF($R93="","",LOOKUP(1,1/(($R93=$G$5:$G$93)*(UPPER($F$5:$F$93)=UPPER($K$6))*($B$5:$B$93=$K$7)),F$5:F$93))</f>
        <v/>
      </c>
      <c r="R93" s="13">
        <f>IF(ROWS($R$5:$R92)&gt;$K$5,"",IFERROR(_xlfn.AGGREGATE(14,6,$G$5:$G$93/(ISERROR(MATCH($G$5:$G$93,$R$5:$R92,0))*($D$5:$D$93&lt;&gt;"sum")*(UPPER($F$5:$F$93)=UPPER($K$6))*($B$5:$B$93=$K$7)),1),""))</f>
        <v/>
      </c>
    </row>
  </sheetData>
  <mergeCells count="35">
    <mergeCell ref="R4:R5"/>
    <mergeCell ref="C42:C43"/>
    <mergeCell ref="B3:B4"/>
    <mergeCell ref="E42:E43"/>
    <mergeCell ref="F3:F4"/>
    <mergeCell ref="O4:O5"/>
    <mergeCell ref="B93:C93"/>
    <mergeCell ref="G3:I3"/>
    <mergeCell ref="B42:B43"/>
    <mergeCell ref="B71:C71"/>
    <mergeCell ref="C75:C76"/>
    <mergeCell ref="D75:D76"/>
    <mergeCell ref="Q4:Q5"/>
    <mergeCell ref="D71:F71"/>
    <mergeCell ref="F75:F76"/>
    <mergeCell ref="D93:F93"/>
    <mergeCell ref="F42:F43"/>
    <mergeCell ref="L2:R2"/>
    <mergeCell ref="D3:D4"/>
    <mergeCell ref="B1:I1"/>
    <mergeCell ref="B73:I73"/>
    <mergeCell ref="D38:F38"/>
    <mergeCell ref="B38:C38"/>
    <mergeCell ref="E75:E76"/>
    <mergeCell ref="G75:I75"/>
    <mergeCell ref="D42:D43"/>
    <mergeCell ref="B40:I40"/>
    <mergeCell ref="M4:M5"/>
    <mergeCell ref="G42:I42"/>
    <mergeCell ref="B75:B76"/>
    <mergeCell ref="C3:C4"/>
    <mergeCell ref="E3:E4"/>
    <mergeCell ref="N4:N5"/>
    <mergeCell ref="P4:P5"/>
    <mergeCell ref="L3:T3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Asus</dc:creator>
  <dcterms:created xsi:type="dcterms:W3CDTF">2022-07-08T18:35:42Z</dcterms:created>
  <dcterms:modified xsi:type="dcterms:W3CDTF">2025-09-29T14:55:27Z</dcterms:modified>
  <cp:lastModifiedBy>Madhushree</cp:lastModifiedBy>
</cp:coreProperties>
</file>