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23657" windowHeight="15120" tabRatio="600" firstSheet="0" activeTab="1" autoFilterDateGrouping="1"/>
  </bookViews>
  <sheets>
    <sheet name="Dropdowns" sheetId="1" state="visible" r:id="rId1"/>
    <sheet name="Tracker" sheetId="2" state="visible" r:id="rId2"/>
  </sheets>
  <definedNames>
    <definedName name="MonthlySubs" localSheetId="1">Tracker!$B$30:$CA$55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,##0;\(#,##0\);&quot;–&quot;"/>
    <numFmt numFmtId="165" formatCode="#,##0.0;\(#,##0.0\);&quot;–&quot;"/>
    <numFmt numFmtId="166" formatCode="d&quot;-&quot;mmm&quot;-&quot;yy"/>
    <numFmt numFmtId="167" formatCode="d/m/yyyy"/>
    <numFmt numFmtId="168" formatCode="d/m/yyyy;@"/>
  </numFmts>
  <fonts count="15">
    <font>
      <name val="Arial"/>
      <color rgb="FF000000"/>
      <sz val="10"/>
      <scheme val="minor"/>
    </font>
    <font>
      <name val="Arial"/>
      <family val="2"/>
      <b val="1"/>
      <color theme="1"/>
      <sz val="10"/>
    </font>
    <font>
      <name val="Arial"/>
      <family val="2"/>
      <color theme="1"/>
      <sz val="10"/>
    </font>
    <font>
      <name val="Arial"/>
      <family val="2"/>
      <color theme="1"/>
      <sz val="10"/>
      <scheme val="minor"/>
    </font>
    <font>
      <name val="Calibri"/>
      <family val="2"/>
      <color theme="1"/>
      <sz val="12"/>
    </font>
    <font>
      <name val="Calibri"/>
      <family val="2"/>
      <color theme="1"/>
      <sz val="14"/>
    </font>
    <font>
      <name val="Calibri"/>
      <family val="2"/>
      <b val="1"/>
      <color theme="1"/>
      <sz val="14"/>
    </font>
    <font>
      <name val="Calibri"/>
      <family val="2"/>
      <b val="1"/>
      <color theme="1"/>
      <sz val="14"/>
      <u val="single"/>
    </font>
    <font>
      <name val="Calibri"/>
      <family val="2"/>
      <b val="1"/>
      <color theme="1"/>
      <sz val="14"/>
      <u val="single"/>
    </font>
    <font>
      <name val="Arial"/>
      <family val="2"/>
      <sz val="10"/>
    </font>
    <font>
      <name val="Calibri"/>
      <family val="2"/>
      <color rgb="FFA5A5A5"/>
      <sz val="12"/>
    </font>
    <font>
      <name val="Calibri"/>
      <family val="2"/>
      <b val="1"/>
      <color theme="1"/>
      <sz val="12"/>
    </font>
    <font>
      <name val="Calibri"/>
      <family val="2"/>
      <color rgb="FFA6A6A6"/>
      <sz val="12"/>
    </font>
    <font>
      <name val="Calibri"/>
      <family val="2"/>
      <color theme="1"/>
      <sz val="12"/>
      <u val="single"/>
    </font>
    <font>
      <name val="Calibri"/>
      <family val="2"/>
      <color rgb="FFEFEFEF"/>
      <sz val="8"/>
    </font>
  </fonts>
  <fills count="8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theme="7" tint="0.7999816888943144"/>
        <bgColor theme="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rgb="FFFFFFFF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>
      <left/>
      <right/>
      <top style="dotted">
        <color rgb="FFFFFFFF"/>
      </top>
      <bottom style="dotted">
        <color rgb="FFFFFFFF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12"/>
  </cellStyleXfs>
  <cellXfs count="10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9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5" fontId="4" fillId="2" borderId="1" applyAlignment="1" pivotButton="0" quotePrefix="0" xfId="0">
      <alignment horizontal="right"/>
    </xf>
    <xf numFmtId="164" fontId="4" fillId="2" borderId="0" applyAlignment="1" pivotButton="0" quotePrefix="0" xfId="0">
      <alignment horizontal="right"/>
    </xf>
    <xf numFmtId="0" fontId="4" fillId="2" borderId="1" pivotButton="0" quotePrefix="0" xfId="0"/>
    <xf numFmtId="0" fontId="4" fillId="2" borderId="2" pivotButton="0" quotePrefix="0" xfId="0"/>
    <xf numFmtId="15" fontId="4" fillId="3" borderId="1" applyAlignment="1" pivotButton="0" quotePrefix="0" xfId="0">
      <alignment horizontal="right"/>
    </xf>
    <xf numFmtId="164" fontId="4" fillId="2" borderId="1" applyAlignment="1" pivotButton="0" quotePrefix="0" xfId="0">
      <alignment horizontal="right"/>
    </xf>
    <xf numFmtId="0" fontId="5" fillId="2" borderId="3" pivotButton="0" quotePrefix="0" xfId="0"/>
    <xf numFmtId="0" fontId="6" fillId="2" borderId="5" applyAlignment="1" pivotButton="0" quotePrefix="0" xfId="0">
      <alignment vertical="center"/>
    </xf>
    <xf numFmtId="43" fontId="7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right"/>
    </xf>
    <xf numFmtId="43" fontId="6" fillId="2" borderId="5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right"/>
    </xf>
    <xf numFmtId="0" fontId="10" fillId="2" borderId="1" pivotButton="0" quotePrefix="0" xfId="0"/>
    <xf numFmtId="0" fontId="4" fillId="2" borderId="11" applyAlignment="1" pivotButton="0" quotePrefix="0" xfId="0">
      <alignment horizontal="left"/>
    </xf>
    <xf numFmtId="43" fontId="10" fillId="2" borderId="11" applyAlignment="1" pivotButton="0" quotePrefix="0" xfId="0">
      <alignment horizontal="right"/>
    </xf>
    <xf numFmtId="43" fontId="10" fillId="2" borderId="12" applyAlignment="1" pivotButton="0" quotePrefix="0" xfId="0">
      <alignment horizontal="right"/>
    </xf>
    <xf numFmtId="43" fontId="2" fillId="4" borderId="5" pivotButton="0" quotePrefix="0" xfId="0"/>
    <xf numFmtId="43" fontId="10" fillId="2" borderId="10" applyAlignment="1" pivotButton="0" quotePrefix="0" xfId="0">
      <alignment horizontal="right"/>
    </xf>
    <xf numFmtId="1" fontId="11" fillId="2" borderId="11" applyAlignment="1" pivotButton="0" quotePrefix="0" xfId="0">
      <alignment horizontal="center" vertical="center"/>
    </xf>
    <xf numFmtId="43" fontId="10" fillId="2" borderId="1" applyAlignment="1" pivotButton="0" quotePrefix="0" xfId="0">
      <alignment horizontal="right"/>
    </xf>
    <xf numFmtId="165" fontId="12" fillId="2" borderId="1" applyAlignment="1" pivotButton="0" quotePrefix="0" xfId="0">
      <alignment horizontal="right"/>
    </xf>
    <xf numFmtId="0" fontId="10" fillId="2" borderId="1" applyAlignment="1" pivotButton="0" quotePrefix="0" xfId="0">
      <alignment vertical="center"/>
    </xf>
    <xf numFmtId="0" fontId="11" fillId="2" borderId="1" applyAlignment="1" pivotButton="0" quotePrefix="0" xfId="0">
      <alignment horizontal="left" vertical="center"/>
    </xf>
    <xf numFmtId="1" fontId="11" fillId="2" borderId="1" applyAlignment="1" pivotButton="0" quotePrefix="0" xfId="0">
      <alignment horizontal="center" vertical="center"/>
    </xf>
    <xf numFmtId="0" fontId="10" fillId="2" borderId="3" pivotButton="0" quotePrefix="0" xfId="0"/>
    <xf numFmtId="1" fontId="2" fillId="4" borderId="5" pivotButton="0" quotePrefix="0" xfId="0"/>
    <xf numFmtId="1" fontId="11" fillId="2" borderId="8" applyAlignment="1" pivotButton="0" quotePrefix="0" xfId="0">
      <alignment horizontal="center" vertical="center"/>
    </xf>
    <xf numFmtId="43" fontId="10" fillId="2" borderId="1" applyAlignment="1" pivotButton="0" quotePrefix="0" xfId="0">
      <alignment horizontal="right" vertical="center"/>
    </xf>
    <xf numFmtId="0" fontId="13" fillId="2" borderId="1" applyAlignment="1" pivotButton="0" quotePrefix="0" xfId="0">
      <alignment horizontal="left"/>
    </xf>
    <xf numFmtId="43" fontId="10" fillId="2" borderId="3" applyAlignment="1" pivotButton="0" quotePrefix="0" xfId="0">
      <alignment horizontal="right"/>
    </xf>
    <xf numFmtId="43" fontId="10" fillId="2" borderId="8" applyAlignment="1" pivotButton="0" quotePrefix="0" xfId="0">
      <alignment horizontal="right"/>
    </xf>
    <xf numFmtId="0" fontId="4" fillId="2" borderId="1" applyAlignment="1" pivotButton="0" quotePrefix="0" xfId="0">
      <alignment horizontal="left"/>
    </xf>
    <xf numFmtId="43" fontId="10" fillId="2" borderId="2" applyAlignment="1" pivotButton="0" quotePrefix="0" xfId="0">
      <alignment horizontal="right"/>
    </xf>
    <xf numFmtId="0" fontId="14" fillId="4" borderId="13" pivotButton="0" quotePrefix="0" xfId="0"/>
    <xf numFmtId="0" fontId="4" fillId="5" borderId="14" applyAlignment="1" pivotButton="0" quotePrefix="0" xfId="0">
      <alignment horizontal="left"/>
    </xf>
    <xf numFmtId="43" fontId="10" fillId="2" borderId="7" pivotButton="0" quotePrefix="0" xfId="0"/>
    <xf numFmtId="9" fontId="4" fillId="4" borderId="15" applyAlignment="1" pivotButton="0" quotePrefix="0" xfId="0">
      <alignment horizontal="center" vertical="center"/>
    </xf>
    <xf numFmtId="164" fontId="4" fillId="4" borderId="16" applyAlignment="1" pivotButton="0" quotePrefix="0" xfId="0">
      <alignment horizontal="center"/>
    </xf>
    <xf numFmtId="164" fontId="4" fillId="5" borderId="14" applyAlignment="1" pivotButton="0" quotePrefix="0" xfId="0">
      <alignment horizontal="center"/>
    </xf>
    <xf numFmtId="164" fontId="4" fillId="2" borderId="17" applyAlignment="1" pivotButton="0" quotePrefix="0" xfId="0">
      <alignment horizontal="center"/>
    </xf>
    <xf numFmtId="164" fontId="4" fillId="2" borderId="5" applyAlignment="1" pivotButton="0" quotePrefix="0" xfId="0">
      <alignment horizontal="center"/>
    </xf>
    <xf numFmtId="0" fontId="4" fillId="4" borderId="15" applyAlignment="1" pivotButton="0" quotePrefix="0" xfId="0">
      <alignment horizontal="center" vertical="center"/>
    </xf>
    <xf numFmtId="0" fontId="4" fillId="4" borderId="5" applyAlignment="1" pivotButton="0" quotePrefix="0" xfId="0">
      <alignment horizontal="center" vertical="center"/>
    </xf>
    <xf numFmtId="166" fontId="4" fillId="4" borderId="5" applyAlignment="1" pivotButton="0" quotePrefix="0" xfId="0">
      <alignment horizontal="center" vertical="center"/>
    </xf>
    <xf numFmtId="164" fontId="4" fillId="2" borderId="16" applyAlignment="1" pivotButton="0" quotePrefix="0" xfId="0">
      <alignment horizontal="center"/>
    </xf>
    <xf numFmtId="164" fontId="12" fillId="2" borderId="1" applyAlignment="1" pivotButton="0" quotePrefix="0" xfId="0">
      <alignment horizontal="right"/>
    </xf>
    <xf numFmtId="3" fontId="2" fillId="5" borderId="18" pivotButton="0" quotePrefix="0" xfId="0"/>
    <xf numFmtId="166" fontId="4" fillId="6" borderId="5" applyAlignment="1" pivotButton="0" quotePrefix="0" xfId="0">
      <alignment horizontal="center" vertical="center"/>
    </xf>
    <xf numFmtId="0" fontId="4" fillId="2" borderId="7" pivotButton="0" quotePrefix="0" xfId="0"/>
    <xf numFmtId="0" fontId="10" fillId="2" borderId="7" pivotButton="0" quotePrefix="0" xfId="0"/>
    <xf numFmtId="43" fontId="4" fillId="5" borderId="14" applyAlignment="1" pivotButton="0" quotePrefix="0" xfId="0">
      <alignment horizontal="left"/>
    </xf>
    <xf numFmtId="43" fontId="10" fillId="2" borderId="0" applyAlignment="1" pivotButton="0" quotePrefix="0" xfId="0">
      <alignment horizontal="right"/>
    </xf>
    <xf numFmtId="0" fontId="10" fillId="2" borderId="0" pivotButton="0" quotePrefix="0" xfId="0"/>
    <xf numFmtId="164" fontId="4" fillId="2" borderId="0" applyAlignment="1" pivotButton="0" quotePrefix="0" xfId="0">
      <alignment horizontal="center"/>
    </xf>
    <xf numFmtId="167" fontId="10" fillId="2" borderId="0" applyAlignment="1" pivotButton="0" quotePrefix="0" xfId="0">
      <alignment horizontal="right"/>
    </xf>
    <xf numFmtId="0" fontId="6" fillId="0" borderId="4" applyAlignment="1" pivotButton="0" quotePrefix="0" xfId="0">
      <alignment horizontal="center" vertical="center"/>
    </xf>
    <xf numFmtId="0" fontId="9" fillId="0" borderId="9" pivotButton="0" quotePrefix="0" xfId="0"/>
    <xf numFmtId="43" fontId="6" fillId="2" borderId="6" applyAlignment="1" pivotButton="0" quotePrefix="0" xfId="0">
      <alignment horizontal="center" vertical="center"/>
    </xf>
    <xf numFmtId="0" fontId="9" fillId="0" borderId="10" pivotButton="0" quotePrefix="0" xfId="0"/>
    <xf numFmtId="43" fontId="8" fillId="2" borderId="3" applyAlignment="1" pivotButton="0" quotePrefix="0" xfId="0">
      <alignment horizontal="center" vertical="center"/>
    </xf>
    <xf numFmtId="0" fontId="9" fillId="0" borderId="7" pivotButton="0" quotePrefix="0" xfId="0"/>
    <xf numFmtId="0" fontId="9" fillId="0" borderId="8" pivotButton="0" quotePrefix="0" xfId="0"/>
    <xf numFmtId="0" fontId="6" fillId="0" borderId="4" applyAlignment="1" pivotButton="0" quotePrefix="0" xfId="0">
      <alignment vertical="center"/>
    </xf>
    <xf numFmtId="168" fontId="10" fillId="2" borderId="1" applyAlignment="1" pivotButton="0" quotePrefix="0" xfId="0">
      <alignment horizontal="right"/>
    </xf>
    <xf numFmtId="168" fontId="12" fillId="2" borderId="1" applyAlignment="1" pivotButton="0" quotePrefix="0" xfId="0">
      <alignment horizontal="right"/>
    </xf>
    <xf numFmtId="165" fontId="12" fillId="7" borderId="1" applyAlignment="1" pivotButton="0" quotePrefix="0" xfId="0">
      <alignment horizontal="right"/>
    </xf>
    <xf numFmtId="165" fontId="12" fillId="7" borderId="1" applyAlignment="1" pivotButton="0" quotePrefix="0" xfId="0">
      <alignment horizontal="left"/>
    </xf>
    <xf numFmtId="0" fontId="6" fillId="0" borderId="5" applyAlignment="1" pivotButton="0" quotePrefix="0" xfId="0">
      <alignment vertical="center"/>
    </xf>
    <xf numFmtId="0" fontId="6" fillId="0" borderId="5" applyAlignment="1" pivotButton="0" quotePrefix="0" xfId="0">
      <alignment horizontal="center" vertical="center"/>
    </xf>
    <xf numFmtId="43" fontId="6" fillId="2" borderId="12" applyAlignment="1" pivotButton="0" quotePrefix="0" xfId="0">
      <alignment horizontal="center" vertical="center"/>
    </xf>
    <xf numFmtId="43" fontId="7" fillId="2" borderId="1" applyAlignment="1" pivotButton="0" quotePrefix="0" xfId="0">
      <alignment horizontal="center" vertical="center"/>
    </xf>
    <xf numFmtId="43" fontId="8" fillId="2" borderId="12" applyAlignment="1" pivotButton="0" quotePrefix="0" xfId="0">
      <alignment horizontal="center" vertical="center"/>
    </xf>
    <xf numFmtId="0" fontId="0" fillId="0" borderId="9" pivotButton="0" quotePrefix="0" xfId="0"/>
    <xf numFmtId="43" fontId="6" fillId="2" borderId="5" applyAlignment="1" pivotButton="0" quotePrefix="0" xfId="0">
      <alignment vertical="center"/>
    </xf>
    <xf numFmtId="43" fontId="10" fillId="2" borderId="11" applyAlignment="1" pivotButton="0" quotePrefix="0" xfId="0">
      <alignment horizontal="right"/>
    </xf>
    <xf numFmtId="43" fontId="10" fillId="2" borderId="12" applyAlignment="1" pivotButton="0" quotePrefix="0" xfId="0">
      <alignment horizontal="right"/>
    </xf>
    <xf numFmtId="43" fontId="2" fillId="4" borderId="5" pivotButton="0" quotePrefix="0" xfId="0"/>
    <xf numFmtId="43" fontId="10" fillId="2" borderId="10" applyAlignment="1" pivotButton="0" quotePrefix="0" xfId="0">
      <alignment horizontal="right"/>
    </xf>
    <xf numFmtId="43" fontId="10" fillId="2" borderId="1" applyAlignment="1" pivotButton="0" quotePrefix="0" xfId="0">
      <alignment horizontal="right"/>
    </xf>
    <xf numFmtId="165" fontId="12" fillId="2" borderId="1" applyAlignment="1" pivotButton="0" quotePrefix="0" xfId="0">
      <alignment horizontal="right"/>
    </xf>
    <xf numFmtId="168" fontId="12" fillId="2" borderId="1" applyAlignment="1" pivotButton="0" quotePrefix="0" xfId="0">
      <alignment horizontal="right"/>
    </xf>
    <xf numFmtId="43" fontId="10" fillId="2" borderId="1" applyAlignment="1" pivotButton="0" quotePrefix="0" xfId="0">
      <alignment horizontal="right" vertical="center"/>
    </xf>
    <xf numFmtId="43" fontId="10" fillId="2" borderId="3" applyAlignment="1" pivotButton="0" quotePrefix="0" xfId="0">
      <alignment horizontal="right"/>
    </xf>
    <xf numFmtId="43" fontId="10" fillId="2" borderId="8" applyAlignment="1" pivotButton="0" quotePrefix="0" xfId="0">
      <alignment horizontal="right"/>
    </xf>
    <xf numFmtId="165" fontId="12" fillId="7" borderId="1" applyAlignment="1" pivotButton="0" quotePrefix="0" xfId="0">
      <alignment horizontal="left"/>
    </xf>
    <xf numFmtId="165" fontId="12" fillId="7" borderId="1" applyAlignment="1" pivotButton="0" quotePrefix="0" xfId="0">
      <alignment horizontal="right"/>
    </xf>
    <xf numFmtId="43" fontId="10" fillId="2" borderId="2" applyAlignment="1" pivotButton="0" quotePrefix="0" xfId="0">
      <alignment horizontal="right"/>
    </xf>
    <xf numFmtId="168" fontId="10" fillId="2" borderId="1" applyAlignment="1" pivotButton="0" quotePrefix="0" xfId="0">
      <alignment horizontal="right"/>
    </xf>
    <xf numFmtId="43" fontId="10" fillId="2" borderId="7" pivotButton="0" quotePrefix="0" xfId="0"/>
    <xf numFmtId="166" fontId="4" fillId="4" borderId="5" applyAlignment="1" pivotButton="0" quotePrefix="0" xfId="0">
      <alignment horizontal="center" vertical="center"/>
    </xf>
    <xf numFmtId="166" fontId="4" fillId="6" borderId="5" applyAlignment="1" pivotButton="0" quotePrefix="0" xfId="0">
      <alignment horizontal="center" vertical="center"/>
    </xf>
    <xf numFmtId="43" fontId="4" fillId="5" borderId="14" applyAlignment="1" pivotButton="0" quotePrefix="0" xfId="0">
      <alignment horizontal="left"/>
    </xf>
    <xf numFmtId="43" fontId="10" fillId="2" borderId="0" applyAlignment="1" pivotButton="0" quotePrefix="0" xfId="0">
      <alignment horizontal="right"/>
    </xf>
    <xf numFmtId="167" fontId="10" fillId="2" borderId="0" applyAlignment="1" pivotButton="0" quotePrefix="0" xfId="0">
      <alignment horizontal="right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M1000"/>
  <sheetViews>
    <sheetView workbookViewId="0">
      <selection activeCell="A1" sqref="A1"/>
    </sheetView>
  </sheetViews>
  <sheetFormatPr baseColWidth="8" defaultColWidth="12.61328125" defaultRowHeight="15.75" customHeight="1"/>
  <cols>
    <col width="16" customWidth="1" min="6" max="6"/>
  </cols>
  <sheetData>
    <row r="1" ht="15.75" customHeight="1">
      <c r="A1" s="1">
        <f>IFERROR(__xludf.DUMMYFUNCTION("IMPORTRANGE(""https://docs.google.com/spreadsheets/d/1E3a13Quoy8ucUQGotFX86b3I5abyal0wa-x3CfT0I6c/edit#gid=638448317"",""Dropdowns!A1:M35"")"),"Geographies")</f>
        <v/>
      </c>
      <c r="B1" s="1">
        <f>IFERROR(__xludf.DUMMYFUNCTION("""COMPUTED_VALUE"""),"Years")</f>
        <v/>
      </c>
      <c r="C1" s="1">
        <f>IFERROR(__xludf.DUMMYFUNCTION("""COMPUTED_VALUE"""),"Years")</f>
        <v/>
      </c>
      <c r="D1" s="1">
        <f>IFERROR(__xludf.DUMMYFUNCTION("""COMPUTED_VALUE"""),"Probability")</f>
        <v/>
      </c>
      <c r="E1" s="1">
        <f>IFERROR(__xludf.DUMMYFUNCTION("""COMPUTED_VALUE"""),"Number")</f>
        <v/>
      </c>
      <c r="F1" s="1">
        <f>IFERROR(__xludf.DUMMYFUNCTION("""COMPUTED_VALUE"""),"Number")</f>
        <v/>
      </c>
      <c r="G1" s="1">
        <f>IFERROR(__xludf.DUMMYFUNCTION("""COMPUTED_VALUE"""),"Fee")</f>
        <v/>
      </c>
      <c r="H1" s="1">
        <f>IFERROR(__xludf.DUMMYFUNCTION("""COMPUTED_VALUE"""),"Billing")</f>
        <v/>
      </c>
      <c r="I1" s="2" t="n"/>
      <c r="J1" s="2" t="n"/>
      <c r="K1" s="2" t="n"/>
      <c r="L1" s="2" t="n"/>
      <c r="M1" s="2" t="n"/>
    </row>
    <row r="2" ht="15.75" customHeight="1">
      <c r="A2" s="3">
        <f>IFERROR(__xludf.DUMMYFUNCTION("""COMPUTED_VALUE"""),"Canada")</f>
        <v/>
      </c>
      <c r="B2" s="3">
        <f>IFERROR(__xludf.DUMMYFUNCTION("""COMPUTED_VALUE"""),1)</f>
        <v/>
      </c>
      <c r="C2" s="3">
        <f>IFERROR(__xludf.DUMMYFUNCTION("""COMPUTED_VALUE"""),"New")</f>
        <v/>
      </c>
      <c r="D2" s="4">
        <f>IFERROR(__xludf.DUMMYFUNCTION("""COMPUTED_VALUE"""),0.4)</f>
        <v/>
      </c>
      <c r="E2" s="3">
        <f>IFERROR(__xludf.DUMMYFUNCTION("""COMPUTED_VALUE"""),1)</f>
        <v/>
      </c>
      <c r="F2" s="3">
        <f>IFERROR(__xludf.DUMMYFUNCTION("""COMPUTED_VALUE"""),"Digital Maintenance")</f>
        <v/>
      </c>
      <c r="G2" s="2" t="n"/>
      <c r="H2" s="3">
        <f>IFERROR(__xludf.DUMMYFUNCTION("""COMPUTED_VALUE"""),"Monthly")</f>
        <v/>
      </c>
      <c r="I2" s="2" t="n"/>
      <c r="J2" s="2" t="n"/>
      <c r="K2" s="2" t="n"/>
      <c r="L2" s="2" t="n"/>
      <c r="M2" s="2" t="n"/>
    </row>
    <row r="3" ht="15.75" customHeight="1">
      <c r="A3" s="3">
        <f>IFERROR(__xludf.DUMMYFUNCTION("""COMPUTED_VALUE"""),"US")</f>
        <v/>
      </c>
      <c r="B3" s="3">
        <f>IFERROR(__xludf.DUMMYFUNCTION("""COMPUTED_VALUE"""),2)</f>
        <v/>
      </c>
      <c r="C3" s="3">
        <f>IFERROR(__xludf.DUMMYFUNCTION("""COMPUTED_VALUE"""),"Renew")</f>
        <v/>
      </c>
      <c r="D3" s="4">
        <f>IFERROR(__xludf.DUMMYFUNCTION("""COMPUTED_VALUE"""),0.5)</f>
        <v/>
      </c>
      <c r="E3" s="2">
        <f>IFERROR(__xludf.DUMMYFUNCTION("""COMPUTED_VALUE"""),2)</f>
        <v/>
      </c>
      <c r="F3" s="3">
        <f>IFERROR(__xludf.DUMMYFUNCTION("""COMPUTED_VALUE"""),"Licenses")</f>
        <v/>
      </c>
      <c r="G3" s="2" t="n"/>
      <c r="H3" s="3">
        <f>IFERROR(__xludf.DUMMYFUNCTION("""COMPUTED_VALUE"""),"Quarterly")</f>
        <v/>
      </c>
      <c r="I3" s="2" t="n"/>
      <c r="J3" s="2" t="n"/>
      <c r="K3" s="2" t="n"/>
      <c r="L3" s="2" t="n"/>
      <c r="M3" s="2" t="n"/>
    </row>
    <row r="4" ht="15.75" customHeight="1">
      <c r="A4" s="3">
        <f>IFERROR(__xludf.DUMMYFUNCTION("""COMPUTED_VALUE"""),"Europe")</f>
        <v/>
      </c>
      <c r="B4" s="3">
        <f>IFERROR(__xludf.DUMMYFUNCTION("""COMPUTED_VALUE"""),3)</f>
        <v/>
      </c>
      <c r="C4" s="3">
        <f>IFERROR(__xludf.DUMMYFUNCTION("""COMPUTED_VALUE"""),"Addition")</f>
        <v/>
      </c>
      <c r="D4" s="4">
        <f>IFERROR(__xludf.DUMMYFUNCTION("""COMPUTED_VALUE"""),0.6)</f>
        <v/>
      </c>
      <c r="E4" s="2">
        <f>IFERROR(__xludf.DUMMYFUNCTION("""COMPUTED_VALUE"""),3)</f>
        <v/>
      </c>
      <c r="F4" s="3">
        <f>IFERROR(__xludf.DUMMYFUNCTION("""COMPUTED_VALUE"""),"Projects")</f>
        <v/>
      </c>
      <c r="G4" s="2" t="n"/>
      <c r="H4" s="3">
        <f>IFERROR(__xludf.DUMMYFUNCTION("""COMPUTED_VALUE"""),"Annually")</f>
        <v/>
      </c>
      <c r="I4" s="2" t="n"/>
      <c r="J4" s="2" t="n"/>
      <c r="K4" s="2" t="n"/>
      <c r="L4" s="2" t="n"/>
      <c r="M4" s="2" t="n"/>
    </row>
    <row r="5" ht="15.75" customHeight="1">
      <c r="A5" s="2" t="n"/>
      <c r="B5" s="3">
        <f>IFERROR(__xludf.DUMMYFUNCTION("""COMPUTED_VALUE"""),4)</f>
        <v/>
      </c>
      <c r="C5" s="2" t="n"/>
      <c r="D5" s="4">
        <f>IFERROR(__xludf.DUMMYFUNCTION("""COMPUTED_VALUE"""),0.7)</f>
        <v/>
      </c>
      <c r="E5" s="2">
        <f>IFERROR(__xludf.DUMMYFUNCTION("""COMPUTED_VALUE"""),4)</f>
        <v/>
      </c>
      <c r="F5" s="3">
        <f>IFERROR(__xludf.DUMMYFUNCTION("""COMPUTED_VALUE"""),"API")</f>
        <v/>
      </c>
      <c r="G5" s="2" t="n"/>
      <c r="H5" s="2" t="n"/>
      <c r="I5" s="2" t="n"/>
      <c r="J5" s="2" t="n"/>
      <c r="K5" s="2" t="n"/>
      <c r="L5" s="2" t="n"/>
      <c r="M5" s="2" t="n"/>
    </row>
    <row r="6" ht="15.75" customHeight="1">
      <c r="A6" s="2" t="n"/>
      <c r="B6" s="3">
        <f>IFERROR(__xludf.DUMMYFUNCTION("""COMPUTED_VALUE"""),5)</f>
        <v/>
      </c>
      <c r="C6" s="2" t="n"/>
      <c r="D6" s="4">
        <f>IFERROR(__xludf.DUMMYFUNCTION("""COMPUTED_VALUE"""),0.799999999999999)</f>
        <v/>
      </c>
      <c r="E6" s="2">
        <f>IFERROR(__xludf.DUMMYFUNCTION("""COMPUTED_VALUE"""),5)</f>
        <v/>
      </c>
      <c r="F6" s="3">
        <f>IFERROR(__xludf.DUMMYFUNCTION("""COMPUTED_VALUE"""),"RSVP")</f>
        <v/>
      </c>
      <c r="G6" s="2" t="n"/>
      <c r="H6" s="2" t="n"/>
      <c r="I6" s="2" t="n"/>
      <c r="J6" s="2" t="n"/>
      <c r="K6" s="2" t="n"/>
      <c r="L6" s="2" t="n"/>
      <c r="M6" s="2" t="n"/>
    </row>
    <row r="7" ht="15.75" customHeight="1">
      <c r="A7" s="2" t="n"/>
      <c r="B7" s="3">
        <f>IFERROR(__xludf.DUMMYFUNCTION("""COMPUTED_VALUE"""),6)</f>
        <v/>
      </c>
      <c r="C7" s="2" t="n"/>
      <c r="D7" s="4">
        <f>IFERROR(__xludf.DUMMYFUNCTION("""COMPUTED_VALUE"""),0.899999999999999)</f>
        <v/>
      </c>
      <c r="E7" s="2">
        <f>IFERROR(__xludf.DUMMYFUNCTION("""COMPUTED_VALUE"""),6)</f>
        <v/>
      </c>
      <c r="F7" s="3">
        <f>IFERROR(__xludf.DUMMYFUNCTION("""COMPUTED_VALUE"""),"...")</f>
        <v/>
      </c>
      <c r="G7" s="2" t="n"/>
      <c r="H7" s="2" t="n"/>
      <c r="I7" s="2" t="n"/>
      <c r="J7" s="2" t="n"/>
      <c r="K7" s="2" t="n"/>
      <c r="L7" s="2" t="n"/>
      <c r="M7" s="2" t="n"/>
    </row>
    <row r="8" ht="15.75" customHeight="1">
      <c r="A8" s="2" t="n"/>
      <c r="B8" s="2" t="n"/>
      <c r="C8" s="2" t="n"/>
      <c r="D8" s="4">
        <f>IFERROR(__xludf.DUMMYFUNCTION("""COMPUTED_VALUE"""),0.999999999999999)</f>
        <v/>
      </c>
      <c r="E8" s="2">
        <f>IFERROR(__xludf.DUMMYFUNCTION("""COMPUTED_VALUE"""),7)</f>
        <v/>
      </c>
      <c r="F8" s="2" t="n"/>
      <c r="G8" s="2" t="n"/>
      <c r="H8" s="2" t="n"/>
      <c r="I8" s="2" t="n"/>
      <c r="J8" s="2" t="n"/>
      <c r="K8" s="2" t="n"/>
      <c r="L8" s="2" t="n"/>
      <c r="M8" s="2" t="n"/>
    </row>
    <row r="9" ht="15.75" customHeight="1">
      <c r="A9" s="2" t="n"/>
      <c r="B9" s="2" t="n"/>
      <c r="C9" s="2" t="n"/>
      <c r="D9" s="2" t="n"/>
      <c r="E9" s="2">
        <f>IFERROR(__xludf.DUMMYFUNCTION("""COMPUTED_VALUE"""),8)</f>
        <v/>
      </c>
      <c r="F9" s="2" t="n"/>
      <c r="G9" s="2" t="n"/>
      <c r="H9" s="2" t="n"/>
      <c r="I9" s="2" t="n"/>
      <c r="J9" s="2" t="n"/>
      <c r="K9" s="2" t="n"/>
      <c r="L9" s="2" t="n"/>
      <c r="M9" s="2" t="n"/>
    </row>
    <row r="10" ht="15.75" customHeight="1">
      <c r="A10" s="2" t="n"/>
      <c r="B10" s="2" t="n"/>
      <c r="C10" s="2" t="n"/>
      <c r="D10" s="2" t="n"/>
      <c r="E10" s="2">
        <f>IFERROR(__xludf.DUMMYFUNCTION("""COMPUTED_VALUE"""),9)</f>
        <v/>
      </c>
      <c r="F10" s="2" t="n"/>
      <c r="G10" s="2" t="n"/>
      <c r="H10" s="2" t="n"/>
      <c r="I10" s="2" t="n"/>
      <c r="J10" s="2" t="n"/>
      <c r="K10" s="2" t="n"/>
      <c r="L10" s="2" t="n"/>
      <c r="M10" s="2" t="n"/>
    </row>
    <row r="11" ht="15.75" customHeight="1">
      <c r="A11" s="2" t="n"/>
      <c r="B11" s="2" t="n"/>
      <c r="C11" s="2" t="n"/>
      <c r="D11" s="2" t="n"/>
      <c r="E11" s="2">
        <f>IFERROR(__xludf.DUMMYFUNCTION("""COMPUTED_VALUE"""),10)</f>
        <v/>
      </c>
      <c r="F11" s="2" t="n"/>
      <c r="G11" s="2" t="n"/>
      <c r="H11" s="2" t="n"/>
      <c r="I11" s="2" t="n"/>
      <c r="J11" s="2" t="n"/>
      <c r="K11" s="2" t="n"/>
      <c r="L11" s="2" t="n"/>
      <c r="M11" s="2" t="n"/>
    </row>
    <row r="12" ht="15.75" customHeight="1">
      <c r="A12" s="2" t="n"/>
      <c r="B12" s="2" t="n"/>
      <c r="C12" s="2" t="n"/>
      <c r="D12" s="2" t="n"/>
      <c r="E12" s="2">
        <f>IFERROR(__xludf.DUMMYFUNCTION("""COMPUTED_VALUE"""),11)</f>
        <v/>
      </c>
      <c r="F12" s="2" t="n"/>
      <c r="G12" s="2" t="n"/>
      <c r="H12" s="2" t="n"/>
      <c r="I12" s="2" t="n"/>
      <c r="J12" s="2" t="n"/>
      <c r="K12" s="2" t="n"/>
      <c r="L12" s="2" t="n"/>
      <c r="M12" s="2" t="n"/>
    </row>
    <row r="13" ht="15.75" customHeight="1">
      <c r="A13" s="2" t="n"/>
      <c r="B13" s="2" t="n"/>
      <c r="C13" s="2" t="n"/>
      <c r="D13" s="2" t="n"/>
      <c r="E13" s="2">
        <f>IFERROR(__xludf.DUMMYFUNCTION("""COMPUTED_VALUE"""),12)</f>
        <v/>
      </c>
      <c r="F13" s="2" t="n"/>
      <c r="G13" s="2" t="n"/>
      <c r="H13" s="2" t="n"/>
      <c r="I13" s="2" t="n"/>
      <c r="J13" s="2" t="n"/>
      <c r="K13" s="2" t="n"/>
      <c r="L13" s="2" t="n"/>
      <c r="M13" s="2" t="n"/>
    </row>
    <row r="14" ht="15.75" customHeight="1">
      <c r="A14" s="2" t="n"/>
      <c r="B14" s="2" t="n"/>
      <c r="C14" s="2" t="n"/>
      <c r="D14" s="2" t="n"/>
      <c r="E14" s="2">
        <f>IFERROR(__xludf.DUMMYFUNCTION("""COMPUTED_VALUE"""),13)</f>
        <v/>
      </c>
      <c r="F14" s="2" t="n"/>
      <c r="G14" s="2" t="n"/>
      <c r="H14" s="2" t="n"/>
      <c r="I14" s="2" t="n"/>
      <c r="J14" s="2" t="n"/>
      <c r="K14" s="2" t="n"/>
      <c r="L14" s="2" t="n"/>
      <c r="M14" s="2" t="n"/>
    </row>
    <row r="15" ht="15.75" customHeight="1">
      <c r="A15" s="2" t="n"/>
      <c r="B15" s="2" t="n"/>
      <c r="C15" s="2" t="n"/>
      <c r="D15" s="2" t="n"/>
      <c r="E15" s="2">
        <f>IFERROR(__xludf.DUMMYFUNCTION("""COMPUTED_VALUE"""),14)</f>
        <v/>
      </c>
      <c r="F15" s="2" t="n"/>
      <c r="G15" s="2" t="n"/>
      <c r="H15" s="2" t="n"/>
      <c r="I15" s="2" t="n"/>
      <c r="J15" s="2" t="n"/>
      <c r="K15" s="2" t="n"/>
      <c r="L15" s="2" t="n"/>
      <c r="M15" s="2" t="n"/>
    </row>
    <row r="16" ht="15.75" customHeight="1">
      <c r="A16" s="2" t="n"/>
      <c r="B16" s="2" t="n"/>
      <c r="C16" s="2" t="n"/>
      <c r="D16" s="2" t="n"/>
      <c r="E16" s="2">
        <f>IFERROR(__xludf.DUMMYFUNCTION("""COMPUTED_VALUE"""),15)</f>
        <v/>
      </c>
      <c r="F16" s="2" t="n"/>
      <c r="G16" s="2" t="n"/>
      <c r="H16" s="2" t="n"/>
      <c r="I16" s="2" t="n"/>
      <c r="J16" s="2" t="n"/>
      <c r="K16" s="2" t="n"/>
      <c r="L16" s="2" t="n"/>
      <c r="M16" s="2" t="n"/>
    </row>
    <row r="17" ht="15.75" customHeight="1">
      <c r="A17" s="2" t="n"/>
      <c r="B17" s="2" t="n"/>
      <c r="C17" s="2" t="n"/>
      <c r="D17" s="2" t="n"/>
      <c r="E17" s="2">
        <f>IFERROR(__xludf.DUMMYFUNCTION("""COMPUTED_VALUE"""),16)</f>
        <v/>
      </c>
      <c r="F17" s="2" t="n"/>
      <c r="G17" s="2" t="n"/>
      <c r="H17" s="2" t="n"/>
      <c r="I17" s="2" t="n"/>
      <c r="J17" s="2" t="n"/>
      <c r="K17" s="2" t="n"/>
      <c r="L17" s="2" t="n"/>
      <c r="M17" s="2" t="n"/>
    </row>
    <row r="18" ht="15.75" customHeight="1">
      <c r="A18" s="2" t="n"/>
      <c r="B18" s="2" t="n"/>
      <c r="C18" s="2" t="n"/>
      <c r="D18" s="2" t="n"/>
      <c r="E18" s="2">
        <f>IFERROR(__xludf.DUMMYFUNCTION("""COMPUTED_VALUE"""),17)</f>
        <v/>
      </c>
      <c r="F18" s="2" t="n"/>
      <c r="G18" s="2" t="n"/>
      <c r="H18" s="2" t="n"/>
      <c r="I18" s="2" t="n"/>
      <c r="J18" s="2" t="n"/>
      <c r="K18" s="2" t="n"/>
      <c r="L18" s="2" t="n"/>
      <c r="M18" s="2" t="n"/>
    </row>
    <row r="19" ht="15.75" customHeight="1">
      <c r="A19" s="2" t="n"/>
      <c r="B19" s="2" t="n"/>
      <c r="C19" s="2" t="n"/>
      <c r="D19" s="2" t="n"/>
      <c r="E19" s="2">
        <f>IFERROR(__xludf.DUMMYFUNCTION("""COMPUTED_VALUE"""),18)</f>
        <v/>
      </c>
      <c r="F19" s="2" t="n"/>
      <c r="G19" s="2" t="n"/>
      <c r="H19" s="2" t="n"/>
      <c r="I19" s="2" t="n"/>
      <c r="J19" s="2" t="n"/>
      <c r="K19" s="2" t="n"/>
      <c r="L19" s="2" t="n"/>
      <c r="M19" s="2" t="n"/>
    </row>
    <row r="20" ht="15.75" customHeight="1">
      <c r="A20" s="2" t="n"/>
      <c r="B20" s="2" t="n"/>
      <c r="C20" s="2" t="n"/>
      <c r="D20" s="2" t="n"/>
      <c r="E20" s="2">
        <f>IFERROR(__xludf.DUMMYFUNCTION("""COMPUTED_VALUE"""),19)</f>
        <v/>
      </c>
      <c r="F20" s="2" t="n"/>
      <c r="G20" s="2" t="n"/>
      <c r="H20" s="2" t="n"/>
      <c r="I20" s="2" t="n"/>
      <c r="J20" s="2" t="n"/>
      <c r="K20" s="2" t="n"/>
      <c r="L20" s="2" t="n"/>
      <c r="M20" s="2" t="n"/>
    </row>
    <row r="21" ht="15.75" customHeight="1">
      <c r="A21" s="2" t="n"/>
      <c r="B21" s="2" t="n"/>
      <c r="C21" s="2" t="n"/>
      <c r="D21" s="2" t="n"/>
      <c r="E21" s="2">
        <f>IFERROR(__xludf.DUMMYFUNCTION("""COMPUTED_VALUE"""),20)</f>
        <v/>
      </c>
      <c r="F21" s="2" t="n"/>
      <c r="G21" s="2" t="n"/>
      <c r="H21" s="2" t="n"/>
      <c r="I21" s="2" t="n"/>
      <c r="J21" s="2" t="n"/>
      <c r="K21" s="2" t="n"/>
      <c r="L21" s="2" t="n"/>
      <c r="M21" s="2" t="n"/>
    </row>
    <row r="22" ht="15.75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 ht="15.75" customHeight="1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</row>
    <row r="24" ht="15.75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  <row r="25" ht="15.75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</row>
    <row r="26" ht="15.75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</row>
    <row r="27" ht="15.75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</row>
    <row r="28" ht="15.75" customHeight="1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</row>
    <row r="29" ht="15.75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</row>
    <row r="30" ht="15.75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</row>
    <row r="31" ht="15.75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</row>
    <row r="32" ht="15.75" customHeight="1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</row>
    <row r="33" ht="15.75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</row>
    <row r="34" ht="15.75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</row>
    <row r="35" ht="15.75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</row>
    <row r="36" ht="15.75" customHeight="1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</row>
    <row r="37" ht="15.75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</row>
    <row r="38" ht="15.75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</row>
    <row r="39" ht="15.75" customHeight="1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</row>
    <row r="40" ht="15.75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</row>
    <row r="41" ht="12.45" customHeight="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</row>
    <row r="42" ht="12.45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</row>
    <row r="43" ht="12.45" customHeight="1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</row>
    <row r="44" ht="12.45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</row>
    <row r="45" ht="12.45" customHeight="1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</row>
    <row r="46" ht="12.45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</row>
    <row r="47" ht="12.45" customHeight="1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</row>
    <row r="48" ht="12.45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</row>
    <row r="49" ht="12.45" customHeight="1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</row>
    <row r="50" ht="12.45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</row>
    <row r="51" ht="12.45" customHeight="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</row>
    <row r="52" ht="12.45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</row>
    <row r="53" ht="12.45" customHeight="1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</row>
    <row r="54" ht="12.45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</row>
    <row r="55" ht="12.45" customHeight="1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</row>
    <row r="56" ht="12.45" customHeight="1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</row>
    <row r="57" ht="12.45" customHeight="1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</row>
    <row r="58" ht="12.45" customHeight="1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</row>
    <row r="59" ht="12.45" customHeight="1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</row>
    <row r="60" ht="12.45" customHeight="1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</row>
    <row r="61" ht="12.45" customHeight="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</row>
    <row r="62" ht="12.45" customHeight="1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</row>
    <row r="63" ht="12.45" customHeight="1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</row>
    <row r="64" ht="12.45" customHeight="1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</row>
    <row r="65" ht="12.45" customHeight="1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</row>
    <row r="66" ht="12.45" customHeight="1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</row>
    <row r="67" ht="12.45" customHeight="1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</row>
    <row r="68" ht="12.45" customHeight="1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</row>
    <row r="69" ht="12.45" customHeight="1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</row>
    <row r="70" ht="12.45" customHeight="1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</row>
    <row r="71" ht="12.45" customHeight="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</row>
    <row r="72" ht="12.45" customHeight="1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</row>
    <row r="73" ht="12.45" customHeight="1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</row>
    <row r="74" ht="12.45" customHeight="1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</row>
    <row r="75" ht="12.45" customHeight="1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</row>
    <row r="76" ht="12.45" customHeight="1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</row>
    <row r="77" ht="12.45" customHeight="1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</row>
    <row r="78" ht="12.45" customHeight="1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</row>
    <row r="79" ht="12.45" customHeight="1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</row>
    <row r="80" ht="12.45" customHeight="1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</row>
    <row r="81" ht="12.45" customHeight="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</row>
    <row r="82" ht="12.45" customHeight="1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</row>
    <row r="83" ht="12.45" customHeight="1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</row>
    <row r="84" ht="12.45" customHeight="1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</row>
    <row r="85" ht="12.45" customHeight="1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</row>
    <row r="86" ht="12.45" customHeight="1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</row>
    <row r="87" ht="12.45" customHeight="1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</row>
    <row r="88" ht="12.45" customHeight="1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</row>
    <row r="89" ht="12.45" customHeight="1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</row>
    <row r="90" ht="12.45" customHeight="1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</row>
    <row r="91" ht="12.45" customHeight="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</row>
    <row r="92" ht="12.45" customHeight="1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</row>
    <row r="93" ht="12.45" customHeight="1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</row>
    <row r="94" ht="12.45" customHeight="1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</row>
    <row r="95" ht="12.45" customHeight="1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</row>
    <row r="96" ht="12.45" customHeight="1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</row>
    <row r="97" ht="12.45" customHeight="1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</row>
    <row r="98" ht="12.45" customHeight="1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</row>
    <row r="99" ht="12.45" customHeight="1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</row>
    <row r="100" ht="12.45" customHeight="1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</row>
    <row r="101" ht="12.45" customHeight="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</row>
    <row r="102" ht="12.45" customHeight="1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</row>
    <row r="103" ht="12.45" customHeight="1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</row>
    <row r="104" ht="12.45" customHeight="1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</row>
    <row r="105" ht="12.45" customHeight="1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</row>
    <row r="106" ht="12.45" customHeight="1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</row>
    <row r="107" ht="12.45" customHeight="1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</row>
    <row r="108" ht="12.45" customHeight="1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</row>
    <row r="109" ht="12.45" customHeight="1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</row>
    <row r="110" ht="12.45" customHeight="1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</row>
    <row r="111" ht="12.45" customHeight="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</row>
    <row r="112" ht="12.45" customHeight="1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</row>
    <row r="113" ht="12.45" customHeight="1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</row>
    <row r="114" ht="12.45" customHeight="1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</row>
    <row r="115" ht="12.45" customHeight="1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</row>
    <row r="116" ht="12.45" customHeight="1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</row>
    <row r="117" ht="12.45" customHeight="1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</row>
    <row r="118" ht="12.45" customHeight="1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</row>
    <row r="119" ht="12.45" customHeight="1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</row>
    <row r="120" ht="12.45" customHeight="1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</row>
    <row r="121" ht="12.45" customHeight="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</row>
    <row r="122" ht="12.45" customHeight="1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</row>
    <row r="123" ht="12.45" customHeight="1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</row>
    <row r="124" ht="12.45" customHeight="1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</row>
    <row r="125" ht="12.45" customHeight="1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</row>
    <row r="126" ht="12.45" customHeight="1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</row>
    <row r="127" ht="12.45" customHeight="1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</row>
    <row r="128" ht="12.45" customHeight="1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</row>
    <row r="129" ht="12.45" customHeight="1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</row>
    <row r="130" ht="12.45" customHeight="1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</row>
    <row r="131" ht="12.45" customHeight="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</row>
    <row r="132" ht="12.45" customHeight="1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</row>
    <row r="133" ht="12.45" customHeight="1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</row>
    <row r="134" ht="12.45" customHeight="1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</row>
    <row r="135" ht="12.45" customHeight="1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</row>
    <row r="136" ht="12.45" customHeight="1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</row>
    <row r="137" ht="12.45" customHeight="1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</row>
    <row r="138" ht="12.45" customHeight="1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</row>
    <row r="139" ht="12.45" customHeight="1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</row>
    <row r="140" ht="12.45" customHeight="1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</row>
    <row r="141" ht="12.45" customHeight="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</row>
    <row r="142" ht="12.45" customHeight="1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</row>
    <row r="143" ht="12.45" customHeight="1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</row>
    <row r="144" ht="12.45" customHeight="1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</row>
    <row r="145" ht="12.45" customHeight="1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</row>
    <row r="146" ht="12.45" customHeight="1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</row>
    <row r="147" ht="12.45" customHeight="1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</row>
    <row r="148" ht="12.45" customHeight="1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</row>
    <row r="149" ht="12.45" customHeight="1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</row>
    <row r="150" ht="12.45" customHeight="1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</row>
    <row r="151" ht="12.45" customHeight="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</row>
    <row r="152" ht="12.45" customHeight="1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</row>
    <row r="153" ht="12.45" customHeight="1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</row>
    <row r="154" ht="12.45" customHeight="1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</row>
    <row r="155" ht="12.45" customHeight="1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</row>
    <row r="156" ht="12.45" customHeight="1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</row>
    <row r="157" ht="12.45" customHeight="1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</row>
    <row r="158" ht="12.45" customHeight="1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</row>
    <row r="159" ht="12.45" customHeight="1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</row>
    <row r="160" ht="12.45" customHeight="1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</row>
    <row r="161" ht="12.45" customHeight="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</row>
    <row r="162" ht="12.45" customHeight="1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</row>
    <row r="163" ht="12.45" customHeight="1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</row>
    <row r="164" ht="12.45" customHeight="1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</row>
    <row r="165" ht="12.45" customHeight="1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</row>
    <row r="166" ht="12.45" customHeight="1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</row>
    <row r="167" ht="12.45" customHeight="1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</row>
    <row r="168" ht="12.45" customHeight="1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</row>
    <row r="169" ht="12.45" customHeight="1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</row>
    <row r="170" ht="12.45" customHeight="1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</row>
    <row r="171" ht="12.45" customHeight="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</row>
    <row r="172" ht="12.45" customHeight="1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</row>
    <row r="173" ht="12.45" customHeight="1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</row>
    <row r="174" ht="12.45" customHeight="1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</row>
    <row r="175" ht="12.45" customHeight="1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</row>
    <row r="176" ht="12.45" customHeight="1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</row>
    <row r="177" ht="12.45" customHeight="1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</row>
    <row r="178" ht="12.45" customHeight="1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</row>
    <row r="179" ht="12.45" customHeight="1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</row>
    <row r="180" ht="12.45" customHeight="1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</row>
    <row r="181" ht="12.45" customHeight="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</row>
    <row r="182" ht="12.45" customHeight="1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</row>
    <row r="183" ht="12.45" customHeight="1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</row>
    <row r="184" ht="12.45" customHeight="1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</row>
    <row r="185" ht="12.45" customHeight="1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</row>
    <row r="186" ht="12.45" customHeight="1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</row>
    <row r="187" ht="12.45" customHeight="1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</row>
    <row r="188" ht="12.45" customHeight="1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</row>
    <row r="189" ht="12.45" customHeight="1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</row>
    <row r="190" ht="12.45" customHeight="1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</row>
    <row r="191" ht="12.45" customHeight="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</row>
    <row r="192" ht="12.45" customHeight="1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</row>
    <row r="193" ht="12.45" customHeight="1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</row>
    <row r="194" ht="12.45" customHeight="1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</row>
    <row r="195" ht="12.45" customHeight="1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</row>
    <row r="196" ht="12.45" customHeight="1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</row>
    <row r="197" ht="12.45" customHeight="1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</row>
    <row r="198" ht="12.45" customHeight="1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</row>
    <row r="199" ht="12.45" customHeight="1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</row>
    <row r="200" ht="12.45" customHeight="1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</row>
    <row r="201" ht="12.45" customHeight="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</row>
    <row r="202" ht="12.45" customHeight="1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</row>
    <row r="203" ht="12.45" customHeight="1">
      <c r="A203" s="5" t="n"/>
      <c r="B203" s="5" t="n"/>
      <c r="C203" s="5" t="n"/>
      <c r="D203" s="5" t="n"/>
      <c r="E203" s="5" t="n"/>
      <c r="F203" s="5" t="n"/>
      <c r="G203" s="5" t="n"/>
      <c r="H203" s="5" t="n"/>
      <c r="I203" s="5" t="n"/>
    </row>
    <row r="204" ht="12.45" customHeight="1">
      <c r="A204" s="5" t="n"/>
      <c r="B204" s="5" t="n"/>
      <c r="C204" s="5" t="n"/>
      <c r="D204" s="5" t="n"/>
      <c r="E204" s="5" t="n"/>
      <c r="F204" s="5" t="n"/>
      <c r="G204" s="5" t="n"/>
      <c r="H204" s="5" t="n"/>
      <c r="I204" s="5" t="n"/>
    </row>
    <row r="205" ht="12.45" customHeight="1">
      <c r="A205" s="5" t="n"/>
      <c r="B205" s="5" t="n"/>
      <c r="C205" s="5" t="n"/>
      <c r="D205" s="5" t="n"/>
      <c r="E205" s="5" t="n"/>
      <c r="F205" s="5" t="n"/>
      <c r="G205" s="5" t="n"/>
      <c r="H205" s="5" t="n"/>
      <c r="I205" s="5" t="n"/>
    </row>
    <row r="206" ht="12.45" customHeight="1">
      <c r="A206" s="5" t="n"/>
      <c r="B206" s="5" t="n"/>
      <c r="C206" s="5" t="n"/>
      <c r="D206" s="5" t="n"/>
      <c r="E206" s="5" t="n"/>
      <c r="F206" s="5" t="n"/>
      <c r="G206" s="5" t="n"/>
      <c r="H206" s="5" t="n"/>
      <c r="I206" s="5" t="n"/>
    </row>
    <row r="207" ht="12.45" customHeight="1">
      <c r="A207" s="5" t="n"/>
      <c r="B207" s="5" t="n"/>
      <c r="C207" s="5" t="n"/>
      <c r="D207" s="5" t="n"/>
      <c r="E207" s="5" t="n"/>
      <c r="F207" s="5" t="n"/>
      <c r="G207" s="5" t="n"/>
      <c r="H207" s="5" t="n"/>
      <c r="I207" s="5" t="n"/>
    </row>
    <row r="208" ht="12.45" customHeight="1">
      <c r="A208" s="5" t="n"/>
      <c r="B208" s="5" t="n"/>
      <c r="C208" s="5" t="n"/>
      <c r="D208" s="5" t="n"/>
      <c r="E208" s="5" t="n"/>
      <c r="F208" s="5" t="n"/>
      <c r="G208" s="5" t="n"/>
      <c r="H208" s="5" t="n"/>
      <c r="I208" s="5" t="n"/>
    </row>
    <row r="209" ht="12.45" customHeight="1">
      <c r="A209" s="5" t="n"/>
      <c r="B209" s="5" t="n"/>
      <c r="C209" s="5" t="n"/>
      <c r="D209" s="5" t="n"/>
      <c r="E209" s="5" t="n"/>
      <c r="F209" s="5" t="n"/>
      <c r="G209" s="5" t="n"/>
      <c r="H209" s="5" t="n"/>
      <c r="I209" s="5" t="n"/>
    </row>
    <row r="210" ht="12.45" customHeight="1">
      <c r="A210" s="5" t="n"/>
      <c r="B210" s="5" t="n"/>
      <c r="C210" s="5" t="n"/>
      <c r="D210" s="5" t="n"/>
      <c r="E210" s="5" t="n"/>
      <c r="F210" s="5" t="n"/>
      <c r="G210" s="5" t="n"/>
      <c r="H210" s="5" t="n"/>
      <c r="I210" s="5" t="n"/>
    </row>
    <row r="211" ht="12.45" customHeight="1">
      <c r="A211" s="5" t="n"/>
      <c r="B211" s="5" t="n"/>
      <c r="C211" s="5" t="n"/>
      <c r="D211" s="5" t="n"/>
      <c r="E211" s="5" t="n"/>
      <c r="F211" s="5" t="n"/>
      <c r="G211" s="5" t="n"/>
      <c r="H211" s="5" t="n"/>
      <c r="I211" s="5" t="n"/>
    </row>
    <row r="212" ht="12.45" customHeight="1">
      <c r="A212" s="5" t="n"/>
      <c r="B212" s="5" t="n"/>
      <c r="C212" s="5" t="n"/>
      <c r="D212" s="5" t="n"/>
      <c r="E212" s="5" t="n"/>
      <c r="F212" s="5" t="n"/>
      <c r="G212" s="5" t="n"/>
      <c r="H212" s="5" t="n"/>
      <c r="I212" s="5" t="n"/>
    </row>
    <row r="213" ht="12.45" customHeight="1">
      <c r="A213" s="5" t="n"/>
      <c r="B213" s="5" t="n"/>
      <c r="C213" s="5" t="n"/>
      <c r="D213" s="5" t="n"/>
      <c r="E213" s="5" t="n"/>
      <c r="F213" s="5" t="n"/>
      <c r="G213" s="5" t="n"/>
      <c r="H213" s="5" t="n"/>
      <c r="I213" s="5" t="n"/>
    </row>
    <row r="214" ht="12.45" customHeight="1">
      <c r="A214" s="5" t="n"/>
      <c r="B214" s="5" t="n"/>
      <c r="C214" s="5" t="n"/>
      <c r="D214" s="5" t="n"/>
      <c r="E214" s="5" t="n"/>
      <c r="F214" s="5" t="n"/>
      <c r="G214" s="5" t="n"/>
      <c r="H214" s="5" t="n"/>
      <c r="I214" s="5" t="n"/>
    </row>
    <row r="215" ht="12.45" customHeight="1">
      <c r="A215" s="5" t="n"/>
      <c r="B215" s="5" t="n"/>
      <c r="C215" s="5" t="n"/>
      <c r="D215" s="5" t="n"/>
      <c r="E215" s="5" t="n"/>
      <c r="F215" s="5" t="n"/>
      <c r="G215" s="5" t="n"/>
      <c r="H215" s="5" t="n"/>
      <c r="I215" s="5" t="n"/>
    </row>
    <row r="216" ht="12.45" customHeight="1">
      <c r="A216" s="5" t="n"/>
      <c r="B216" s="5" t="n"/>
      <c r="C216" s="5" t="n"/>
      <c r="D216" s="5" t="n"/>
      <c r="E216" s="5" t="n"/>
      <c r="F216" s="5" t="n"/>
      <c r="G216" s="5" t="n"/>
      <c r="H216" s="5" t="n"/>
      <c r="I216" s="5" t="n"/>
    </row>
    <row r="217" ht="12.45" customHeight="1">
      <c r="A217" s="5" t="n"/>
      <c r="B217" s="5" t="n"/>
      <c r="C217" s="5" t="n"/>
      <c r="D217" s="5" t="n"/>
      <c r="E217" s="5" t="n"/>
      <c r="F217" s="5" t="n"/>
      <c r="G217" s="5" t="n"/>
      <c r="H217" s="5" t="n"/>
      <c r="I217" s="5" t="n"/>
    </row>
    <row r="218" ht="12.45" customHeight="1">
      <c r="A218" s="5" t="n"/>
      <c r="B218" s="5" t="n"/>
      <c r="C218" s="5" t="n"/>
      <c r="D218" s="5" t="n"/>
      <c r="E218" s="5" t="n"/>
      <c r="F218" s="5" t="n"/>
      <c r="G218" s="5" t="n"/>
      <c r="H218" s="5" t="n"/>
      <c r="I218" s="5" t="n"/>
    </row>
    <row r="219" ht="12.45" customHeight="1">
      <c r="A219" s="5" t="n"/>
      <c r="B219" s="5" t="n"/>
      <c r="C219" s="5" t="n"/>
      <c r="D219" s="5" t="n"/>
      <c r="E219" s="5" t="n"/>
      <c r="F219" s="5" t="n"/>
      <c r="G219" s="5" t="n"/>
      <c r="H219" s="5" t="n"/>
      <c r="I219" s="5" t="n"/>
    </row>
    <row r="220" ht="12.45" customHeight="1">
      <c r="A220" s="5" t="n"/>
      <c r="B220" s="5" t="n"/>
      <c r="C220" s="5" t="n"/>
      <c r="D220" s="5" t="n"/>
      <c r="E220" s="5" t="n"/>
      <c r="F220" s="5" t="n"/>
      <c r="G220" s="5" t="n"/>
      <c r="H220" s="5" t="n"/>
      <c r="I220" s="5" t="n"/>
    </row>
    <row r="221" ht="12.45" customHeight="1">
      <c r="A221" s="5" t="n"/>
      <c r="B221" s="5" t="n"/>
      <c r="C221" s="5" t="n"/>
      <c r="D221" s="5" t="n"/>
      <c r="E221" s="5" t="n"/>
      <c r="F221" s="5" t="n"/>
      <c r="G221" s="5" t="n"/>
      <c r="H221" s="5" t="n"/>
      <c r="I221" s="5" t="n"/>
    </row>
    <row r="222" ht="12.45" customHeight="1">
      <c r="A222" s="5" t="n"/>
      <c r="B222" s="5" t="n"/>
      <c r="C222" s="5" t="n"/>
      <c r="D222" s="5" t="n"/>
      <c r="E222" s="5" t="n"/>
      <c r="F222" s="5" t="n"/>
      <c r="G222" s="5" t="n"/>
      <c r="H222" s="5" t="n"/>
      <c r="I222" s="5" t="n"/>
    </row>
    <row r="223" ht="12.45" customHeight="1">
      <c r="A223" s="5" t="n"/>
      <c r="B223" s="5" t="n"/>
      <c r="C223" s="5" t="n"/>
      <c r="D223" s="5" t="n"/>
      <c r="E223" s="5" t="n"/>
      <c r="F223" s="5" t="n"/>
      <c r="G223" s="5" t="n"/>
      <c r="H223" s="5" t="n"/>
      <c r="I223" s="5" t="n"/>
    </row>
    <row r="224" ht="12.45" customHeight="1">
      <c r="A224" s="5" t="n"/>
      <c r="B224" s="5" t="n"/>
      <c r="C224" s="5" t="n"/>
      <c r="D224" s="5" t="n"/>
      <c r="E224" s="5" t="n"/>
      <c r="F224" s="5" t="n"/>
      <c r="G224" s="5" t="n"/>
      <c r="H224" s="5" t="n"/>
      <c r="I224" s="5" t="n"/>
    </row>
    <row r="225" ht="12.45" customHeight="1">
      <c r="A225" s="5" t="n"/>
      <c r="B225" s="5" t="n"/>
      <c r="C225" s="5" t="n"/>
      <c r="D225" s="5" t="n"/>
      <c r="E225" s="5" t="n"/>
      <c r="F225" s="5" t="n"/>
      <c r="G225" s="5" t="n"/>
      <c r="H225" s="5" t="n"/>
      <c r="I225" s="5" t="n"/>
    </row>
    <row r="226" ht="12.45" customHeight="1">
      <c r="A226" s="5" t="n"/>
      <c r="B226" s="5" t="n"/>
      <c r="C226" s="5" t="n"/>
      <c r="D226" s="5" t="n"/>
      <c r="E226" s="5" t="n"/>
      <c r="F226" s="5" t="n"/>
      <c r="G226" s="5" t="n"/>
      <c r="H226" s="5" t="n"/>
      <c r="I226" s="5" t="n"/>
    </row>
    <row r="227" ht="12.45" customHeight="1">
      <c r="A227" s="5" t="n"/>
      <c r="B227" s="5" t="n"/>
      <c r="C227" s="5" t="n"/>
      <c r="D227" s="5" t="n"/>
      <c r="E227" s="5" t="n"/>
      <c r="F227" s="5" t="n"/>
      <c r="G227" s="5" t="n"/>
      <c r="H227" s="5" t="n"/>
      <c r="I227" s="5" t="n"/>
    </row>
    <row r="228" ht="12.45" customHeight="1">
      <c r="A228" s="5" t="n"/>
      <c r="B228" s="5" t="n"/>
      <c r="C228" s="5" t="n"/>
      <c r="D228" s="5" t="n"/>
      <c r="E228" s="5" t="n"/>
      <c r="F228" s="5" t="n"/>
      <c r="G228" s="5" t="n"/>
      <c r="H228" s="5" t="n"/>
      <c r="I228" s="5" t="n"/>
    </row>
    <row r="229" ht="12.45" customHeight="1">
      <c r="A229" s="5" t="n"/>
      <c r="B229" s="5" t="n"/>
      <c r="C229" s="5" t="n"/>
      <c r="D229" s="5" t="n"/>
      <c r="E229" s="5" t="n"/>
      <c r="F229" s="5" t="n"/>
      <c r="G229" s="5" t="n"/>
      <c r="H229" s="5" t="n"/>
      <c r="I229" s="5" t="n"/>
    </row>
    <row r="230" ht="12.45" customHeight="1">
      <c r="A230" s="5" t="n"/>
      <c r="B230" s="5" t="n"/>
      <c r="C230" s="5" t="n"/>
      <c r="D230" s="5" t="n"/>
      <c r="E230" s="5" t="n"/>
      <c r="F230" s="5" t="n"/>
      <c r="G230" s="5" t="n"/>
      <c r="H230" s="5" t="n"/>
      <c r="I230" s="5" t="n"/>
    </row>
    <row r="231" ht="12.45" customHeight="1">
      <c r="A231" s="5" t="n"/>
      <c r="B231" s="5" t="n"/>
      <c r="C231" s="5" t="n"/>
      <c r="D231" s="5" t="n"/>
      <c r="E231" s="5" t="n"/>
      <c r="F231" s="5" t="n"/>
      <c r="G231" s="5" t="n"/>
      <c r="H231" s="5" t="n"/>
      <c r="I231" s="5" t="n"/>
    </row>
    <row r="232" ht="12.45" customHeight="1">
      <c r="A232" s="5" t="n"/>
      <c r="B232" s="5" t="n"/>
      <c r="C232" s="5" t="n"/>
      <c r="D232" s="5" t="n"/>
      <c r="E232" s="5" t="n"/>
      <c r="F232" s="5" t="n"/>
      <c r="G232" s="5" t="n"/>
      <c r="H232" s="5" t="n"/>
      <c r="I232" s="5" t="n"/>
    </row>
    <row r="233" ht="12.45" customHeight="1">
      <c r="A233" s="5" t="n"/>
      <c r="B233" s="5" t="n"/>
      <c r="C233" s="5" t="n"/>
      <c r="D233" s="5" t="n"/>
      <c r="E233" s="5" t="n"/>
      <c r="F233" s="5" t="n"/>
      <c r="G233" s="5" t="n"/>
      <c r="H233" s="5" t="n"/>
      <c r="I233" s="5" t="n"/>
    </row>
    <row r="234" ht="12.45" customHeight="1">
      <c r="A234" s="5" t="n"/>
      <c r="B234" s="5" t="n"/>
      <c r="C234" s="5" t="n"/>
      <c r="D234" s="5" t="n"/>
      <c r="E234" s="5" t="n"/>
      <c r="F234" s="5" t="n"/>
      <c r="G234" s="5" t="n"/>
      <c r="H234" s="5" t="n"/>
      <c r="I234" s="5" t="n"/>
    </row>
    <row r="235" ht="12.45" customHeight="1">
      <c r="A235" s="5" t="n"/>
      <c r="B235" s="5" t="n"/>
      <c r="C235" s="5" t="n"/>
      <c r="D235" s="5" t="n"/>
      <c r="E235" s="5" t="n"/>
      <c r="F235" s="5" t="n"/>
      <c r="G235" s="5" t="n"/>
      <c r="H235" s="5" t="n"/>
      <c r="I235" s="5" t="n"/>
    </row>
    <row r="236" ht="12.45" customHeight="1">
      <c r="A236" s="5" t="n"/>
      <c r="B236" s="5" t="n"/>
      <c r="C236" s="5" t="n"/>
      <c r="D236" s="5" t="n"/>
      <c r="E236" s="5" t="n"/>
      <c r="F236" s="5" t="n"/>
      <c r="G236" s="5" t="n"/>
      <c r="H236" s="5" t="n"/>
      <c r="I236" s="5" t="n"/>
    </row>
    <row r="237" ht="12.45" customHeight="1">
      <c r="A237" s="5" t="n"/>
      <c r="B237" s="5" t="n"/>
      <c r="C237" s="5" t="n"/>
      <c r="D237" s="5" t="n"/>
      <c r="E237" s="5" t="n"/>
      <c r="F237" s="5" t="n"/>
      <c r="G237" s="5" t="n"/>
      <c r="H237" s="5" t="n"/>
      <c r="I237" s="5" t="n"/>
    </row>
    <row r="238" ht="12.45" customHeight="1">
      <c r="A238" s="5" t="n"/>
      <c r="B238" s="5" t="n"/>
      <c r="C238" s="5" t="n"/>
      <c r="D238" s="5" t="n"/>
      <c r="E238" s="5" t="n"/>
      <c r="F238" s="5" t="n"/>
      <c r="G238" s="5" t="n"/>
      <c r="H238" s="5" t="n"/>
      <c r="I238" s="5" t="n"/>
    </row>
    <row r="239" ht="12.45" customHeight="1">
      <c r="A239" s="5" t="n"/>
      <c r="B239" s="5" t="n"/>
      <c r="C239" s="5" t="n"/>
      <c r="D239" s="5" t="n"/>
      <c r="E239" s="5" t="n"/>
      <c r="F239" s="5" t="n"/>
      <c r="G239" s="5" t="n"/>
      <c r="H239" s="5" t="n"/>
      <c r="I239" s="5" t="n"/>
    </row>
    <row r="240" ht="12.45" customHeight="1">
      <c r="A240" s="5" t="n"/>
      <c r="B240" s="5" t="n"/>
      <c r="C240" s="5" t="n"/>
      <c r="D240" s="5" t="n"/>
      <c r="E240" s="5" t="n"/>
      <c r="F240" s="5" t="n"/>
      <c r="G240" s="5" t="n"/>
      <c r="H240" s="5" t="n"/>
      <c r="I240" s="5" t="n"/>
    </row>
    <row r="241" ht="12.45" customHeight="1">
      <c r="A241" s="5" t="n"/>
      <c r="B241" s="5" t="n"/>
      <c r="C241" s="5" t="n"/>
      <c r="D241" s="5" t="n"/>
      <c r="E241" s="5" t="n"/>
      <c r="F241" s="5" t="n"/>
      <c r="G241" s="5" t="n"/>
      <c r="H241" s="5" t="n"/>
      <c r="I241" s="5" t="n"/>
    </row>
    <row r="242" ht="12.45" customHeight="1">
      <c r="A242" s="5" t="n"/>
      <c r="B242" s="5" t="n"/>
      <c r="C242" s="5" t="n"/>
      <c r="D242" s="5" t="n"/>
      <c r="E242" s="5" t="n"/>
      <c r="F242" s="5" t="n"/>
      <c r="G242" s="5" t="n"/>
      <c r="H242" s="5" t="n"/>
      <c r="I242" s="5" t="n"/>
    </row>
    <row r="243" ht="12.45" customHeight="1">
      <c r="A243" s="5" t="n"/>
      <c r="B243" s="5" t="n"/>
      <c r="C243" s="5" t="n"/>
      <c r="D243" s="5" t="n"/>
      <c r="E243" s="5" t="n"/>
      <c r="F243" s="5" t="n"/>
      <c r="G243" s="5" t="n"/>
      <c r="H243" s="5" t="n"/>
      <c r="I243" s="5" t="n"/>
    </row>
    <row r="244" ht="12.45" customHeight="1">
      <c r="A244" s="5" t="n"/>
      <c r="B244" s="5" t="n"/>
      <c r="C244" s="5" t="n"/>
      <c r="D244" s="5" t="n"/>
      <c r="E244" s="5" t="n"/>
      <c r="F244" s="5" t="n"/>
      <c r="G244" s="5" t="n"/>
      <c r="H244" s="5" t="n"/>
      <c r="I244" s="5" t="n"/>
    </row>
    <row r="245" ht="12.45" customHeight="1">
      <c r="A245" s="5" t="n"/>
      <c r="B245" s="5" t="n"/>
      <c r="C245" s="5" t="n"/>
      <c r="D245" s="5" t="n"/>
      <c r="E245" s="5" t="n"/>
      <c r="F245" s="5" t="n"/>
      <c r="G245" s="5" t="n"/>
      <c r="H245" s="5" t="n"/>
      <c r="I245" s="5" t="n"/>
    </row>
    <row r="246" ht="12.45" customHeight="1">
      <c r="A246" s="5" t="n"/>
      <c r="B246" s="5" t="n"/>
      <c r="C246" s="5" t="n"/>
      <c r="D246" s="5" t="n"/>
      <c r="E246" s="5" t="n"/>
      <c r="F246" s="5" t="n"/>
      <c r="G246" s="5" t="n"/>
      <c r="H246" s="5" t="n"/>
      <c r="I246" s="5" t="n"/>
    </row>
    <row r="247" ht="12.45" customHeight="1">
      <c r="A247" s="5" t="n"/>
      <c r="B247" s="5" t="n"/>
      <c r="C247" s="5" t="n"/>
      <c r="D247" s="5" t="n"/>
      <c r="E247" s="5" t="n"/>
      <c r="F247" s="5" t="n"/>
      <c r="G247" s="5" t="n"/>
      <c r="H247" s="5" t="n"/>
      <c r="I247" s="5" t="n"/>
    </row>
    <row r="248" ht="12.45" customHeight="1">
      <c r="A248" s="5" t="n"/>
      <c r="B248" s="5" t="n"/>
      <c r="C248" s="5" t="n"/>
      <c r="D248" s="5" t="n"/>
      <c r="E248" s="5" t="n"/>
      <c r="F248" s="5" t="n"/>
      <c r="G248" s="5" t="n"/>
      <c r="H248" s="5" t="n"/>
      <c r="I248" s="5" t="n"/>
    </row>
    <row r="249" ht="12.45" customHeight="1">
      <c r="A249" s="5" t="n"/>
      <c r="B249" s="5" t="n"/>
      <c r="C249" s="5" t="n"/>
      <c r="D249" s="5" t="n"/>
      <c r="E249" s="5" t="n"/>
      <c r="F249" s="5" t="n"/>
      <c r="G249" s="5" t="n"/>
      <c r="H249" s="5" t="n"/>
      <c r="I249" s="5" t="n"/>
    </row>
    <row r="250" ht="12.45" customHeight="1">
      <c r="A250" s="5" t="n"/>
      <c r="B250" s="5" t="n"/>
      <c r="C250" s="5" t="n"/>
      <c r="D250" s="5" t="n"/>
      <c r="E250" s="5" t="n"/>
      <c r="F250" s="5" t="n"/>
      <c r="G250" s="5" t="n"/>
      <c r="H250" s="5" t="n"/>
      <c r="I250" s="5" t="n"/>
    </row>
    <row r="251" ht="12.45" customHeight="1">
      <c r="A251" s="5" t="n"/>
      <c r="B251" s="5" t="n"/>
      <c r="C251" s="5" t="n"/>
      <c r="D251" s="5" t="n"/>
      <c r="E251" s="5" t="n"/>
      <c r="F251" s="5" t="n"/>
      <c r="G251" s="5" t="n"/>
      <c r="H251" s="5" t="n"/>
      <c r="I251" s="5" t="n"/>
    </row>
    <row r="252" ht="12.45" customHeight="1">
      <c r="A252" s="5" t="n"/>
      <c r="B252" s="5" t="n"/>
      <c r="C252" s="5" t="n"/>
      <c r="D252" s="5" t="n"/>
      <c r="E252" s="5" t="n"/>
      <c r="F252" s="5" t="n"/>
      <c r="G252" s="5" t="n"/>
      <c r="H252" s="5" t="n"/>
      <c r="I252" s="5" t="n"/>
    </row>
    <row r="253" ht="12.45" customHeight="1">
      <c r="A253" s="5" t="n"/>
      <c r="B253" s="5" t="n"/>
      <c r="C253" s="5" t="n"/>
      <c r="D253" s="5" t="n"/>
      <c r="E253" s="5" t="n"/>
      <c r="F253" s="5" t="n"/>
      <c r="G253" s="5" t="n"/>
      <c r="H253" s="5" t="n"/>
      <c r="I253" s="5" t="n"/>
    </row>
    <row r="254" ht="12.45" customHeight="1">
      <c r="A254" s="5" t="n"/>
      <c r="B254" s="5" t="n"/>
      <c r="C254" s="5" t="n"/>
      <c r="D254" s="5" t="n"/>
      <c r="E254" s="5" t="n"/>
      <c r="F254" s="5" t="n"/>
      <c r="G254" s="5" t="n"/>
      <c r="H254" s="5" t="n"/>
      <c r="I254" s="5" t="n"/>
    </row>
    <row r="255" ht="12.45" customHeight="1">
      <c r="A255" s="5" t="n"/>
      <c r="B255" s="5" t="n"/>
      <c r="C255" s="5" t="n"/>
      <c r="D255" s="5" t="n"/>
      <c r="E255" s="5" t="n"/>
      <c r="F255" s="5" t="n"/>
      <c r="G255" s="5" t="n"/>
      <c r="H255" s="5" t="n"/>
      <c r="I255" s="5" t="n"/>
    </row>
    <row r="256" ht="12.45" customHeight="1">
      <c r="A256" s="5" t="n"/>
      <c r="B256" s="5" t="n"/>
      <c r="C256" s="5" t="n"/>
      <c r="D256" s="5" t="n"/>
      <c r="E256" s="5" t="n"/>
      <c r="F256" s="5" t="n"/>
      <c r="G256" s="5" t="n"/>
      <c r="H256" s="5" t="n"/>
      <c r="I256" s="5" t="n"/>
    </row>
    <row r="257" ht="12.45" customHeight="1">
      <c r="A257" s="5" t="n"/>
      <c r="B257" s="5" t="n"/>
      <c r="C257" s="5" t="n"/>
      <c r="D257" s="5" t="n"/>
      <c r="E257" s="5" t="n"/>
      <c r="F257" s="5" t="n"/>
      <c r="G257" s="5" t="n"/>
      <c r="H257" s="5" t="n"/>
      <c r="I257" s="5" t="n"/>
    </row>
    <row r="258" ht="12.45" customHeight="1">
      <c r="A258" s="5" t="n"/>
      <c r="B258" s="5" t="n"/>
      <c r="C258" s="5" t="n"/>
      <c r="D258" s="5" t="n"/>
      <c r="E258" s="5" t="n"/>
      <c r="F258" s="5" t="n"/>
      <c r="G258" s="5" t="n"/>
      <c r="H258" s="5" t="n"/>
      <c r="I258" s="5" t="n"/>
    </row>
    <row r="259" ht="12.45" customHeight="1">
      <c r="A259" s="5" t="n"/>
      <c r="B259" s="5" t="n"/>
      <c r="C259" s="5" t="n"/>
      <c r="D259" s="5" t="n"/>
      <c r="E259" s="5" t="n"/>
      <c r="F259" s="5" t="n"/>
      <c r="G259" s="5" t="n"/>
      <c r="H259" s="5" t="n"/>
      <c r="I259" s="5" t="n"/>
    </row>
    <row r="260" ht="12.45" customHeight="1">
      <c r="A260" s="5" t="n"/>
      <c r="B260" s="5" t="n"/>
      <c r="C260" s="5" t="n"/>
      <c r="D260" s="5" t="n"/>
      <c r="E260" s="5" t="n"/>
      <c r="F260" s="5" t="n"/>
      <c r="G260" s="5" t="n"/>
      <c r="H260" s="5" t="n"/>
      <c r="I260" s="5" t="n"/>
    </row>
    <row r="261" ht="12.45" customHeight="1">
      <c r="A261" s="5" t="n"/>
      <c r="B261" s="5" t="n"/>
      <c r="C261" s="5" t="n"/>
      <c r="D261" s="5" t="n"/>
      <c r="E261" s="5" t="n"/>
      <c r="F261" s="5" t="n"/>
      <c r="G261" s="5" t="n"/>
      <c r="H261" s="5" t="n"/>
      <c r="I261" s="5" t="n"/>
    </row>
    <row r="262" ht="12.45" customHeight="1">
      <c r="A262" s="5" t="n"/>
      <c r="B262" s="5" t="n"/>
      <c r="C262" s="5" t="n"/>
      <c r="D262" s="5" t="n"/>
      <c r="E262" s="5" t="n"/>
      <c r="F262" s="5" t="n"/>
      <c r="G262" s="5" t="n"/>
      <c r="H262" s="5" t="n"/>
      <c r="I262" s="5" t="n"/>
    </row>
    <row r="263" ht="12.45" customHeight="1">
      <c r="A263" s="5" t="n"/>
      <c r="B263" s="5" t="n"/>
      <c r="C263" s="5" t="n"/>
      <c r="D263" s="5" t="n"/>
      <c r="E263" s="5" t="n"/>
      <c r="F263" s="5" t="n"/>
      <c r="G263" s="5" t="n"/>
      <c r="H263" s="5" t="n"/>
      <c r="I263" s="5" t="n"/>
    </row>
    <row r="264" ht="12.45" customHeight="1">
      <c r="A264" s="5" t="n"/>
      <c r="B264" s="5" t="n"/>
      <c r="C264" s="5" t="n"/>
      <c r="D264" s="5" t="n"/>
      <c r="E264" s="5" t="n"/>
      <c r="F264" s="5" t="n"/>
      <c r="G264" s="5" t="n"/>
      <c r="H264" s="5" t="n"/>
      <c r="I264" s="5" t="n"/>
    </row>
    <row r="265" ht="12.45" customHeight="1">
      <c r="A265" s="5" t="n"/>
      <c r="B265" s="5" t="n"/>
      <c r="C265" s="5" t="n"/>
      <c r="D265" s="5" t="n"/>
      <c r="E265" s="5" t="n"/>
      <c r="F265" s="5" t="n"/>
      <c r="G265" s="5" t="n"/>
      <c r="H265" s="5" t="n"/>
      <c r="I265" s="5" t="n"/>
    </row>
    <row r="266" ht="12.45" customHeight="1">
      <c r="A266" s="5" t="n"/>
      <c r="B266" s="5" t="n"/>
      <c r="C266" s="5" t="n"/>
      <c r="D266" s="5" t="n"/>
      <c r="E266" s="5" t="n"/>
      <c r="F266" s="5" t="n"/>
      <c r="G266" s="5" t="n"/>
      <c r="H266" s="5" t="n"/>
      <c r="I266" s="5" t="n"/>
    </row>
    <row r="267" ht="12.45" customHeight="1">
      <c r="A267" s="5" t="n"/>
      <c r="B267" s="5" t="n"/>
      <c r="C267" s="5" t="n"/>
      <c r="D267" s="5" t="n"/>
      <c r="E267" s="5" t="n"/>
      <c r="F267" s="5" t="n"/>
      <c r="G267" s="5" t="n"/>
      <c r="H267" s="5" t="n"/>
      <c r="I267" s="5" t="n"/>
    </row>
    <row r="268" ht="12.45" customHeight="1">
      <c r="A268" s="5" t="n"/>
      <c r="B268" s="5" t="n"/>
      <c r="C268" s="5" t="n"/>
      <c r="D268" s="5" t="n"/>
      <c r="E268" s="5" t="n"/>
      <c r="F268" s="5" t="n"/>
      <c r="G268" s="5" t="n"/>
      <c r="H268" s="5" t="n"/>
      <c r="I268" s="5" t="n"/>
    </row>
    <row r="269" ht="12.45" customHeight="1">
      <c r="A269" s="5" t="n"/>
      <c r="B269" s="5" t="n"/>
      <c r="C269" s="5" t="n"/>
      <c r="D269" s="5" t="n"/>
      <c r="E269" s="5" t="n"/>
      <c r="F269" s="5" t="n"/>
      <c r="G269" s="5" t="n"/>
      <c r="H269" s="5" t="n"/>
      <c r="I269" s="5" t="n"/>
    </row>
    <row r="270" ht="12.45" customHeight="1">
      <c r="A270" s="5" t="n"/>
      <c r="B270" s="5" t="n"/>
      <c r="C270" s="5" t="n"/>
      <c r="D270" s="5" t="n"/>
      <c r="E270" s="5" t="n"/>
      <c r="F270" s="5" t="n"/>
      <c r="G270" s="5" t="n"/>
      <c r="H270" s="5" t="n"/>
      <c r="I270" s="5" t="n"/>
    </row>
    <row r="271" ht="12.45" customHeight="1">
      <c r="A271" s="5" t="n"/>
      <c r="B271" s="5" t="n"/>
      <c r="C271" s="5" t="n"/>
      <c r="D271" s="5" t="n"/>
      <c r="E271" s="5" t="n"/>
      <c r="F271" s="5" t="n"/>
      <c r="G271" s="5" t="n"/>
      <c r="H271" s="5" t="n"/>
      <c r="I271" s="5" t="n"/>
    </row>
    <row r="272" ht="12.45" customHeight="1">
      <c r="A272" s="5" t="n"/>
      <c r="B272" s="5" t="n"/>
      <c r="C272" s="5" t="n"/>
      <c r="D272" s="5" t="n"/>
      <c r="E272" s="5" t="n"/>
      <c r="F272" s="5" t="n"/>
      <c r="G272" s="5" t="n"/>
      <c r="H272" s="5" t="n"/>
      <c r="I272" s="5" t="n"/>
    </row>
    <row r="273" ht="12.45" customHeight="1">
      <c r="A273" s="5" t="n"/>
      <c r="B273" s="5" t="n"/>
      <c r="C273" s="5" t="n"/>
      <c r="D273" s="5" t="n"/>
      <c r="E273" s="5" t="n"/>
      <c r="F273" s="5" t="n"/>
      <c r="G273" s="5" t="n"/>
      <c r="H273" s="5" t="n"/>
      <c r="I273" s="5" t="n"/>
    </row>
    <row r="274" ht="12.45" customHeight="1">
      <c r="A274" s="5" t="n"/>
      <c r="B274" s="5" t="n"/>
      <c r="C274" s="5" t="n"/>
      <c r="D274" s="5" t="n"/>
      <c r="E274" s="5" t="n"/>
      <c r="F274" s="5" t="n"/>
      <c r="G274" s="5" t="n"/>
      <c r="H274" s="5" t="n"/>
      <c r="I274" s="5" t="n"/>
    </row>
    <row r="275" ht="12.45" customHeight="1">
      <c r="A275" s="5" t="n"/>
      <c r="B275" s="5" t="n"/>
      <c r="C275" s="5" t="n"/>
      <c r="D275" s="5" t="n"/>
      <c r="E275" s="5" t="n"/>
      <c r="F275" s="5" t="n"/>
      <c r="G275" s="5" t="n"/>
      <c r="H275" s="5" t="n"/>
      <c r="I275" s="5" t="n"/>
    </row>
    <row r="276" ht="12.45" customHeight="1">
      <c r="A276" s="5" t="n"/>
      <c r="B276" s="5" t="n"/>
      <c r="C276" s="5" t="n"/>
      <c r="D276" s="5" t="n"/>
      <c r="E276" s="5" t="n"/>
      <c r="F276" s="5" t="n"/>
      <c r="G276" s="5" t="n"/>
      <c r="H276" s="5" t="n"/>
      <c r="I276" s="5" t="n"/>
    </row>
    <row r="277" ht="12.45" customHeight="1">
      <c r="A277" s="5" t="n"/>
      <c r="B277" s="5" t="n"/>
      <c r="C277" s="5" t="n"/>
      <c r="D277" s="5" t="n"/>
      <c r="E277" s="5" t="n"/>
      <c r="F277" s="5" t="n"/>
      <c r="G277" s="5" t="n"/>
      <c r="H277" s="5" t="n"/>
      <c r="I277" s="5" t="n"/>
    </row>
    <row r="278" ht="12.45" customHeight="1">
      <c r="A278" s="5" t="n"/>
      <c r="B278" s="5" t="n"/>
      <c r="C278" s="5" t="n"/>
      <c r="D278" s="5" t="n"/>
      <c r="E278" s="5" t="n"/>
      <c r="F278" s="5" t="n"/>
      <c r="G278" s="5" t="n"/>
      <c r="H278" s="5" t="n"/>
      <c r="I278" s="5" t="n"/>
    </row>
    <row r="279" ht="12.45" customHeight="1">
      <c r="A279" s="5" t="n"/>
      <c r="B279" s="5" t="n"/>
      <c r="C279" s="5" t="n"/>
      <c r="D279" s="5" t="n"/>
      <c r="E279" s="5" t="n"/>
      <c r="F279" s="5" t="n"/>
      <c r="G279" s="5" t="n"/>
      <c r="H279" s="5" t="n"/>
      <c r="I279" s="5" t="n"/>
    </row>
    <row r="280" ht="12.45" customHeight="1">
      <c r="A280" s="5" t="n"/>
      <c r="B280" s="5" t="n"/>
      <c r="C280" s="5" t="n"/>
      <c r="D280" s="5" t="n"/>
      <c r="E280" s="5" t="n"/>
      <c r="F280" s="5" t="n"/>
      <c r="G280" s="5" t="n"/>
      <c r="H280" s="5" t="n"/>
      <c r="I280" s="5" t="n"/>
    </row>
    <row r="281" ht="12.45" customHeight="1">
      <c r="A281" s="5" t="n"/>
      <c r="B281" s="5" t="n"/>
      <c r="C281" s="5" t="n"/>
      <c r="D281" s="5" t="n"/>
      <c r="E281" s="5" t="n"/>
      <c r="F281" s="5" t="n"/>
      <c r="G281" s="5" t="n"/>
      <c r="H281" s="5" t="n"/>
      <c r="I281" s="5" t="n"/>
    </row>
    <row r="282" ht="12.45" customHeight="1">
      <c r="A282" s="5" t="n"/>
      <c r="B282" s="5" t="n"/>
      <c r="C282" s="5" t="n"/>
      <c r="D282" s="5" t="n"/>
      <c r="E282" s="5" t="n"/>
      <c r="F282" s="5" t="n"/>
      <c r="G282" s="5" t="n"/>
      <c r="H282" s="5" t="n"/>
      <c r="I282" s="5" t="n"/>
    </row>
    <row r="283" ht="12.45" customHeight="1">
      <c r="A283" s="5" t="n"/>
      <c r="B283" s="5" t="n"/>
      <c r="C283" s="5" t="n"/>
      <c r="D283" s="5" t="n"/>
      <c r="E283" s="5" t="n"/>
      <c r="F283" s="5" t="n"/>
      <c r="G283" s="5" t="n"/>
      <c r="H283" s="5" t="n"/>
      <c r="I283" s="5" t="n"/>
    </row>
    <row r="284" ht="12.45" customHeight="1">
      <c r="A284" s="5" t="n"/>
      <c r="B284" s="5" t="n"/>
      <c r="C284" s="5" t="n"/>
      <c r="D284" s="5" t="n"/>
      <c r="E284" s="5" t="n"/>
      <c r="F284" s="5" t="n"/>
      <c r="G284" s="5" t="n"/>
      <c r="H284" s="5" t="n"/>
      <c r="I284" s="5" t="n"/>
    </row>
    <row r="285" ht="12.45" customHeight="1">
      <c r="A285" s="5" t="n"/>
      <c r="B285" s="5" t="n"/>
      <c r="C285" s="5" t="n"/>
      <c r="D285" s="5" t="n"/>
      <c r="E285" s="5" t="n"/>
      <c r="F285" s="5" t="n"/>
      <c r="G285" s="5" t="n"/>
      <c r="H285" s="5" t="n"/>
      <c r="I285" s="5" t="n"/>
    </row>
    <row r="286" ht="12.45" customHeight="1">
      <c r="A286" s="5" t="n"/>
      <c r="B286" s="5" t="n"/>
      <c r="C286" s="5" t="n"/>
      <c r="D286" s="5" t="n"/>
      <c r="E286" s="5" t="n"/>
      <c r="F286" s="5" t="n"/>
      <c r="G286" s="5" t="n"/>
      <c r="H286" s="5" t="n"/>
      <c r="I286" s="5" t="n"/>
    </row>
    <row r="287" ht="12.45" customHeight="1">
      <c r="A287" s="5" t="n"/>
      <c r="B287" s="5" t="n"/>
      <c r="C287" s="5" t="n"/>
      <c r="D287" s="5" t="n"/>
      <c r="E287" s="5" t="n"/>
      <c r="F287" s="5" t="n"/>
      <c r="G287" s="5" t="n"/>
      <c r="H287" s="5" t="n"/>
      <c r="I287" s="5" t="n"/>
    </row>
    <row r="288" ht="12.45" customHeight="1">
      <c r="A288" s="5" t="n"/>
      <c r="B288" s="5" t="n"/>
      <c r="C288" s="5" t="n"/>
      <c r="D288" s="5" t="n"/>
      <c r="E288" s="5" t="n"/>
      <c r="F288" s="5" t="n"/>
      <c r="G288" s="5" t="n"/>
      <c r="H288" s="5" t="n"/>
      <c r="I288" s="5" t="n"/>
    </row>
    <row r="289" ht="12.45" customHeight="1">
      <c r="A289" s="5" t="n"/>
      <c r="B289" s="5" t="n"/>
      <c r="C289" s="5" t="n"/>
      <c r="D289" s="5" t="n"/>
      <c r="E289" s="5" t="n"/>
      <c r="F289" s="5" t="n"/>
      <c r="G289" s="5" t="n"/>
      <c r="H289" s="5" t="n"/>
      <c r="I289" s="5" t="n"/>
    </row>
    <row r="290" ht="12.45" customHeight="1">
      <c r="A290" s="5" t="n"/>
      <c r="B290" s="5" t="n"/>
      <c r="C290" s="5" t="n"/>
      <c r="D290" s="5" t="n"/>
      <c r="E290" s="5" t="n"/>
      <c r="F290" s="5" t="n"/>
      <c r="G290" s="5" t="n"/>
      <c r="H290" s="5" t="n"/>
      <c r="I290" s="5" t="n"/>
    </row>
    <row r="291" ht="12.45" customHeight="1">
      <c r="A291" s="5" t="n"/>
      <c r="B291" s="5" t="n"/>
      <c r="C291" s="5" t="n"/>
      <c r="D291" s="5" t="n"/>
      <c r="E291" s="5" t="n"/>
      <c r="F291" s="5" t="n"/>
      <c r="G291" s="5" t="n"/>
      <c r="H291" s="5" t="n"/>
      <c r="I291" s="5" t="n"/>
    </row>
    <row r="292" ht="12.45" customHeight="1">
      <c r="A292" s="5" t="n"/>
      <c r="B292" s="5" t="n"/>
      <c r="C292" s="5" t="n"/>
      <c r="D292" s="5" t="n"/>
      <c r="E292" s="5" t="n"/>
      <c r="F292" s="5" t="n"/>
      <c r="G292" s="5" t="n"/>
      <c r="H292" s="5" t="n"/>
      <c r="I292" s="5" t="n"/>
    </row>
    <row r="293" ht="12.45" customHeight="1">
      <c r="A293" s="5" t="n"/>
      <c r="B293" s="5" t="n"/>
      <c r="C293" s="5" t="n"/>
      <c r="D293" s="5" t="n"/>
      <c r="E293" s="5" t="n"/>
      <c r="F293" s="5" t="n"/>
      <c r="G293" s="5" t="n"/>
      <c r="H293" s="5" t="n"/>
      <c r="I293" s="5" t="n"/>
    </row>
    <row r="294" ht="12.45" customHeight="1">
      <c r="A294" s="5" t="n"/>
      <c r="B294" s="5" t="n"/>
      <c r="C294" s="5" t="n"/>
      <c r="D294" s="5" t="n"/>
      <c r="E294" s="5" t="n"/>
      <c r="F294" s="5" t="n"/>
      <c r="G294" s="5" t="n"/>
      <c r="H294" s="5" t="n"/>
      <c r="I294" s="5" t="n"/>
    </row>
    <row r="295" ht="12.45" customHeight="1">
      <c r="A295" s="5" t="n"/>
      <c r="B295" s="5" t="n"/>
      <c r="C295" s="5" t="n"/>
      <c r="D295" s="5" t="n"/>
      <c r="E295" s="5" t="n"/>
      <c r="F295" s="5" t="n"/>
      <c r="G295" s="5" t="n"/>
      <c r="H295" s="5" t="n"/>
      <c r="I295" s="5" t="n"/>
    </row>
    <row r="296" ht="12.45" customHeight="1">
      <c r="A296" s="5" t="n"/>
      <c r="B296" s="5" t="n"/>
      <c r="C296" s="5" t="n"/>
      <c r="D296" s="5" t="n"/>
      <c r="E296" s="5" t="n"/>
      <c r="F296" s="5" t="n"/>
      <c r="G296" s="5" t="n"/>
      <c r="H296" s="5" t="n"/>
      <c r="I296" s="5" t="n"/>
    </row>
    <row r="297" ht="12.45" customHeight="1">
      <c r="A297" s="5" t="n"/>
      <c r="B297" s="5" t="n"/>
      <c r="C297" s="5" t="n"/>
      <c r="D297" s="5" t="n"/>
      <c r="E297" s="5" t="n"/>
      <c r="F297" s="5" t="n"/>
      <c r="G297" s="5" t="n"/>
      <c r="H297" s="5" t="n"/>
      <c r="I297" s="5" t="n"/>
    </row>
    <row r="298" ht="12.45" customHeight="1">
      <c r="A298" s="5" t="n"/>
      <c r="B298" s="5" t="n"/>
      <c r="C298" s="5" t="n"/>
      <c r="D298" s="5" t="n"/>
      <c r="E298" s="5" t="n"/>
      <c r="F298" s="5" t="n"/>
      <c r="G298" s="5" t="n"/>
      <c r="H298" s="5" t="n"/>
      <c r="I298" s="5" t="n"/>
    </row>
    <row r="299" ht="12.45" customHeight="1">
      <c r="A299" s="5" t="n"/>
      <c r="B299" s="5" t="n"/>
      <c r="C299" s="5" t="n"/>
      <c r="D299" s="5" t="n"/>
      <c r="E299" s="5" t="n"/>
      <c r="F299" s="5" t="n"/>
      <c r="G299" s="5" t="n"/>
      <c r="H299" s="5" t="n"/>
      <c r="I299" s="5" t="n"/>
    </row>
    <row r="300" ht="12.45" customHeight="1">
      <c r="A300" s="5" t="n"/>
      <c r="B300" s="5" t="n"/>
      <c r="C300" s="5" t="n"/>
      <c r="D300" s="5" t="n"/>
      <c r="E300" s="5" t="n"/>
      <c r="F300" s="5" t="n"/>
      <c r="G300" s="5" t="n"/>
      <c r="H300" s="5" t="n"/>
      <c r="I300" s="5" t="n"/>
    </row>
    <row r="301" ht="12.45" customHeight="1">
      <c r="A301" s="5" t="n"/>
      <c r="B301" s="5" t="n"/>
      <c r="C301" s="5" t="n"/>
      <c r="D301" s="5" t="n"/>
      <c r="E301" s="5" t="n"/>
      <c r="F301" s="5" t="n"/>
      <c r="G301" s="5" t="n"/>
      <c r="H301" s="5" t="n"/>
      <c r="I301" s="5" t="n"/>
    </row>
    <row r="302" ht="12.45" customHeight="1">
      <c r="A302" s="5" t="n"/>
      <c r="B302" s="5" t="n"/>
      <c r="C302" s="5" t="n"/>
      <c r="D302" s="5" t="n"/>
      <c r="E302" s="5" t="n"/>
      <c r="F302" s="5" t="n"/>
      <c r="G302" s="5" t="n"/>
      <c r="H302" s="5" t="n"/>
      <c r="I302" s="5" t="n"/>
    </row>
    <row r="303" ht="12.45" customHeight="1">
      <c r="A303" s="5" t="n"/>
      <c r="B303" s="5" t="n"/>
      <c r="C303" s="5" t="n"/>
      <c r="D303" s="5" t="n"/>
      <c r="E303" s="5" t="n"/>
      <c r="F303" s="5" t="n"/>
      <c r="G303" s="5" t="n"/>
      <c r="H303" s="5" t="n"/>
      <c r="I303" s="5" t="n"/>
    </row>
    <row r="304" ht="12.45" customHeight="1">
      <c r="A304" s="5" t="n"/>
      <c r="B304" s="5" t="n"/>
      <c r="C304" s="5" t="n"/>
      <c r="D304" s="5" t="n"/>
      <c r="E304" s="5" t="n"/>
      <c r="F304" s="5" t="n"/>
      <c r="G304" s="5" t="n"/>
      <c r="H304" s="5" t="n"/>
      <c r="I304" s="5" t="n"/>
    </row>
    <row r="305" ht="12.45" customHeight="1">
      <c r="A305" s="5" t="n"/>
      <c r="B305" s="5" t="n"/>
      <c r="C305" s="5" t="n"/>
      <c r="D305" s="5" t="n"/>
      <c r="E305" s="5" t="n"/>
      <c r="F305" s="5" t="n"/>
      <c r="G305" s="5" t="n"/>
      <c r="H305" s="5" t="n"/>
      <c r="I305" s="5" t="n"/>
    </row>
    <row r="306" ht="12.45" customHeight="1">
      <c r="A306" s="5" t="n"/>
      <c r="B306" s="5" t="n"/>
      <c r="C306" s="5" t="n"/>
      <c r="D306" s="5" t="n"/>
      <c r="E306" s="5" t="n"/>
      <c r="F306" s="5" t="n"/>
      <c r="G306" s="5" t="n"/>
      <c r="H306" s="5" t="n"/>
      <c r="I306" s="5" t="n"/>
    </row>
    <row r="307" ht="12.45" customHeight="1">
      <c r="A307" s="5" t="n"/>
      <c r="B307" s="5" t="n"/>
      <c r="C307" s="5" t="n"/>
      <c r="D307" s="5" t="n"/>
      <c r="E307" s="5" t="n"/>
      <c r="F307" s="5" t="n"/>
      <c r="G307" s="5" t="n"/>
      <c r="H307" s="5" t="n"/>
      <c r="I307" s="5" t="n"/>
    </row>
    <row r="308" ht="12.45" customHeight="1">
      <c r="A308" s="5" t="n"/>
      <c r="B308" s="5" t="n"/>
      <c r="C308" s="5" t="n"/>
      <c r="D308" s="5" t="n"/>
      <c r="E308" s="5" t="n"/>
      <c r="F308" s="5" t="n"/>
      <c r="G308" s="5" t="n"/>
      <c r="H308" s="5" t="n"/>
      <c r="I308" s="5" t="n"/>
    </row>
    <row r="309" ht="12.45" customHeight="1">
      <c r="A309" s="5" t="n"/>
      <c r="B309" s="5" t="n"/>
      <c r="C309" s="5" t="n"/>
      <c r="D309" s="5" t="n"/>
      <c r="E309" s="5" t="n"/>
      <c r="F309" s="5" t="n"/>
      <c r="G309" s="5" t="n"/>
      <c r="H309" s="5" t="n"/>
      <c r="I309" s="5" t="n"/>
    </row>
    <row r="310" ht="12.45" customHeight="1">
      <c r="A310" s="5" t="n"/>
      <c r="B310" s="5" t="n"/>
      <c r="C310" s="5" t="n"/>
      <c r="D310" s="5" t="n"/>
      <c r="E310" s="5" t="n"/>
      <c r="F310" s="5" t="n"/>
      <c r="G310" s="5" t="n"/>
      <c r="H310" s="5" t="n"/>
      <c r="I310" s="5" t="n"/>
    </row>
    <row r="311" ht="12.45" customHeight="1">
      <c r="A311" s="5" t="n"/>
      <c r="B311" s="5" t="n"/>
      <c r="C311" s="5" t="n"/>
      <c r="D311" s="5" t="n"/>
      <c r="E311" s="5" t="n"/>
      <c r="F311" s="5" t="n"/>
      <c r="G311" s="5" t="n"/>
      <c r="H311" s="5" t="n"/>
      <c r="I311" s="5" t="n"/>
    </row>
    <row r="312" ht="12.45" customHeight="1">
      <c r="A312" s="5" t="n"/>
      <c r="B312" s="5" t="n"/>
      <c r="C312" s="5" t="n"/>
      <c r="D312" s="5" t="n"/>
      <c r="E312" s="5" t="n"/>
      <c r="F312" s="5" t="n"/>
      <c r="G312" s="5" t="n"/>
      <c r="H312" s="5" t="n"/>
      <c r="I312" s="5" t="n"/>
    </row>
    <row r="313" ht="12.45" customHeight="1">
      <c r="A313" s="5" t="n"/>
      <c r="B313" s="5" t="n"/>
      <c r="C313" s="5" t="n"/>
      <c r="D313" s="5" t="n"/>
      <c r="E313" s="5" t="n"/>
      <c r="F313" s="5" t="n"/>
      <c r="G313" s="5" t="n"/>
      <c r="H313" s="5" t="n"/>
      <c r="I313" s="5" t="n"/>
    </row>
    <row r="314" ht="12.45" customHeight="1">
      <c r="A314" s="5" t="n"/>
      <c r="B314" s="5" t="n"/>
      <c r="C314" s="5" t="n"/>
      <c r="D314" s="5" t="n"/>
      <c r="E314" s="5" t="n"/>
      <c r="F314" s="5" t="n"/>
      <c r="G314" s="5" t="n"/>
      <c r="H314" s="5" t="n"/>
      <c r="I314" s="5" t="n"/>
    </row>
    <row r="315" ht="12.45" customHeight="1">
      <c r="A315" s="5" t="n"/>
      <c r="B315" s="5" t="n"/>
      <c r="C315" s="5" t="n"/>
      <c r="D315" s="5" t="n"/>
      <c r="E315" s="5" t="n"/>
      <c r="F315" s="5" t="n"/>
      <c r="G315" s="5" t="n"/>
      <c r="H315" s="5" t="n"/>
      <c r="I315" s="5" t="n"/>
    </row>
    <row r="316" ht="12.45" customHeight="1">
      <c r="A316" s="5" t="n"/>
      <c r="B316" s="5" t="n"/>
      <c r="C316" s="5" t="n"/>
      <c r="D316" s="5" t="n"/>
      <c r="E316" s="5" t="n"/>
      <c r="F316" s="5" t="n"/>
      <c r="G316" s="5" t="n"/>
      <c r="H316" s="5" t="n"/>
      <c r="I316" s="5" t="n"/>
    </row>
    <row r="317" ht="12.45" customHeight="1">
      <c r="A317" s="5" t="n"/>
      <c r="B317" s="5" t="n"/>
      <c r="C317" s="5" t="n"/>
      <c r="D317" s="5" t="n"/>
      <c r="E317" s="5" t="n"/>
      <c r="F317" s="5" t="n"/>
      <c r="G317" s="5" t="n"/>
      <c r="H317" s="5" t="n"/>
      <c r="I317" s="5" t="n"/>
    </row>
    <row r="318" ht="12.45" customHeight="1">
      <c r="A318" s="5" t="n"/>
      <c r="B318" s="5" t="n"/>
      <c r="C318" s="5" t="n"/>
      <c r="D318" s="5" t="n"/>
      <c r="E318" s="5" t="n"/>
      <c r="F318" s="5" t="n"/>
      <c r="G318" s="5" t="n"/>
      <c r="H318" s="5" t="n"/>
      <c r="I318" s="5" t="n"/>
    </row>
    <row r="319" ht="12.45" customHeight="1">
      <c r="A319" s="5" t="n"/>
      <c r="B319" s="5" t="n"/>
      <c r="C319" s="5" t="n"/>
      <c r="D319" s="5" t="n"/>
      <c r="E319" s="5" t="n"/>
      <c r="F319" s="5" t="n"/>
      <c r="G319" s="5" t="n"/>
      <c r="H319" s="5" t="n"/>
      <c r="I319" s="5" t="n"/>
    </row>
    <row r="320" ht="12.45" customHeight="1">
      <c r="A320" s="5" t="n"/>
      <c r="B320" s="5" t="n"/>
      <c r="C320" s="5" t="n"/>
      <c r="D320" s="5" t="n"/>
      <c r="E320" s="5" t="n"/>
      <c r="F320" s="5" t="n"/>
      <c r="G320" s="5" t="n"/>
      <c r="H320" s="5" t="n"/>
      <c r="I320" s="5" t="n"/>
    </row>
    <row r="321" ht="12.45" customHeight="1">
      <c r="A321" s="5" t="n"/>
      <c r="B321" s="5" t="n"/>
      <c r="C321" s="5" t="n"/>
      <c r="D321" s="5" t="n"/>
      <c r="E321" s="5" t="n"/>
      <c r="F321" s="5" t="n"/>
      <c r="G321" s="5" t="n"/>
      <c r="H321" s="5" t="n"/>
      <c r="I321" s="5" t="n"/>
    </row>
    <row r="322" ht="12.45" customHeight="1">
      <c r="A322" s="5" t="n"/>
      <c r="B322" s="5" t="n"/>
      <c r="C322" s="5" t="n"/>
      <c r="D322" s="5" t="n"/>
      <c r="E322" s="5" t="n"/>
      <c r="F322" s="5" t="n"/>
      <c r="G322" s="5" t="n"/>
      <c r="H322" s="5" t="n"/>
      <c r="I322" s="5" t="n"/>
    </row>
    <row r="323" ht="12.45" customHeight="1">
      <c r="A323" s="5" t="n"/>
      <c r="B323" s="5" t="n"/>
      <c r="C323" s="5" t="n"/>
      <c r="D323" s="5" t="n"/>
      <c r="E323" s="5" t="n"/>
      <c r="F323" s="5" t="n"/>
      <c r="G323" s="5" t="n"/>
      <c r="H323" s="5" t="n"/>
      <c r="I323" s="5" t="n"/>
    </row>
    <row r="324" ht="12.45" customHeight="1">
      <c r="A324" s="5" t="n"/>
      <c r="B324" s="5" t="n"/>
      <c r="C324" s="5" t="n"/>
      <c r="D324" s="5" t="n"/>
      <c r="E324" s="5" t="n"/>
      <c r="F324" s="5" t="n"/>
      <c r="G324" s="5" t="n"/>
      <c r="H324" s="5" t="n"/>
      <c r="I324" s="5" t="n"/>
    </row>
    <row r="325" ht="12.45" customHeight="1">
      <c r="A325" s="5" t="n"/>
      <c r="B325" s="5" t="n"/>
      <c r="C325" s="5" t="n"/>
      <c r="D325" s="5" t="n"/>
      <c r="E325" s="5" t="n"/>
      <c r="F325" s="5" t="n"/>
      <c r="G325" s="5" t="n"/>
      <c r="H325" s="5" t="n"/>
      <c r="I325" s="5" t="n"/>
    </row>
    <row r="326" ht="12.45" customHeight="1">
      <c r="A326" s="5" t="n"/>
      <c r="B326" s="5" t="n"/>
      <c r="C326" s="5" t="n"/>
      <c r="D326" s="5" t="n"/>
      <c r="E326" s="5" t="n"/>
      <c r="F326" s="5" t="n"/>
      <c r="G326" s="5" t="n"/>
      <c r="H326" s="5" t="n"/>
      <c r="I326" s="5" t="n"/>
    </row>
    <row r="327" ht="12.45" customHeight="1">
      <c r="A327" s="5" t="n"/>
      <c r="B327" s="5" t="n"/>
      <c r="C327" s="5" t="n"/>
      <c r="D327" s="5" t="n"/>
      <c r="E327" s="5" t="n"/>
      <c r="F327" s="5" t="n"/>
      <c r="G327" s="5" t="n"/>
      <c r="H327" s="5" t="n"/>
      <c r="I327" s="5" t="n"/>
    </row>
    <row r="328" ht="12.45" customHeight="1">
      <c r="A328" s="5" t="n"/>
      <c r="B328" s="5" t="n"/>
      <c r="C328" s="5" t="n"/>
      <c r="D328" s="5" t="n"/>
      <c r="E328" s="5" t="n"/>
      <c r="F328" s="5" t="n"/>
      <c r="G328" s="5" t="n"/>
      <c r="H328" s="5" t="n"/>
      <c r="I328" s="5" t="n"/>
    </row>
    <row r="329" ht="12.45" customHeight="1">
      <c r="A329" s="5" t="n"/>
      <c r="B329" s="5" t="n"/>
      <c r="C329" s="5" t="n"/>
      <c r="D329" s="5" t="n"/>
      <c r="E329" s="5" t="n"/>
      <c r="F329" s="5" t="n"/>
      <c r="G329" s="5" t="n"/>
      <c r="H329" s="5" t="n"/>
      <c r="I329" s="5" t="n"/>
    </row>
    <row r="330" ht="12.45" customHeight="1">
      <c r="A330" s="5" t="n"/>
      <c r="B330" s="5" t="n"/>
      <c r="C330" s="5" t="n"/>
      <c r="D330" s="5" t="n"/>
      <c r="E330" s="5" t="n"/>
      <c r="F330" s="5" t="n"/>
      <c r="G330" s="5" t="n"/>
      <c r="H330" s="5" t="n"/>
      <c r="I330" s="5" t="n"/>
    </row>
    <row r="331" ht="12.45" customHeight="1">
      <c r="A331" s="5" t="n"/>
      <c r="B331" s="5" t="n"/>
      <c r="C331" s="5" t="n"/>
      <c r="D331" s="5" t="n"/>
      <c r="E331" s="5" t="n"/>
      <c r="F331" s="5" t="n"/>
      <c r="G331" s="5" t="n"/>
      <c r="H331" s="5" t="n"/>
      <c r="I331" s="5" t="n"/>
    </row>
    <row r="332" ht="12.45" customHeight="1">
      <c r="A332" s="5" t="n"/>
      <c r="B332" s="5" t="n"/>
      <c r="C332" s="5" t="n"/>
      <c r="D332" s="5" t="n"/>
      <c r="E332" s="5" t="n"/>
      <c r="F332" s="5" t="n"/>
      <c r="G332" s="5" t="n"/>
      <c r="H332" s="5" t="n"/>
      <c r="I332" s="5" t="n"/>
    </row>
    <row r="333" ht="12.45" customHeight="1">
      <c r="A333" s="5" t="n"/>
      <c r="B333" s="5" t="n"/>
      <c r="C333" s="5" t="n"/>
      <c r="D333" s="5" t="n"/>
      <c r="E333" s="5" t="n"/>
      <c r="F333" s="5" t="n"/>
      <c r="G333" s="5" t="n"/>
      <c r="H333" s="5" t="n"/>
      <c r="I333" s="5" t="n"/>
    </row>
    <row r="334" ht="12.45" customHeight="1">
      <c r="A334" s="5" t="n"/>
      <c r="B334" s="5" t="n"/>
      <c r="C334" s="5" t="n"/>
      <c r="D334" s="5" t="n"/>
      <c r="E334" s="5" t="n"/>
      <c r="F334" s="5" t="n"/>
      <c r="G334" s="5" t="n"/>
      <c r="H334" s="5" t="n"/>
      <c r="I334" s="5" t="n"/>
    </row>
    <row r="335" ht="12.45" customHeight="1">
      <c r="A335" s="5" t="n"/>
      <c r="B335" s="5" t="n"/>
      <c r="C335" s="5" t="n"/>
      <c r="D335" s="5" t="n"/>
      <c r="E335" s="5" t="n"/>
      <c r="F335" s="5" t="n"/>
      <c r="G335" s="5" t="n"/>
      <c r="H335" s="5" t="n"/>
      <c r="I335" s="5" t="n"/>
    </row>
    <row r="336" ht="12.45" customHeight="1">
      <c r="A336" s="5" t="n"/>
      <c r="B336" s="5" t="n"/>
      <c r="C336" s="5" t="n"/>
      <c r="D336" s="5" t="n"/>
      <c r="E336" s="5" t="n"/>
      <c r="F336" s="5" t="n"/>
      <c r="G336" s="5" t="n"/>
      <c r="H336" s="5" t="n"/>
      <c r="I336" s="5" t="n"/>
    </row>
    <row r="337" ht="12.45" customHeight="1">
      <c r="A337" s="5" t="n"/>
      <c r="B337" s="5" t="n"/>
      <c r="C337" s="5" t="n"/>
      <c r="D337" s="5" t="n"/>
      <c r="E337" s="5" t="n"/>
      <c r="F337" s="5" t="n"/>
      <c r="G337" s="5" t="n"/>
      <c r="H337" s="5" t="n"/>
      <c r="I337" s="5" t="n"/>
    </row>
    <row r="338" ht="12.45" customHeight="1">
      <c r="A338" s="5" t="n"/>
      <c r="B338" s="5" t="n"/>
      <c r="C338" s="5" t="n"/>
      <c r="D338" s="5" t="n"/>
      <c r="E338" s="5" t="n"/>
      <c r="F338" s="5" t="n"/>
      <c r="G338" s="5" t="n"/>
      <c r="H338" s="5" t="n"/>
      <c r="I338" s="5" t="n"/>
    </row>
    <row r="339" ht="12.45" customHeight="1">
      <c r="A339" s="5" t="n"/>
      <c r="B339" s="5" t="n"/>
      <c r="C339" s="5" t="n"/>
      <c r="D339" s="5" t="n"/>
      <c r="E339" s="5" t="n"/>
      <c r="F339" s="5" t="n"/>
      <c r="G339" s="5" t="n"/>
      <c r="H339" s="5" t="n"/>
      <c r="I339" s="5" t="n"/>
    </row>
    <row r="340" ht="12.45" customHeight="1">
      <c r="A340" s="5" t="n"/>
      <c r="B340" s="5" t="n"/>
      <c r="C340" s="5" t="n"/>
      <c r="D340" s="5" t="n"/>
      <c r="E340" s="5" t="n"/>
      <c r="F340" s="5" t="n"/>
      <c r="G340" s="5" t="n"/>
      <c r="H340" s="5" t="n"/>
      <c r="I340" s="5" t="n"/>
    </row>
    <row r="341" ht="12.45" customHeight="1">
      <c r="A341" s="5" t="n"/>
      <c r="B341" s="5" t="n"/>
      <c r="C341" s="5" t="n"/>
      <c r="D341" s="5" t="n"/>
      <c r="E341" s="5" t="n"/>
      <c r="F341" s="5" t="n"/>
      <c r="G341" s="5" t="n"/>
      <c r="H341" s="5" t="n"/>
      <c r="I341" s="5" t="n"/>
    </row>
    <row r="342" ht="12.45" customHeight="1">
      <c r="A342" s="5" t="n"/>
      <c r="B342" s="5" t="n"/>
      <c r="C342" s="5" t="n"/>
      <c r="D342" s="5" t="n"/>
      <c r="E342" s="5" t="n"/>
      <c r="F342" s="5" t="n"/>
      <c r="G342" s="5" t="n"/>
      <c r="H342" s="5" t="n"/>
      <c r="I342" s="5" t="n"/>
    </row>
    <row r="343" ht="12.45" customHeight="1">
      <c r="A343" s="5" t="n"/>
      <c r="B343" s="5" t="n"/>
      <c r="C343" s="5" t="n"/>
      <c r="D343" s="5" t="n"/>
      <c r="E343" s="5" t="n"/>
      <c r="F343" s="5" t="n"/>
      <c r="G343" s="5" t="n"/>
      <c r="H343" s="5" t="n"/>
      <c r="I343" s="5" t="n"/>
    </row>
    <row r="344" ht="12.45" customHeight="1">
      <c r="A344" s="5" t="n"/>
      <c r="B344" s="5" t="n"/>
      <c r="C344" s="5" t="n"/>
      <c r="D344" s="5" t="n"/>
      <c r="E344" s="5" t="n"/>
      <c r="F344" s="5" t="n"/>
      <c r="G344" s="5" t="n"/>
      <c r="H344" s="5" t="n"/>
      <c r="I344" s="5" t="n"/>
    </row>
    <row r="345" ht="12.45" customHeight="1">
      <c r="A345" s="5" t="n"/>
      <c r="B345" s="5" t="n"/>
      <c r="C345" s="5" t="n"/>
      <c r="D345" s="5" t="n"/>
      <c r="E345" s="5" t="n"/>
      <c r="F345" s="5" t="n"/>
      <c r="G345" s="5" t="n"/>
      <c r="H345" s="5" t="n"/>
      <c r="I345" s="5" t="n"/>
    </row>
    <row r="346" ht="12.45" customHeight="1">
      <c r="A346" s="5" t="n"/>
      <c r="B346" s="5" t="n"/>
      <c r="C346" s="5" t="n"/>
      <c r="D346" s="5" t="n"/>
      <c r="E346" s="5" t="n"/>
      <c r="F346" s="5" t="n"/>
      <c r="G346" s="5" t="n"/>
      <c r="H346" s="5" t="n"/>
      <c r="I346" s="5" t="n"/>
    </row>
    <row r="347" ht="12.45" customHeight="1">
      <c r="A347" s="5" t="n"/>
      <c r="B347" s="5" t="n"/>
      <c r="C347" s="5" t="n"/>
      <c r="D347" s="5" t="n"/>
      <c r="E347" s="5" t="n"/>
      <c r="F347" s="5" t="n"/>
      <c r="G347" s="5" t="n"/>
      <c r="H347" s="5" t="n"/>
      <c r="I347" s="5" t="n"/>
    </row>
    <row r="348" ht="12.45" customHeight="1">
      <c r="A348" s="5" t="n"/>
      <c r="B348" s="5" t="n"/>
      <c r="C348" s="5" t="n"/>
      <c r="D348" s="5" t="n"/>
      <c r="E348" s="5" t="n"/>
      <c r="F348" s="5" t="n"/>
      <c r="G348" s="5" t="n"/>
      <c r="H348" s="5" t="n"/>
      <c r="I348" s="5" t="n"/>
    </row>
    <row r="349" ht="12.45" customHeight="1">
      <c r="A349" s="5" t="n"/>
      <c r="B349" s="5" t="n"/>
      <c r="C349" s="5" t="n"/>
      <c r="D349" s="5" t="n"/>
      <c r="E349" s="5" t="n"/>
      <c r="F349" s="5" t="n"/>
      <c r="G349" s="5" t="n"/>
      <c r="H349" s="5" t="n"/>
      <c r="I349" s="5" t="n"/>
    </row>
    <row r="350" ht="12.45" customHeight="1">
      <c r="A350" s="5" t="n"/>
      <c r="B350" s="5" t="n"/>
      <c r="C350" s="5" t="n"/>
      <c r="D350" s="5" t="n"/>
      <c r="E350" s="5" t="n"/>
      <c r="F350" s="5" t="n"/>
      <c r="G350" s="5" t="n"/>
      <c r="H350" s="5" t="n"/>
      <c r="I350" s="5" t="n"/>
    </row>
    <row r="351" ht="12.45" customHeight="1">
      <c r="A351" s="5" t="n"/>
      <c r="B351" s="5" t="n"/>
      <c r="C351" s="5" t="n"/>
      <c r="D351" s="5" t="n"/>
      <c r="E351" s="5" t="n"/>
      <c r="F351" s="5" t="n"/>
      <c r="G351" s="5" t="n"/>
      <c r="H351" s="5" t="n"/>
      <c r="I351" s="5" t="n"/>
    </row>
    <row r="352" ht="12.45" customHeight="1">
      <c r="A352" s="5" t="n"/>
      <c r="B352" s="5" t="n"/>
      <c r="C352" s="5" t="n"/>
      <c r="D352" s="5" t="n"/>
      <c r="E352" s="5" t="n"/>
      <c r="F352" s="5" t="n"/>
      <c r="G352" s="5" t="n"/>
      <c r="H352" s="5" t="n"/>
      <c r="I352" s="5" t="n"/>
    </row>
    <row r="353" ht="12.45" customHeight="1">
      <c r="A353" s="5" t="n"/>
      <c r="B353" s="5" t="n"/>
      <c r="C353" s="5" t="n"/>
      <c r="D353" s="5" t="n"/>
      <c r="E353" s="5" t="n"/>
      <c r="F353" s="5" t="n"/>
      <c r="G353" s="5" t="n"/>
      <c r="H353" s="5" t="n"/>
      <c r="I353" s="5" t="n"/>
    </row>
    <row r="354" ht="12.45" customHeight="1">
      <c r="A354" s="5" t="n"/>
      <c r="B354" s="5" t="n"/>
      <c r="C354" s="5" t="n"/>
      <c r="D354" s="5" t="n"/>
      <c r="E354" s="5" t="n"/>
      <c r="F354" s="5" t="n"/>
      <c r="G354" s="5" t="n"/>
      <c r="H354" s="5" t="n"/>
      <c r="I354" s="5" t="n"/>
    </row>
    <row r="355" ht="12.45" customHeight="1">
      <c r="A355" s="5" t="n"/>
      <c r="B355" s="5" t="n"/>
      <c r="C355" s="5" t="n"/>
      <c r="D355" s="5" t="n"/>
      <c r="E355" s="5" t="n"/>
      <c r="F355" s="5" t="n"/>
      <c r="G355" s="5" t="n"/>
      <c r="H355" s="5" t="n"/>
      <c r="I355" s="5" t="n"/>
    </row>
    <row r="356" ht="12.45" customHeight="1">
      <c r="A356" s="5" t="n"/>
      <c r="B356" s="5" t="n"/>
      <c r="C356" s="5" t="n"/>
      <c r="D356" s="5" t="n"/>
      <c r="E356" s="5" t="n"/>
      <c r="F356" s="5" t="n"/>
      <c r="G356" s="5" t="n"/>
      <c r="H356" s="5" t="n"/>
      <c r="I356" s="5" t="n"/>
    </row>
    <row r="357" ht="12.45" customHeight="1">
      <c r="A357" s="5" t="n"/>
      <c r="B357" s="5" t="n"/>
      <c r="C357" s="5" t="n"/>
      <c r="D357" s="5" t="n"/>
      <c r="E357" s="5" t="n"/>
      <c r="F357" s="5" t="n"/>
      <c r="G357" s="5" t="n"/>
      <c r="H357" s="5" t="n"/>
      <c r="I357" s="5" t="n"/>
    </row>
    <row r="358" ht="12.45" customHeight="1">
      <c r="A358" s="5" t="n"/>
      <c r="B358" s="5" t="n"/>
      <c r="C358" s="5" t="n"/>
      <c r="D358" s="5" t="n"/>
      <c r="E358" s="5" t="n"/>
      <c r="F358" s="5" t="n"/>
      <c r="G358" s="5" t="n"/>
      <c r="H358" s="5" t="n"/>
      <c r="I358" s="5" t="n"/>
    </row>
    <row r="359" ht="12.45" customHeight="1">
      <c r="A359" s="5" t="n"/>
      <c r="B359" s="5" t="n"/>
      <c r="C359" s="5" t="n"/>
      <c r="D359" s="5" t="n"/>
      <c r="E359" s="5" t="n"/>
      <c r="F359" s="5" t="n"/>
      <c r="G359" s="5" t="n"/>
      <c r="H359" s="5" t="n"/>
      <c r="I359" s="5" t="n"/>
    </row>
    <row r="360" ht="12.45" customHeight="1">
      <c r="A360" s="5" t="n"/>
      <c r="B360" s="5" t="n"/>
      <c r="C360" s="5" t="n"/>
      <c r="D360" s="5" t="n"/>
      <c r="E360" s="5" t="n"/>
      <c r="F360" s="5" t="n"/>
      <c r="G360" s="5" t="n"/>
      <c r="H360" s="5" t="n"/>
      <c r="I360" s="5" t="n"/>
    </row>
    <row r="361" ht="12.45" customHeight="1">
      <c r="A361" s="5" t="n"/>
      <c r="B361" s="5" t="n"/>
      <c r="C361" s="5" t="n"/>
      <c r="D361" s="5" t="n"/>
      <c r="E361" s="5" t="n"/>
      <c r="F361" s="5" t="n"/>
      <c r="G361" s="5" t="n"/>
      <c r="H361" s="5" t="n"/>
      <c r="I361" s="5" t="n"/>
    </row>
    <row r="362" ht="12.45" customHeight="1">
      <c r="A362" s="5" t="n"/>
      <c r="B362" s="5" t="n"/>
      <c r="C362" s="5" t="n"/>
      <c r="D362" s="5" t="n"/>
      <c r="E362" s="5" t="n"/>
      <c r="F362" s="5" t="n"/>
      <c r="G362" s="5" t="n"/>
      <c r="H362" s="5" t="n"/>
      <c r="I362" s="5" t="n"/>
    </row>
    <row r="363" ht="12.45" customHeight="1">
      <c r="A363" s="5" t="n"/>
      <c r="B363" s="5" t="n"/>
      <c r="C363" s="5" t="n"/>
      <c r="D363" s="5" t="n"/>
      <c r="E363" s="5" t="n"/>
      <c r="F363" s="5" t="n"/>
      <c r="G363" s="5" t="n"/>
      <c r="H363" s="5" t="n"/>
      <c r="I363" s="5" t="n"/>
    </row>
    <row r="364" ht="12.45" customHeight="1">
      <c r="A364" s="5" t="n"/>
      <c r="B364" s="5" t="n"/>
      <c r="C364" s="5" t="n"/>
      <c r="D364" s="5" t="n"/>
      <c r="E364" s="5" t="n"/>
      <c r="F364" s="5" t="n"/>
      <c r="G364" s="5" t="n"/>
      <c r="H364" s="5" t="n"/>
      <c r="I364" s="5" t="n"/>
    </row>
    <row r="365" ht="12.45" customHeight="1">
      <c r="A365" s="5" t="n"/>
      <c r="B365" s="5" t="n"/>
      <c r="C365" s="5" t="n"/>
      <c r="D365" s="5" t="n"/>
      <c r="E365" s="5" t="n"/>
      <c r="F365" s="5" t="n"/>
      <c r="G365" s="5" t="n"/>
      <c r="H365" s="5" t="n"/>
      <c r="I365" s="5" t="n"/>
    </row>
    <row r="366" ht="12.45" customHeight="1">
      <c r="A366" s="5" t="n"/>
      <c r="B366" s="5" t="n"/>
      <c r="C366" s="5" t="n"/>
      <c r="D366" s="5" t="n"/>
      <c r="E366" s="5" t="n"/>
      <c r="F366" s="5" t="n"/>
      <c r="G366" s="5" t="n"/>
      <c r="H366" s="5" t="n"/>
      <c r="I366" s="5" t="n"/>
    </row>
    <row r="367" ht="12.45" customHeight="1">
      <c r="A367" s="5" t="n"/>
      <c r="B367" s="5" t="n"/>
      <c r="C367" s="5" t="n"/>
      <c r="D367" s="5" t="n"/>
      <c r="E367" s="5" t="n"/>
      <c r="F367" s="5" t="n"/>
      <c r="G367" s="5" t="n"/>
      <c r="H367" s="5" t="n"/>
      <c r="I367" s="5" t="n"/>
    </row>
    <row r="368" ht="12.45" customHeight="1">
      <c r="A368" s="5" t="n"/>
      <c r="B368" s="5" t="n"/>
      <c r="C368" s="5" t="n"/>
      <c r="D368" s="5" t="n"/>
      <c r="E368" s="5" t="n"/>
      <c r="F368" s="5" t="n"/>
      <c r="G368" s="5" t="n"/>
      <c r="H368" s="5" t="n"/>
      <c r="I368" s="5" t="n"/>
    </row>
    <row r="369" ht="12.45" customHeight="1">
      <c r="A369" s="5" t="n"/>
      <c r="B369" s="5" t="n"/>
      <c r="C369" s="5" t="n"/>
      <c r="D369" s="5" t="n"/>
      <c r="E369" s="5" t="n"/>
      <c r="F369" s="5" t="n"/>
      <c r="G369" s="5" t="n"/>
      <c r="H369" s="5" t="n"/>
      <c r="I369" s="5" t="n"/>
    </row>
    <row r="370" ht="12.45" customHeight="1">
      <c r="A370" s="5" t="n"/>
      <c r="B370" s="5" t="n"/>
      <c r="C370" s="5" t="n"/>
      <c r="D370" s="5" t="n"/>
      <c r="E370" s="5" t="n"/>
      <c r="F370" s="5" t="n"/>
      <c r="G370" s="5" t="n"/>
      <c r="H370" s="5" t="n"/>
      <c r="I370" s="5" t="n"/>
    </row>
    <row r="371" ht="12.45" customHeight="1">
      <c r="A371" s="5" t="n"/>
      <c r="B371" s="5" t="n"/>
      <c r="C371" s="5" t="n"/>
      <c r="D371" s="5" t="n"/>
      <c r="E371" s="5" t="n"/>
      <c r="F371" s="5" t="n"/>
      <c r="G371" s="5" t="n"/>
      <c r="H371" s="5" t="n"/>
      <c r="I371" s="5" t="n"/>
    </row>
    <row r="372" ht="12.45" customHeight="1">
      <c r="A372" s="5" t="n"/>
      <c r="B372" s="5" t="n"/>
      <c r="C372" s="5" t="n"/>
      <c r="D372" s="5" t="n"/>
      <c r="E372" s="5" t="n"/>
      <c r="F372" s="5" t="n"/>
      <c r="G372" s="5" t="n"/>
      <c r="H372" s="5" t="n"/>
      <c r="I372" s="5" t="n"/>
    </row>
    <row r="373" ht="12.45" customHeight="1">
      <c r="A373" s="5" t="n"/>
      <c r="B373" s="5" t="n"/>
      <c r="C373" s="5" t="n"/>
      <c r="D373" s="5" t="n"/>
      <c r="E373" s="5" t="n"/>
      <c r="F373" s="5" t="n"/>
      <c r="G373" s="5" t="n"/>
      <c r="H373" s="5" t="n"/>
      <c r="I373" s="5" t="n"/>
    </row>
    <row r="374" ht="12.45" customHeight="1">
      <c r="A374" s="5" t="n"/>
      <c r="B374" s="5" t="n"/>
      <c r="C374" s="5" t="n"/>
      <c r="D374" s="5" t="n"/>
      <c r="E374" s="5" t="n"/>
      <c r="F374" s="5" t="n"/>
      <c r="G374" s="5" t="n"/>
      <c r="H374" s="5" t="n"/>
      <c r="I374" s="5" t="n"/>
    </row>
    <row r="375" ht="12.45" customHeight="1">
      <c r="A375" s="5" t="n"/>
      <c r="B375" s="5" t="n"/>
      <c r="C375" s="5" t="n"/>
      <c r="D375" s="5" t="n"/>
      <c r="E375" s="5" t="n"/>
      <c r="F375" s="5" t="n"/>
      <c r="G375" s="5" t="n"/>
      <c r="H375" s="5" t="n"/>
      <c r="I375" s="5" t="n"/>
    </row>
    <row r="376" ht="12.45" customHeight="1">
      <c r="A376" s="5" t="n"/>
      <c r="B376" s="5" t="n"/>
      <c r="C376" s="5" t="n"/>
      <c r="D376" s="5" t="n"/>
      <c r="E376" s="5" t="n"/>
      <c r="F376" s="5" t="n"/>
      <c r="G376" s="5" t="n"/>
      <c r="H376" s="5" t="n"/>
      <c r="I376" s="5" t="n"/>
    </row>
    <row r="377" ht="12.45" customHeight="1">
      <c r="A377" s="5" t="n"/>
      <c r="B377" s="5" t="n"/>
      <c r="C377" s="5" t="n"/>
      <c r="D377" s="5" t="n"/>
      <c r="E377" s="5" t="n"/>
      <c r="F377" s="5" t="n"/>
      <c r="G377" s="5" t="n"/>
      <c r="H377" s="5" t="n"/>
      <c r="I377" s="5" t="n"/>
    </row>
    <row r="378" ht="12.45" customHeight="1">
      <c r="A378" s="5" t="n"/>
      <c r="B378" s="5" t="n"/>
      <c r="C378" s="5" t="n"/>
      <c r="D378" s="5" t="n"/>
      <c r="E378" s="5" t="n"/>
      <c r="F378" s="5" t="n"/>
      <c r="G378" s="5" t="n"/>
      <c r="H378" s="5" t="n"/>
      <c r="I378" s="5" t="n"/>
    </row>
    <row r="379" ht="12.45" customHeight="1">
      <c r="A379" s="5" t="n"/>
      <c r="B379" s="5" t="n"/>
      <c r="C379" s="5" t="n"/>
      <c r="D379" s="5" t="n"/>
      <c r="E379" s="5" t="n"/>
      <c r="F379" s="5" t="n"/>
      <c r="G379" s="5" t="n"/>
      <c r="H379" s="5" t="n"/>
      <c r="I379" s="5" t="n"/>
    </row>
    <row r="380" ht="12.45" customHeight="1">
      <c r="A380" s="5" t="n"/>
      <c r="B380" s="5" t="n"/>
      <c r="C380" s="5" t="n"/>
      <c r="D380" s="5" t="n"/>
      <c r="E380" s="5" t="n"/>
      <c r="F380" s="5" t="n"/>
      <c r="G380" s="5" t="n"/>
      <c r="H380" s="5" t="n"/>
      <c r="I380" s="5" t="n"/>
    </row>
    <row r="381" ht="12.45" customHeight="1">
      <c r="A381" s="5" t="n"/>
      <c r="B381" s="5" t="n"/>
      <c r="C381" s="5" t="n"/>
      <c r="D381" s="5" t="n"/>
      <c r="E381" s="5" t="n"/>
      <c r="F381" s="5" t="n"/>
      <c r="G381" s="5" t="n"/>
      <c r="H381" s="5" t="n"/>
      <c r="I381" s="5" t="n"/>
    </row>
    <row r="382" ht="12.45" customHeight="1">
      <c r="A382" s="5" t="n"/>
      <c r="B382" s="5" t="n"/>
      <c r="C382" s="5" t="n"/>
      <c r="D382" s="5" t="n"/>
      <c r="E382" s="5" t="n"/>
      <c r="F382" s="5" t="n"/>
      <c r="G382" s="5" t="n"/>
      <c r="H382" s="5" t="n"/>
      <c r="I382" s="5" t="n"/>
    </row>
    <row r="383" ht="12.45" customHeight="1">
      <c r="A383" s="5" t="n"/>
      <c r="B383" s="5" t="n"/>
      <c r="C383" s="5" t="n"/>
      <c r="D383" s="5" t="n"/>
      <c r="E383" s="5" t="n"/>
      <c r="F383" s="5" t="n"/>
      <c r="G383" s="5" t="n"/>
      <c r="H383" s="5" t="n"/>
      <c r="I383" s="5" t="n"/>
    </row>
    <row r="384" ht="12.45" customHeight="1">
      <c r="A384" s="5" t="n"/>
      <c r="B384" s="5" t="n"/>
      <c r="C384" s="5" t="n"/>
      <c r="D384" s="5" t="n"/>
      <c r="E384" s="5" t="n"/>
      <c r="F384" s="5" t="n"/>
      <c r="G384" s="5" t="n"/>
      <c r="H384" s="5" t="n"/>
      <c r="I384" s="5" t="n"/>
    </row>
    <row r="385" ht="12.45" customHeight="1">
      <c r="A385" s="5" t="n"/>
      <c r="B385" s="5" t="n"/>
      <c r="C385" s="5" t="n"/>
      <c r="D385" s="5" t="n"/>
      <c r="E385" s="5" t="n"/>
      <c r="F385" s="5" t="n"/>
      <c r="G385" s="5" t="n"/>
      <c r="H385" s="5" t="n"/>
      <c r="I385" s="5" t="n"/>
    </row>
    <row r="386" ht="12.45" customHeight="1">
      <c r="A386" s="5" t="n"/>
      <c r="B386" s="5" t="n"/>
      <c r="C386" s="5" t="n"/>
      <c r="D386" s="5" t="n"/>
      <c r="E386" s="5" t="n"/>
      <c r="F386" s="5" t="n"/>
      <c r="G386" s="5" t="n"/>
      <c r="H386" s="5" t="n"/>
      <c r="I386" s="5" t="n"/>
    </row>
    <row r="387" ht="12.45" customHeight="1">
      <c r="A387" s="5" t="n"/>
      <c r="B387" s="5" t="n"/>
      <c r="C387" s="5" t="n"/>
      <c r="D387" s="5" t="n"/>
      <c r="E387" s="5" t="n"/>
      <c r="F387" s="5" t="n"/>
      <c r="G387" s="5" t="n"/>
      <c r="H387" s="5" t="n"/>
      <c r="I387" s="5" t="n"/>
    </row>
    <row r="388" ht="12.45" customHeight="1">
      <c r="A388" s="5" t="n"/>
      <c r="B388" s="5" t="n"/>
      <c r="C388" s="5" t="n"/>
      <c r="D388" s="5" t="n"/>
      <c r="E388" s="5" t="n"/>
      <c r="F388" s="5" t="n"/>
      <c r="G388" s="5" t="n"/>
      <c r="H388" s="5" t="n"/>
      <c r="I388" s="5" t="n"/>
    </row>
    <row r="389" ht="12.45" customHeight="1">
      <c r="A389" s="5" t="n"/>
      <c r="B389" s="5" t="n"/>
      <c r="C389" s="5" t="n"/>
      <c r="D389" s="5" t="n"/>
      <c r="E389" s="5" t="n"/>
      <c r="F389" s="5" t="n"/>
      <c r="G389" s="5" t="n"/>
      <c r="H389" s="5" t="n"/>
      <c r="I389" s="5" t="n"/>
    </row>
    <row r="390" ht="12.45" customHeight="1">
      <c r="A390" s="5" t="n"/>
      <c r="B390" s="5" t="n"/>
      <c r="C390" s="5" t="n"/>
      <c r="D390" s="5" t="n"/>
      <c r="E390" s="5" t="n"/>
      <c r="F390" s="5" t="n"/>
      <c r="G390" s="5" t="n"/>
      <c r="H390" s="5" t="n"/>
      <c r="I390" s="5" t="n"/>
    </row>
    <row r="391" ht="12.45" customHeight="1">
      <c r="A391" s="5" t="n"/>
      <c r="B391" s="5" t="n"/>
      <c r="C391" s="5" t="n"/>
      <c r="D391" s="5" t="n"/>
      <c r="E391" s="5" t="n"/>
      <c r="F391" s="5" t="n"/>
      <c r="G391" s="5" t="n"/>
      <c r="H391" s="5" t="n"/>
      <c r="I391" s="5" t="n"/>
    </row>
    <row r="392" ht="12.45" customHeight="1">
      <c r="A392" s="5" t="n"/>
      <c r="B392" s="5" t="n"/>
      <c r="C392" s="5" t="n"/>
      <c r="D392" s="5" t="n"/>
      <c r="E392" s="5" t="n"/>
      <c r="F392" s="5" t="n"/>
      <c r="G392" s="5" t="n"/>
      <c r="H392" s="5" t="n"/>
      <c r="I392" s="5" t="n"/>
    </row>
    <row r="393" ht="12.45" customHeight="1">
      <c r="A393" s="5" t="n"/>
      <c r="B393" s="5" t="n"/>
      <c r="C393" s="5" t="n"/>
      <c r="D393" s="5" t="n"/>
      <c r="E393" s="5" t="n"/>
      <c r="F393" s="5" t="n"/>
      <c r="G393" s="5" t="n"/>
      <c r="H393" s="5" t="n"/>
      <c r="I393" s="5" t="n"/>
    </row>
    <row r="394" ht="12.45" customHeight="1">
      <c r="A394" s="5" t="n"/>
      <c r="B394" s="5" t="n"/>
      <c r="C394" s="5" t="n"/>
      <c r="D394" s="5" t="n"/>
      <c r="E394" s="5" t="n"/>
      <c r="F394" s="5" t="n"/>
      <c r="G394" s="5" t="n"/>
      <c r="H394" s="5" t="n"/>
      <c r="I394" s="5" t="n"/>
    </row>
    <row r="395" ht="12.45" customHeight="1">
      <c r="A395" s="5" t="n"/>
      <c r="B395" s="5" t="n"/>
      <c r="C395" s="5" t="n"/>
      <c r="D395" s="5" t="n"/>
      <c r="E395" s="5" t="n"/>
      <c r="F395" s="5" t="n"/>
      <c r="G395" s="5" t="n"/>
      <c r="H395" s="5" t="n"/>
      <c r="I395" s="5" t="n"/>
    </row>
    <row r="396" ht="12.45" customHeight="1">
      <c r="A396" s="5" t="n"/>
      <c r="B396" s="5" t="n"/>
      <c r="C396" s="5" t="n"/>
      <c r="D396" s="5" t="n"/>
      <c r="E396" s="5" t="n"/>
      <c r="F396" s="5" t="n"/>
      <c r="G396" s="5" t="n"/>
      <c r="H396" s="5" t="n"/>
      <c r="I396" s="5" t="n"/>
    </row>
    <row r="397" ht="12.45" customHeight="1">
      <c r="A397" s="5" t="n"/>
      <c r="B397" s="5" t="n"/>
      <c r="C397" s="5" t="n"/>
      <c r="D397" s="5" t="n"/>
      <c r="E397" s="5" t="n"/>
      <c r="F397" s="5" t="n"/>
      <c r="G397" s="5" t="n"/>
      <c r="H397" s="5" t="n"/>
      <c r="I397" s="5" t="n"/>
    </row>
    <row r="398" ht="12.45" customHeight="1">
      <c r="A398" s="5" t="n"/>
      <c r="B398" s="5" t="n"/>
      <c r="C398" s="5" t="n"/>
      <c r="D398" s="5" t="n"/>
      <c r="E398" s="5" t="n"/>
      <c r="F398" s="5" t="n"/>
      <c r="G398" s="5" t="n"/>
      <c r="H398" s="5" t="n"/>
      <c r="I398" s="5" t="n"/>
    </row>
    <row r="399" ht="12.45" customHeight="1">
      <c r="A399" s="5" t="n"/>
      <c r="B399" s="5" t="n"/>
      <c r="C399" s="5" t="n"/>
      <c r="D399" s="5" t="n"/>
      <c r="E399" s="5" t="n"/>
      <c r="F399" s="5" t="n"/>
      <c r="G399" s="5" t="n"/>
      <c r="H399" s="5" t="n"/>
      <c r="I399" s="5" t="n"/>
    </row>
    <row r="400" ht="12.45" customHeight="1">
      <c r="A400" s="5" t="n"/>
      <c r="B400" s="5" t="n"/>
      <c r="C400" s="5" t="n"/>
      <c r="D400" s="5" t="n"/>
      <c r="E400" s="5" t="n"/>
      <c r="F400" s="5" t="n"/>
      <c r="G400" s="5" t="n"/>
      <c r="H400" s="5" t="n"/>
      <c r="I400" s="5" t="n"/>
    </row>
    <row r="401" ht="12.45" customHeight="1">
      <c r="A401" s="5" t="n"/>
      <c r="B401" s="5" t="n"/>
      <c r="C401" s="5" t="n"/>
      <c r="D401" s="5" t="n"/>
      <c r="E401" s="5" t="n"/>
      <c r="F401" s="5" t="n"/>
      <c r="G401" s="5" t="n"/>
      <c r="H401" s="5" t="n"/>
      <c r="I401" s="5" t="n"/>
    </row>
    <row r="402" ht="12.45" customHeight="1">
      <c r="A402" s="5" t="n"/>
      <c r="B402" s="5" t="n"/>
      <c r="C402" s="5" t="n"/>
      <c r="D402" s="5" t="n"/>
      <c r="E402" s="5" t="n"/>
      <c r="F402" s="5" t="n"/>
      <c r="G402" s="5" t="n"/>
      <c r="H402" s="5" t="n"/>
      <c r="I402" s="5" t="n"/>
    </row>
    <row r="403" ht="12.45" customHeight="1">
      <c r="A403" s="5" t="n"/>
      <c r="B403" s="5" t="n"/>
      <c r="C403" s="5" t="n"/>
      <c r="D403" s="5" t="n"/>
      <c r="E403" s="5" t="n"/>
      <c r="F403" s="5" t="n"/>
      <c r="G403" s="5" t="n"/>
      <c r="H403" s="5" t="n"/>
      <c r="I403" s="5" t="n"/>
    </row>
    <row r="404" ht="12.45" customHeight="1">
      <c r="A404" s="5" t="n"/>
      <c r="B404" s="5" t="n"/>
      <c r="C404" s="5" t="n"/>
      <c r="D404" s="5" t="n"/>
      <c r="E404" s="5" t="n"/>
      <c r="F404" s="5" t="n"/>
      <c r="G404" s="5" t="n"/>
      <c r="H404" s="5" t="n"/>
      <c r="I404" s="5" t="n"/>
    </row>
    <row r="405" ht="12.45" customHeight="1">
      <c r="A405" s="5" t="n"/>
      <c r="B405" s="5" t="n"/>
      <c r="C405" s="5" t="n"/>
      <c r="D405" s="5" t="n"/>
      <c r="E405" s="5" t="n"/>
      <c r="F405" s="5" t="n"/>
      <c r="G405" s="5" t="n"/>
      <c r="H405" s="5" t="n"/>
      <c r="I405" s="5" t="n"/>
    </row>
    <row r="406" ht="12.45" customHeight="1">
      <c r="A406" s="5" t="n"/>
      <c r="B406" s="5" t="n"/>
      <c r="C406" s="5" t="n"/>
      <c r="D406" s="5" t="n"/>
      <c r="E406" s="5" t="n"/>
      <c r="F406" s="5" t="n"/>
      <c r="G406" s="5" t="n"/>
      <c r="H406" s="5" t="n"/>
      <c r="I406" s="5" t="n"/>
    </row>
    <row r="407" ht="12.45" customHeight="1">
      <c r="A407" s="5" t="n"/>
      <c r="B407" s="5" t="n"/>
      <c r="C407" s="5" t="n"/>
      <c r="D407" s="5" t="n"/>
      <c r="E407" s="5" t="n"/>
      <c r="F407" s="5" t="n"/>
      <c r="G407" s="5" t="n"/>
      <c r="H407" s="5" t="n"/>
      <c r="I407" s="5" t="n"/>
    </row>
    <row r="408" ht="12.45" customHeight="1">
      <c r="A408" s="5" t="n"/>
      <c r="B408" s="5" t="n"/>
      <c r="C408" s="5" t="n"/>
      <c r="D408" s="5" t="n"/>
      <c r="E408" s="5" t="n"/>
      <c r="F408" s="5" t="n"/>
      <c r="G408" s="5" t="n"/>
      <c r="H408" s="5" t="n"/>
      <c r="I408" s="5" t="n"/>
    </row>
    <row r="409" ht="12.45" customHeight="1">
      <c r="A409" s="5" t="n"/>
      <c r="B409" s="5" t="n"/>
      <c r="C409" s="5" t="n"/>
      <c r="D409" s="5" t="n"/>
      <c r="E409" s="5" t="n"/>
      <c r="F409" s="5" t="n"/>
      <c r="G409" s="5" t="n"/>
      <c r="H409" s="5" t="n"/>
      <c r="I409" s="5" t="n"/>
    </row>
    <row r="410" ht="12.45" customHeight="1">
      <c r="A410" s="5" t="n"/>
      <c r="B410" s="5" t="n"/>
      <c r="C410" s="5" t="n"/>
      <c r="D410" s="5" t="n"/>
      <c r="E410" s="5" t="n"/>
      <c r="F410" s="5" t="n"/>
      <c r="G410" s="5" t="n"/>
      <c r="H410" s="5" t="n"/>
      <c r="I410" s="5" t="n"/>
    </row>
    <row r="411" ht="12.45" customHeight="1">
      <c r="A411" s="5" t="n"/>
      <c r="B411" s="5" t="n"/>
      <c r="C411" s="5" t="n"/>
      <c r="D411" s="5" t="n"/>
      <c r="E411" s="5" t="n"/>
      <c r="F411" s="5" t="n"/>
      <c r="G411" s="5" t="n"/>
      <c r="H411" s="5" t="n"/>
      <c r="I411" s="5" t="n"/>
    </row>
    <row r="412" ht="12.45" customHeight="1">
      <c r="A412" s="5" t="n"/>
      <c r="B412" s="5" t="n"/>
      <c r="C412" s="5" t="n"/>
      <c r="D412" s="5" t="n"/>
      <c r="E412" s="5" t="n"/>
      <c r="F412" s="5" t="n"/>
      <c r="G412" s="5" t="n"/>
      <c r="H412" s="5" t="n"/>
      <c r="I412" s="5" t="n"/>
    </row>
    <row r="413" ht="12.45" customHeight="1">
      <c r="A413" s="5" t="n"/>
      <c r="B413" s="5" t="n"/>
      <c r="C413" s="5" t="n"/>
      <c r="D413" s="5" t="n"/>
      <c r="E413" s="5" t="n"/>
      <c r="F413" s="5" t="n"/>
      <c r="G413" s="5" t="n"/>
      <c r="H413" s="5" t="n"/>
      <c r="I413" s="5" t="n"/>
    </row>
    <row r="414" ht="12.45" customHeight="1">
      <c r="A414" s="5" t="n"/>
      <c r="B414" s="5" t="n"/>
      <c r="C414" s="5" t="n"/>
      <c r="D414" s="5" t="n"/>
      <c r="E414" s="5" t="n"/>
      <c r="F414" s="5" t="n"/>
      <c r="G414" s="5" t="n"/>
      <c r="H414" s="5" t="n"/>
      <c r="I414" s="5" t="n"/>
    </row>
    <row r="415" ht="12.45" customHeight="1">
      <c r="A415" s="5" t="n"/>
      <c r="B415" s="5" t="n"/>
      <c r="C415" s="5" t="n"/>
      <c r="D415" s="5" t="n"/>
      <c r="E415" s="5" t="n"/>
      <c r="F415" s="5" t="n"/>
      <c r="G415" s="5" t="n"/>
      <c r="H415" s="5" t="n"/>
      <c r="I415" s="5" t="n"/>
    </row>
    <row r="416" ht="12.45" customHeight="1">
      <c r="A416" s="5" t="n"/>
      <c r="B416" s="5" t="n"/>
      <c r="C416" s="5" t="n"/>
      <c r="D416" s="5" t="n"/>
      <c r="E416" s="5" t="n"/>
      <c r="F416" s="5" t="n"/>
      <c r="G416" s="5" t="n"/>
      <c r="H416" s="5" t="n"/>
      <c r="I416" s="5" t="n"/>
    </row>
    <row r="417" ht="12.45" customHeight="1">
      <c r="A417" s="5" t="n"/>
      <c r="B417" s="5" t="n"/>
      <c r="C417" s="5" t="n"/>
      <c r="D417" s="5" t="n"/>
      <c r="E417" s="5" t="n"/>
      <c r="F417" s="5" t="n"/>
      <c r="G417" s="5" t="n"/>
      <c r="H417" s="5" t="n"/>
      <c r="I417" s="5" t="n"/>
    </row>
    <row r="418" ht="12.45" customHeight="1">
      <c r="A418" s="5" t="n"/>
      <c r="B418" s="5" t="n"/>
      <c r="C418" s="5" t="n"/>
      <c r="D418" s="5" t="n"/>
      <c r="E418" s="5" t="n"/>
      <c r="F418" s="5" t="n"/>
      <c r="G418" s="5" t="n"/>
      <c r="H418" s="5" t="n"/>
      <c r="I418" s="5" t="n"/>
    </row>
    <row r="419" ht="12.45" customHeight="1">
      <c r="A419" s="5" t="n"/>
      <c r="B419" s="5" t="n"/>
      <c r="C419" s="5" t="n"/>
      <c r="D419" s="5" t="n"/>
      <c r="E419" s="5" t="n"/>
      <c r="F419" s="5" t="n"/>
      <c r="G419" s="5" t="n"/>
      <c r="H419" s="5" t="n"/>
      <c r="I419" s="5" t="n"/>
    </row>
    <row r="420" ht="12.45" customHeight="1">
      <c r="A420" s="5" t="n"/>
      <c r="B420" s="5" t="n"/>
      <c r="C420" s="5" t="n"/>
      <c r="D420" s="5" t="n"/>
      <c r="E420" s="5" t="n"/>
      <c r="F420" s="5" t="n"/>
      <c r="G420" s="5" t="n"/>
      <c r="H420" s="5" t="n"/>
      <c r="I420" s="5" t="n"/>
    </row>
    <row r="421" ht="12.45" customHeight="1">
      <c r="A421" s="5" t="n"/>
      <c r="B421" s="5" t="n"/>
      <c r="C421" s="5" t="n"/>
      <c r="D421" s="5" t="n"/>
      <c r="E421" s="5" t="n"/>
      <c r="F421" s="5" t="n"/>
      <c r="G421" s="5" t="n"/>
      <c r="H421" s="5" t="n"/>
      <c r="I421" s="5" t="n"/>
    </row>
    <row r="422" ht="12.45" customHeight="1">
      <c r="A422" s="5" t="n"/>
      <c r="B422" s="5" t="n"/>
      <c r="C422" s="5" t="n"/>
      <c r="D422" s="5" t="n"/>
      <c r="E422" s="5" t="n"/>
      <c r="F422" s="5" t="n"/>
      <c r="G422" s="5" t="n"/>
      <c r="H422" s="5" t="n"/>
      <c r="I422" s="5" t="n"/>
    </row>
    <row r="423" ht="12.45" customHeight="1">
      <c r="A423" s="5" t="n"/>
      <c r="B423" s="5" t="n"/>
      <c r="C423" s="5" t="n"/>
      <c r="D423" s="5" t="n"/>
      <c r="E423" s="5" t="n"/>
      <c r="F423" s="5" t="n"/>
      <c r="G423" s="5" t="n"/>
      <c r="H423" s="5" t="n"/>
      <c r="I423" s="5" t="n"/>
    </row>
    <row r="424" ht="12.45" customHeight="1">
      <c r="A424" s="5" t="n"/>
      <c r="B424" s="5" t="n"/>
      <c r="C424" s="5" t="n"/>
      <c r="D424" s="5" t="n"/>
      <c r="E424" s="5" t="n"/>
      <c r="F424" s="5" t="n"/>
      <c r="G424" s="5" t="n"/>
      <c r="H424" s="5" t="n"/>
      <c r="I424" s="5" t="n"/>
    </row>
    <row r="425" ht="12.45" customHeight="1">
      <c r="A425" s="5" t="n"/>
      <c r="B425" s="5" t="n"/>
      <c r="C425" s="5" t="n"/>
      <c r="D425" s="5" t="n"/>
      <c r="E425" s="5" t="n"/>
      <c r="F425" s="5" t="n"/>
      <c r="G425" s="5" t="n"/>
      <c r="H425" s="5" t="n"/>
      <c r="I425" s="5" t="n"/>
    </row>
    <row r="426" ht="12.45" customHeight="1">
      <c r="A426" s="5" t="n"/>
      <c r="B426" s="5" t="n"/>
      <c r="C426" s="5" t="n"/>
      <c r="D426" s="5" t="n"/>
      <c r="E426" s="5" t="n"/>
      <c r="F426" s="5" t="n"/>
      <c r="G426" s="5" t="n"/>
      <c r="H426" s="5" t="n"/>
      <c r="I426" s="5" t="n"/>
    </row>
    <row r="427" ht="12.45" customHeight="1">
      <c r="A427" s="5" t="n"/>
      <c r="B427" s="5" t="n"/>
      <c r="C427" s="5" t="n"/>
      <c r="D427" s="5" t="n"/>
      <c r="E427" s="5" t="n"/>
      <c r="F427" s="5" t="n"/>
      <c r="G427" s="5" t="n"/>
      <c r="H427" s="5" t="n"/>
      <c r="I427" s="5" t="n"/>
    </row>
    <row r="428" ht="12.45" customHeight="1">
      <c r="A428" s="5" t="n"/>
      <c r="B428" s="5" t="n"/>
      <c r="C428" s="5" t="n"/>
      <c r="D428" s="5" t="n"/>
      <c r="E428" s="5" t="n"/>
      <c r="F428" s="5" t="n"/>
      <c r="G428" s="5" t="n"/>
      <c r="H428" s="5" t="n"/>
      <c r="I428" s="5" t="n"/>
    </row>
    <row r="429" ht="12.45" customHeight="1">
      <c r="A429" s="5" t="n"/>
      <c r="B429" s="5" t="n"/>
      <c r="C429" s="5" t="n"/>
      <c r="D429" s="5" t="n"/>
      <c r="E429" s="5" t="n"/>
      <c r="F429" s="5" t="n"/>
      <c r="G429" s="5" t="n"/>
      <c r="H429" s="5" t="n"/>
      <c r="I429" s="5" t="n"/>
    </row>
    <row r="430" ht="12.45" customHeight="1">
      <c r="A430" s="5" t="n"/>
      <c r="B430" s="5" t="n"/>
      <c r="C430" s="5" t="n"/>
      <c r="D430" s="5" t="n"/>
      <c r="E430" s="5" t="n"/>
      <c r="F430" s="5" t="n"/>
      <c r="G430" s="5" t="n"/>
      <c r="H430" s="5" t="n"/>
      <c r="I430" s="5" t="n"/>
    </row>
    <row r="431" ht="12.45" customHeight="1">
      <c r="A431" s="5" t="n"/>
      <c r="B431" s="5" t="n"/>
      <c r="C431" s="5" t="n"/>
      <c r="D431" s="5" t="n"/>
      <c r="E431" s="5" t="n"/>
      <c r="F431" s="5" t="n"/>
      <c r="G431" s="5" t="n"/>
      <c r="H431" s="5" t="n"/>
      <c r="I431" s="5" t="n"/>
    </row>
    <row r="432" ht="12.45" customHeight="1">
      <c r="A432" s="5" t="n"/>
      <c r="B432" s="5" t="n"/>
      <c r="C432" s="5" t="n"/>
      <c r="D432" s="5" t="n"/>
      <c r="E432" s="5" t="n"/>
      <c r="F432" s="5" t="n"/>
      <c r="G432" s="5" t="n"/>
      <c r="H432" s="5" t="n"/>
      <c r="I432" s="5" t="n"/>
    </row>
    <row r="433" ht="12.45" customHeight="1">
      <c r="A433" s="5" t="n"/>
      <c r="B433" s="5" t="n"/>
      <c r="C433" s="5" t="n"/>
      <c r="D433" s="5" t="n"/>
      <c r="E433" s="5" t="n"/>
      <c r="F433" s="5" t="n"/>
      <c r="G433" s="5" t="n"/>
      <c r="H433" s="5" t="n"/>
      <c r="I433" s="5" t="n"/>
    </row>
    <row r="434" ht="12.45" customHeight="1">
      <c r="A434" s="5" t="n"/>
      <c r="B434" s="5" t="n"/>
      <c r="C434" s="5" t="n"/>
      <c r="D434" s="5" t="n"/>
      <c r="E434" s="5" t="n"/>
      <c r="F434" s="5" t="n"/>
      <c r="G434" s="5" t="n"/>
      <c r="H434" s="5" t="n"/>
      <c r="I434" s="5" t="n"/>
    </row>
    <row r="435" ht="12.45" customHeight="1">
      <c r="A435" s="5" t="n"/>
      <c r="B435" s="5" t="n"/>
      <c r="C435" s="5" t="n"/>
      <c r="D435" s="5" t="n"/>
      <c r="E435" s="5" t="n"/>
      <c r="F435" s="5" t="n"/>
      <c r="G435" s="5" t="n"/>
      <c r="H435" s="5" t="n"/>
      <c r="I435" s="5" t="n"/>
    </row>
    <row r="436" ht="12.45" customHeight="1">
      <c r="A436" s="5" t="n"/>
      <c r="B436" s="5" t="n"/>
      <c r="C436" s="5" t="n"/>
      <c r="D436" s="5" t="n"/>
      <c r="E436" s="5" t="n"/>
      <c r="F436" s="5" t="n"/>
      <c r="G436" s="5" t="n"/>
      <c r="H436" s="5" t="n"/>
      <c r="I436" s="5" t="n"/>
    </row>
    <row r="437" ht="12.45" customHeight="1">
      <c r="A437" s="5" t="n"/>
      <c r="B437" s="5" t="n"/>
      <c r="C437" s="5" t="n"/>
      <c r="D437" s="5" t="n"/>
      <c r="E437" s="5" t="n"/>
      <c r="F437" s="5" t="n"/>
      <c r="G437" s="5" t="n"/>
      <c r="H437" s="5" t="n"/>
      <c r="I437" s="5" t="n"/>
    </row>
    <row r="438" ht="12.45" customHeight="1">
      <c r="A438" s="5" t="n"/>
      <c r="B438" s="5" t="n"/>
      <c r="C438" s="5" t="n"/>
      <c r="D438" s="5" t="n"/>
      <c r="E438" s="5" t="n"/>
      <c r="F438" s="5" t="n"/>
      <c r="G438" s="5" t="n"/>
      <c r="H438" s="5" t="n"/>
      <c r="I438" s="5" t="n"/>
    </row>
    <row r="439" ht="12.45" customHeight="1">
      <c r="A439" s="5" t="n"/>
      <c r="B439" s="5" t="n"/>
      <c r="C439" s="5" t="n"/>
      <c r="D439" s="5" t="n"/>
      <c r="E439" s="5" t="n"/>
      <c r="F439" s="5" t="n"/>
      <c r="G439" s="5" t="n"/>
      <c r="H439" s="5" t="n"/>
      <c r="I439" s="5" t="n"/>
    </row>
    <row r="440" ht="12.45" customHeight="1">
      <c r="A440" s="5" t="n"/>
      <c r="B440" s="5" t="n"/>
      <c r="C440" s="5" t="n"/>
      <c r="D440" s="5" t="n"/>
      <c r="E440" s="5" t="n"/>
      <c r="F440" s="5" t="n"/>
      <c r="G440" s="5" t="n"/>
      <c r="H440" s="5" t="n"/>
      <c r="I440" s="5" t="n"/>
    </row>
    <row r="441" ht="12.45" customHeight="1">
      <c r="A441" s="5" t="n"/>
      <c r="B441" s="5" t="n"/>
      <c r="C441" s="5" t="n"/>
      <c r="D441" s="5" t="n"/>
      <c r="E441" s="5" t="n"/>
      <c r="F441" s="5" t="n"/>
      <c r="G441" s="5" t="n"/>
      <c r="H441" s="5" t="n"/>
      <c r="I441" s="5" t="n"/>
    </row>
    <row r="442" ht="12.45" customHeight="1">
      <c r="A442" s="5" t="n"/>
      <c r="B442" s="5" t="n"/>
      <c r="C442" s="5" t="n"/>
      <c r="D442" s="5" t="n"/>
      <c r="E442" s="5" t="n"/>
      <c r="F442" s="5" t="n"/>
      <c r="G442" s="5" t="n"/>
      <c r="H442" s="5" t="n"/>
      <c r="I442" s="5" t="n"/>
    </row>
    <row r="443" ht="12.45" customHeight="1">
      <c r="A443" s="5" t="n"/>
      <c r="B443" s="5" t="n"/>
      <c r="C443" s="5" t="n"/>
      <c r="D443" s="5" t="n"/>
      <c r="E443" s="5" t="n"/>
      <c r="F443" s="5" t="n"/>
      <c r="G443" s="5" t="n"/>
      <c r="H443" s="5" t="n"/>
      <c r="I443" s="5" t="n"/>
    </row>
    <row r="444" ht="12.45" customHeight="1">
      <c r="A444" s="5" t="n"/>
      <c r="B444" s="5" t="n"/>
      <c r="C444" s="5" t="n"/>
      <c r="D444" s="5" t="n"/>
      <c r="E444" s="5" t="n"/>
      <c r="F444" s="5" t="n"/>
      <c r="G444" s="5" t="n"/>
      <c r="H444" s="5" t="n"/>
      <c r="I444" s="5" t="n"/>
    </row>
    <row r="445" ht="12.45" customHeight="1">
      <c r="A445" s="5" t="n"/>
      <c r="B445" s="5" t="n"/>
      <c r="C445" s="5" t="n"/>
      <c r="D445" s="5" t="n"/>
      <c r="E445" s="5" t="n"/>
      <c r="F445" s="5" t="n"/>
      <c r="G445" s="5" t="n"/>
      <c r="H445" s="5" t="n"/>
      <c r="I445" s="5" t="n"/>
    </row>
    <row r="446" ht="12.45" customHeight="1">
      <c r="A446" s="5" t="n"/>
      <c r="B446" s="5" t="n"/>
      <c r="C446" s="5" t="n"/>
      <c r="D446" s="5" t="n"/>
      <c r="E446" s="5" t="n"/>
      <c r="F446" s="5" t="n"/>
      <c r="G446" s="5" t="n"/>
      <c r="H446" s="5" t="n"/>
      <c r="I446" s="5" t="n"/>
    </row>
    <row r="447" ht="12.45" customHeight="1">
      <c r="A447" s="5" t="n"/>
      <c r="B447" s="5" t="n"/>
      <c r="C447" s="5" t="n"/>
      <c r="D447" s="5" t="n"/>
      <c r="E447" s="5" t="n"/>
      <c r="F447" s="5" t="n"/>
      <c r="G447" s="5" t="n"/>
      <c r="H447" s="5" t="n"/>
      <c r="I447" s="5" t="n"/>
    </row>
    <row r="448" ht="12.45" customHeight="1">
      <c r="A448" s="5" t="n"/>
      <c r="B448" s="5" t="n"/>
      <c r="C448" s="5" t="n"/>
      <c r="D448" s="5" t="n"/>
      <c r="E448" s="5" t="n"/>
      <c r="F448" s="5" t="n"/>
      <c r="G448" s="5" t="n"/>
      <c r="H448" s="5" t="n"/>
      <c r="I448" s="5" t="n"/>
    </row>
    <row r="449" ht="12.45" customHeight="1">
      <c r="A449" s="5" t="n"/>
      <c r="B449" s="5" t="n"/>
      <c r="C449" s="5" t="n"/>
      <c r="D449" s="5" t="n"/>
      <c r="E449" s="5" t="n"/>
      <c r="F449" s="5" t="n"/>
      <c r="G449" s="5" t="n"/>
      <c r="H449" s="5" t="n"/>
      <c r="I449" s="5" t="n"/>
    </row>
    <row r="450" ht="12.45" customHeight="1">
      <c r="A450" s="5" t="n"/>
      <c r="B450" s="5" t="n"/>
      <c r="C450" s="5" t="n"/>
      <c r="D450" s="5" t="n"/>
      <c r="E450" s="5" t="n"/>
      <c r="F450" s="5" t="n"/>
      <c r="G450" s="5" t="n"/>
      <c r="H450" s="5" t="n"/>
      <c r="I450" s="5" t="n"/>
    </row>
    <row r="451" ht="12.45" customHeight="1">
      <c r="A451" s="5" t="n"/>
      <c r="B451" s="5" t="n"/>
      <c r="C451" s="5" t="n"/>
      <c r="D451" s="5" t="n"/>
      <c r="E451" s="5" t="n"/>
      <c r="F451" s="5" t="n"/>
      <c r="G451" s="5" t="n"/>
      <c r="H451" s="5" t="n"/>
      <c r="I451" s="5" t="n"/>
    </row>
    <row r="452" ht="12.45" customHeight="1">
      <c r="A452" s="5" t="n"/>
      <c r="B452" s="5" t="n"/>
      <c r="C452" s="5" t="n"/>
      <c r="D452" s="5" t="n"/>
      <c r="E452" s="5" t="n"/>
      <c r="F452" s="5" t="n"/>
      <c r="G452" s="5" t="n"/>
      <c r="H452" s="5" t="n"/>
      <c r="I452" s="5" t="n"/>
    </row>
    <row r="453" ht="12.45" customHeight="1">
      <c r="A453" s="5" t="n"/>
      <c r="B453" s="5" t="n"/>
      <c r="C453" s="5" t="n"/>
      <c r="D453" s="5" t="n"/>
      <c r="E453" s="5" t="n"/>
      <c r="F453" s="5" t="n"/>
      <c r="G453" s="5" t="n"/>
      <c r="H453" s="5" t="n"/>
      <c r="I453" s="5" t="n"/>
    </row>
    <row r="454" ht="12.45" customHeight="1">
      <c r="A454" s="5" t="n"/>
      <c r="B454" s="5" t="n"/>
      <c r="C454" s="5" t="n"/>
      <c r="D454" s="5" t="n"/>
      <c r="E454" s="5" t="n"/>
      <c r="F454" s="5" t="n"/>
      <c r="G454" s="5" t="n"/>
      <c r="H454" s="5" t="n"/>
      <c r="I454" s="5" t="n"/>
    </row>
    <row r="455" ht="12.45" customHeight="1">
      <c r="A455" s="5" t="n"/>
      <c r="B455" s="5" t="n"/>
      <c r="C455" s="5" t="n"/>
      <c r="D455" s="5" t="n"/>
      <c r="E455" s="5" t="n"/>
      <c r="F455" s="5" t="n"/>
      <c r="G455" s="5" t="n"/>
      <c r="H455" s="5" t="n"/>
      <c r="I455" s="5" t="n"/>
    </row>
    <row r="456" ht="12.45" customHeight="1">
      <c r="A456" s="5" t="n"/>
      <c r="B456" s="5" t="n"/>
      <c r="C456" s="5" t="n"/>
      <c r="D456" s="5" t="n"/>
      <c r="E456" s="5" t="n"/>
      <c r="F456" s="5" t="n"/>
      <c r="G456" s="5" t="n"/>
      <c r="H456" s="5" t="n"/>
      <c r="I456" s="5" t="n"/>
    </row>
    <row r="457" ht="12.45" customHeight="1">
      <c r="A457" s="5" t="n"/>
      <c r="B457" s="5" t="n"/>
      <c r="C457" s="5" t="n"/>
      <c r="D457" s="5" t="n"/>
      <c r="E457" s="5" t="n"/>
      <c r="F457" s="5" t="n"/>
      <c r="G457" s="5" t="n"/>
      <c r="H457" s="5" t="n"/>
      <c r="I457" s="5" t="n"/>
    </row>
    <row r="458" ht="12.45" customHeight="1">
      <c r="A458" s="5" t="n"/>
      <c r="B458" s="5" t="n"/>
      <c r="C458" s="5" t="n"/>
      <c r="D458" s="5" t="n"/>
      <c r="E458" s="5" t="n"/>
      <c r="F458" s="5" t="n"/>
      <c r="G458" s="5" t="n"/>
      <c r="H458" s="5" t="n"/>
      <c r="I458" s="5" t="n"/>
    </row>
    <row r="459" ht="12.45" customHeight="1">
      <c r="A459" s="5" t="n"/>
      <c r="B459" s="5" t="n"/>
      <c r="C459" s="5" t="n"/>
      <c r="D459" s="5" t="n"/>
      <c r="E459" s="5" t="n"/>
      <c r="F459" s="5" t="n"/>
      <c r="G459" s="5" t="n"/>
      <c r="H459" s="5" t="n"/>
      <c r="I459" s="5" t="n"/>
    </row>
    <row r="460" ht="12.45" customHeight="1">
      <c r="A460" s="5" t="n"/>
      <c r="B460" s="5" t="n"/>
      <c r="C460" s="5" t="n"/>
      <c r="D460" s="5" t="n"/>
      <c r="E460" s="5" t="n"/>
      <c r="F460" s="5" t="n"/>
      <c r="G460" s="5" t="n"/>
      <c r="H460" s="5" t="n"/>
      <c r="I460" s="5" t="n"/>
    </row>
    <row r="461" ht="12.45" customHeight="1">
      <c r="A461" s="5" t="n"/>
      <c r="B461" s="5" t="n"/>
      <c r="C461" s="5" t="n"/>
      <c r="D461" s="5" t="n"/>
      <c r="E461" s="5" t="n"/>
      <c r="F461" s="5" t="n"/>
      <c r="G461" s="5" t="n"/>
      <c r="H461" s="5" t="n"/>
      <c r="I461" s="5" t="n"/>
    </row>
    <row r="462" ht="12.45" customHeight="1">
      <c r="A462" s="5" t="n"/>
      <c r="B462" s="5" t="n"/>
      <c r="C462" s="5" t="n"/>
      <c r="D462" s="5" t="n"/>
      <c r="E462" s="5" t="n"/>
      <c r="F462" s="5" t="n"/>
      <c r="G462" s="5" t="n"/>
      <c r="H462" s="5" t="n"/>
      <c r="I462" s="5" t="n"/>
    </row>
    <row r="463" ht="12.45" customHeight="1">
      <c r="A463" s="5" t="n"/>
      <c r="B463" s="5" t="n"/>
      <c r="C463" s="5" t="n"/>
      <c r="D463" s="5" t="n"/>
      <c r="E463" s="5" t="n"/>
      <c r="F463" s="5" t="n"/>
      <c r="G463" s="5" t="n"/>
      <c r="H463" s="5" t="n"/>
      <c r="I463" s="5" t="n"/>
    </row>
    <row r="464" ht="12.45" customHeight="1">
      <c r="A464" s="5" t="n"/>
      <c r="B464" s="5" t="n"/>
      <c r="C464" s="5" t="n"/>
      <c r="D464" s="5" t="n"/>
      <c r="E464" s="5" t="n"/>
      <c r="F464" s="5" t="n"/>
      <c r="G464" s="5" t="n"/>
      <c r="H464" s="5" t="n"/>
      <c r="I464" s="5" t="n"/>
    </row>
    <row r="465" ht="12.45" customHeight="1">
      <c r="A465" s="5" t="n"/>
      <c r="B465" s="5" t="n"/>
      <c r="C465" s="5" t="n"/>
      <c r="D465" s="5" t="n"/>
      <c r="E465" s="5" t="n"/>
      <c r="F465" s="5" t="n"/>
      <c r="G465" s="5" t="n"/>
      <c r="H465" s="5" t="n"/>
      <c r="I465" s="5" t="n"/>
    </row>
    <row r="466" ht="12.45" customHeight="1">
      <c r="A466" s="5" t="n"/>
      <c r="B466" s="5" t="n"/>
      <c r="C466" s="5" t="n"/>
      <c r="D466" s="5" t="n"/>
      <c r="E466" s="5" t="n"/>
      <c r="F466" s="5" t="n"/>
      <c r="G466" s="5" t="n"/>
      <c r="H466" s="5" t="n"/>
      <c r="I466" s="5" t="n"/>
    </row>
    <row r="467" ht="12.45" customHeight="1">
      <c r="A467" s="5" t="n"/>
      <c r="B467" s="5" t="n"/>
      <c r="C467" s="5" t="n"/>
      <c r="D467" s="5" t="n"/>
      <c r="E467" s="5" t="n"/>
      <c r="F467" s="5" t="n"/>
      <c r="G467" s="5" t="n"/>
      <c r="H467" s="5" t="n"/>
      <c r="I467" s="5" t="n"/>
    </row>
    <row r="468" ht="12.45" customHeight="1">
      <c r="A468" s="5" t="n"/>
      <c r="B468" s="5" t="n"/>
      <c r="C468" s="5" t="n"/>
      <c r="D468" s="5" t="n"/>
      <c r="E468" s="5" t="n"/>
      <c r="F468" s="5" t="n"/>
      <c r="G468" s="5" t="n"/>
      <c r="H468" s="5" t="n"/>
      <c r="I468" s="5" t="n"/>
    </row>
    <row r="469" ht="12.45" customHeight="1">
      <c r="A469" s="5" t="n"/>
      <c r="B469" s="5" t="n"/>
      <c r="C469" s="5" t="n"/>
      <c r="D469" s="5" t="n"/>
      <c r="E469" s="5" t="n"/>
      <c r="F469" s="5" t="n"/>
      <c r="G469" s="5" t="n"/>
      <c r="H469" s="5" t="n"/>
      <c r="I469" s="5" t="n"/>
    </row>
    <row r="470" ht="12.45" customHeight="1">
      <c r="A470" s="5" t="n"/>
      <c r="B470" s="5" t="n"/>
      <c r="C470" s="5" t="n"/>
      <c r="D470" s="5" t="n"/>
      <c r="E470" s="5" t="n"/>
      <c r="F470" s="5" t="n"/>
      <c r="G470" s="5" t="n"/>
      <c r="H470" s="5" t="n"/>
      <c r="I470" s="5" t="n"/>
    </row>
    <row r="471" ht="12.45" customHeight="1">
      <c r="A471" s="5" t="n"/>
      <c r="B471" s="5" t="n"/>
      <c r="C471" s="5" t="n"/>
      <c r="D471" s="5" t="n"/>
      <c r="E471" s="5" t="n"/>
      <c r="F471" s="5" t="n"/>
      <c r="G471" s="5" t="n"/>
      <c r="H471" s="5" t="n"/>
      <c r="I471" s="5" t="n"/>
    </row>
    <row r="472" ht="12.45" customHeight="1">
      <c r="A472" s="5" t="n"/>
      <c r="B472" s="5" t="n"/>
      <c r="C472" s="5" t="n"/>
      <c r="D472" s="5" t="n"/>
      <c r="E472" s="5" t="n"/>
      <c r="F472" s="5" t="n"/>
      <c r="G472" s="5" t="n"/>
      <c r="H472" s="5" t="n"/>
      <c r="I472" s="5" t="n"/>
    </row>
    <row r="473" ht="12.45" customHeight="1">
      <c r="A473" s="5" t="n"/>
      <c r="B473" s="5" t="n"/>
      <c r="C473" s="5" t="n"/>
      <c r="D473" s="5" t="n"/>
      <c r="E473" s="5" t="n"/>
      <c r="F473" s="5" t="n"/>
      <c r="G473" s="5" t="n"/>
      <c r="H473" s="5" t="n"/>
      <c r="I473" s="5" t="n"/>
    </row>
    <row r="474" ht="12.45" customHeight="1">
      <c r="A474" s="5" t="n"/>
      <c r="B474" s="5" t="n"/>
      <c r="C474" s="5" t="n"/>
      <c r="D474" s="5" t="n"/>
      <c r="E474" s="5" t="n"/>
      <c r="F474" s="5" t="n"/>
      <c r="G474" s="5" t="n"/>
      <c r="H474" s="5" t="n"/>
      <c r="I474" s="5" t="n"/>
    </row>
    <row r="475" ht="12.45" customHeight="1">
      <c r="A475" s="5" t="n"/>
      <c r="B475" s="5" t="n"/>
      <c r="C475" s="5" t="n"/>
      <c r="D475" s="5" t="n"/>
      <c r="E475" s="5" t="n"/>
      <c r="F475" s="5" t="n"/>
      <c r="G475" s="5" t="n"/>
      <c r="H475" s="5" t="n"/>
      <c r="I475" s="5" t="n"/>
    </row>
    <row r="476" ht="12.45" customHeight="1">
      <c r="A476" s="5" t="n"/>
      <c r="B476" s="5" t="n"/>
      <c r="C476" s="5" t="n"/>
      <c r="D476" s="5" t="n"/>
      <c r="E476" s="5" t="n"/>
      <c r="F476" s="5" t="n"/>
      <c r="G476" s="5" t="n"/>
      <c r="H476" s="5" t="n"/>
      <c r="I476" s="5" t="n"/>
    </row>
    <row r="477" ht="12.45" customHeight="1">
      <c r="A477" s="5" t="n"/>
      <c r="B477" s="5" t="n"/>
      <c r="C477" s="5" t="n"/>
      <c r="D477" s="5" t="n"/>
      <c r="E477" s="5" t="n"/>
      <c r="F477" s="5" t="n"/>
      <c r="G477" s="5" t="n"/>
      <c r="H477" s="5" t="n"/>
      <c r="I477" s="5" t="n"/>
    </row>
    <row r="478" ht="12.45" customHeight="1">
      <c r="A478" s="5" t="n"/>
      <c r="B478" s="5" t="n"/>
      <c r="C478" s="5" t="n"/>
      <c r="D478" s="5" t="n"/>
      <c r="E478" s="5" t="n"/>
      <c r="F478" s="5" t="n"/>
      <c r="G478" s="5" t="n"/>
      <c r="H478" s="5" t="n"/>
      <c r="I478" s="5" t="n"/>
    </row>
    <row r="479" ht="12.45" customHeight="1">
      <c r="A479" s="5" t="n"/>
      <c r="B479" s="5" t="n"/>
      <c r="C479" s="5" t="n"/>
      <c r="D479" s="5" t="n"/>
      <c r="E479" s="5" t="n"/>
      <c r="F479" s="5" t="n"/>
      <c r="G479" s="5" t="n"/>
      <c r="H479" s="5" t="n"/>
      <c r="I479" s="5" t="n"/>
    </row>
    <row r="480" ht="12.45" customHeight="1">
      <c r="A480" s="5" t="n"/>
      <c r="B480" s="5" t="n"/>
      <c r="C480" s="5" t="n"/>
      <c r="D480" s="5" t="n"/>
      <c r="E480" s="5" t="n"/>
      <c r="F480" s="5" t="n"/>
      <c r="G480" s="5" t="n"/>
      <c r="H480" s="5" t="n"/>
      <c r="I480" s="5" t="n"/>
    </row>
    <row r="481" ht="12.45" customHeight="1">
      <c r="A481" s="5" t="n"/>
      <c r="B481" s="5" t="n"/>
      <c r="C481" s="5" t="n"/>
      <c r="D481" s="5" t="n"/>
      <c r="E481" s="5" t="n"/>
      <c r="F481" s="5" t="n"/>
      <c r="G481" s="5" t="n"/>
      <c r="H481" s="5" t="n"/>
      <c r="I481" s="5" t="n"/>
    </row>
    <row r="482" ht="12.45" customHeight="1">
      <c r="A482" s="5" t="n"/>
      <c r="B482" s="5" t="n"/>
      <c r="C482" s="5" t="n"/>
      <c r="D482" s="5" t="n"/>
      <c r="E482" s="5" t="n"/>
      <c r="F482" s="5" t="n"/>
      <c r="G482" s="5" t="n"/>
      <c r="H482" s="5" t="n"/>
      <c r="I482" s="5" t="n"/>
    </row>
    <row r="483" ht="12.45" customHeight="1">
      <c r="A483" s="5" t="n"/>
      <c r="B483" s="5" t="n"/>
      <c r="C483" s="5" t="n"/>
      <c r="D483" s="5" t="n"/>
      <c r="E483" s="5" t="n"/>
      <c r="F483" s="5" t="n"/>
      <c r="G483" s="5" t="n"/>
      <c r="H483" s="5" t="n"/>
      <c r="I483" s="5" t="n"/>
    </row>
    <row r="484" ht="12.45" customHeight="1">
      <c r="A484" s="5" t="n"/>
      <c r="B484" s="5" t="n"/>
      <c r="C484" s="5" t="n"/>
      <c r="D484" s="5" t="n"/>
      <c r="E484" s="5" t="n"/>
      <c r="F484" s="5" t="n"/>
      <c r="G484" s="5" t="n"/>
      <c r="H484" s="5" t="n"/>
      <c r="I484" s="5" t="n"/>
    </row>
    <row r="485" ht="12.45" customHeight="1">
      <c r="A485" s="5" t="n"/>
      <c r="B485" s="5" t="n"/>
      <c r="C485" s="5" t="n"/>
      <c r="D485" s="5" t="n"/>
      <c r="E485" s="5" t="n"/>
      <c r="F485" s="5" t="n"/>
      <c r="G485" s="5" t="n"/>
      <c r="H485" s="5" t="n"/>
      <c r="I485" s="5" t="n"/>
    </row>
    <row r="486" ht="12.45" customHeight="1">
      <c r="A486" s="5" t="n"/>
      <c r="B486" s="5" t="n"/>
      <c r="C486" s="5" t="n"/>
      <c r="D486" s="5" t="n"/>
      <c r="E486" s="5" t="n"/>
      <c r="F486" s="5" t="n"/>
      <c r="G486" s="5" t="n"/>
      <c r="H486" s="5" t="n"/>
      <c r="I486" s="5" t="n"/>
    </row>
    <row r="487" ht="12.45" customHeight="1">
      <c r="A487" s="5" t="n"/>
      <c r="B487" s="5" t="n"/>
      <c r="C487" s="5" t="n"/>
      <c r="D487" s="5" t="n"/>
      <c r="E487" s="5" t="n"/>
      <c r="F487" s="5" t="n"/>
      <c r="G487" s="5" t="n"/>
      <c r="H487" s="5" t="n"/>
      <c r="I487" s="5" t="n"/>
    </row>
    <row r="488" ht="12.45" customHeight="1">
      <c r="A488" s="5" t="n"/>
      <c r="B488" s="5" t="n"/>
      <c r="C488" s="5" t="n"/>
      <c r="D488" s="5" t="n"/>
      <c r="E488" s="5" t="n"/>
      <c r="F488" s="5" t="n"/>
      <c r="G488" s="5" t="n"/>
      <c r="H488" s="5" t="n"/>
      <c r="I488" s="5" t="n"/>
    </row>
    <row r="489" ht="12.45" customHeight="1">
      <c r="A489" s="5" t="n"/>
      <c r="B489" s="5" t="n"/>
      <c r="C489" s="5" t="n"/>
      <c r="D489" s="5" t="n"/>
      <c r="E489" s="5" t="n"/>
      <c r="F489" s="5" t="n"/>
      <c r="G489" s="5" t="n"/>
      <c r="H489" s="5" t="n"/>
      <c r="I489" s="5" t="n"/>
    </row>
    <row r="490" ht="12.45" customHeight="1">
      <c r="A490" s="5" t="n"/>
      <c r="B490" s="5" t="n"/>
      <c r="C490" s="5" t="n"/>
      <c r="D490" s="5" t="n"/>
      <c r="E490" s="5" t="n"/>
      <c r="F490" s="5" t="n"/>
      <c r="G490" s="5" t="n"/>
      <c r="H490" s="5" t="n"/>
      <c r="I490" s="5" t="n"/>
    </row>
    <row r="491" ht="12.45" customHeight="1">
      <c r="A491" s="5" t="n"/>
      <c r="B491" s="5" t="n"/>
      <c r="C491" s="5" t="n"/>
      <c r="D491" s="5" t="n"/>
      <c r="E491" s="5" t="n"/>
      <c r="F491" s="5" t="n"/>
      <c r="G491" s="5" t="n"/>
      <c r="H491" s="5" t="n"/>
      <c r="I491" s="5" t="n"/>
    </row>
    <row r="492" ht="12.45" customHeight="1">
      <c r="A492" s="5" t="n"/>
      <c r="B492" s="5" t="n"/>
      <c r="C492" s="5" t="n"/>
      <c r="D492" s="5" t="n"/>
      <c r="E492" s="5" t="n"/>
      <c r="F492" s="5" t="n"/>
      <c r="G492" s="5" t="n"/>
      <c r="H492" s="5" t="n"/>
      <c r="I492" s="5" t="n"/>
    </row>
    <row r="493" ht="12.45" customHeight="1">
      <c r="A493" s="5" t="n"/>
      <c r="B493" s="5" t="n"/>
      <c r="C493" s="5" t="n"/>
      <c r="D493" s="5" t="n"/>
      <c r="E493" s="5" t="n"/>
      <c r="F493" s="5" t="n"/>
      <c r="G493" s="5" t="n"/>
      <c r="H493" s="5" t="n"/>
      <c r="I493" s="5" t="n"/>
    </row>
    <row r="494" ht="12.45" customHeight="1">
      <c r="A494" s="5" t="n"/>
      <c r="B494" s="5" t="n"/>
      <c r="C494" s="5" t="n"/>
      <c r="D494" s="5" t="n"/>
      <c r="E494" s="5" t="n"/>
      <c r="F494" s="5" t="n"/>
      <c r="G494" s="5" t="n"/>
      <c r="H494" s="5" t="n"/>
      <c r="I494" s="5" t="n"/>
    </row>
    <row r="495" ht="12.45" customHeight="1">
      <c r="A495" s="5" t="n"/>
      <c r="B495" s="5" t="n"/>
      <c r="C495" s="5" t="n"/>
      <c r="D495" s="5" t="n"/>
      <c r="E495" s="5" t="n"/>
      <c r="F495" s="5" t="n"/>
      <c r="G495" s="5" t="n"/>
      <c r="H495" s="5" t="n"/>
      <c r="I495" s="5" t="n"/>
    </row>
    <row r="496" ht="12.45" customHeight="1">
      <c r="A496" s="5" t="n"/>
      <c r="B496" s="5" t="n"/>
      <c r="C496" s="5" t="n"/>
      <c r="D496" s="5" t="n"/>
      <c r="E496" s="5" t="n"/>
      <c r="F496" s="5" t="n"/>
      <c r="G496" s="5" t="n"/>
      <c r="H496" s="5" t="n"/>
      <c r="I496" s="5" t="n"/>
    </row>
    <row r="497" ht="12.45" customHeight="1">
      <c r="A497" s="5" t="n"/>
      <c r="B497" s="5" t="n"/>
      <c r="C497" s="5" t="n"/>
      <c r="D497" s="5" t="n"/>
      <c r="E497" s="5" t="n"/>
      <c r="F497" s="5" t="n"/>
      <c r="G497" s="5" t="n"/>
      <c r="H497" s="5" t="n"/>
      <c r="I497" s="5" t="n"/>
    </row>
    <row r="498" ht="12.45" customHeight="1">
      <c r="A498" s="5" t="n"/>
      <c r="B498" s="5" t="n"/>
      <c r="C498" s="5" t="n"/>
      <c r="D498" s="5" t="n"/>
      <c r="E498" s="5" t="n"/>
      <c r="F498" s="5" t="n"/>
      <c r="G498" s="5" t="n"/>
      <c r="H498" s="5" t="n"/>
      <c r="I498" s="5" t="n"/>
    </row>
    <row r="499" ht="12.45" customHeight="1">
      <c r="A499" s="5" t="n"/>
      <c r="B499" s="5" t="n"/>
      <c r="C499" s="5" t="n"/>
      <c r="D499" s="5" t="n"/>
      <c r="E499" s="5" t="n"/>
      <c r="F499" s="5" t="n"/>
      <c r="G499" s="5" t="n"/>
      <c r="H499" s="5" t="n"/>
      <c r="I499" s="5" t="n"/>
    </row>
    <row r="500" ht="12.45" customHeight="1">
      <c r="A500" s="5" t="n"/>
      <c r="B500" s="5" t="n"/>
      <c r="C500" s="5" t="n"/>
      <c r="D500" s="5" t="n"/>
      <c r="E500" s="5" t="n"/>
      <c r="F500" s="5" t="n"/>
      <c r="G500" s="5" t="n"/>
      <c r="H500" s="5" t="n"/>
      <c r="I500" s="5" t="n"/>
    </row>
    <row r="501" ht="12.45" customHeight="1">
      <c r="A501" s="5" t="n"/>
      <c r="B501" s="5" t="n"/>
      <c r="C501" s="5" t="n"/>
      <c r="D501" s="5" t="n"/>
      <c r="E501" s="5" t="n"/>
      <c r="F501" s="5" t="n"/>
      <c r="G501" s="5" t="n"/>
      <c r="H501" s="5" t="n"/>
      <c r="I501" s="5" t="n"/>
    </row>
    <row r="502" ht="12.45" customHeight="1">
      <c r="A502" s="5" t="n"/>
      <c r="B502" s="5" t="n"/>
      <c r="C502" s="5" t="n"/>
      <c r="D502" s="5" t="n"/>
      <c r="E502" s="5" t="n"/>
      <c r="F502" s="5" t="n"/>
      <c r="G502" s="5" t="n"/>
      <c r="H502" s="5" t="n"/>
      <c r="I502" s="5" t="n"/>
    </row>
    <row r="503" ht="12.45" customHeight="1">
      <c r="A503" s="5" t="n"/>
      <c r="B503" s="5" t="n"/>
      <c r="C503" s="5" t="n"/>
      <c r="D503" s="5" t="n"/>
      <c r="E503" s="5" t="n"/>
      <c r="F503" s="5" t="n"/>
      <c r="G503" s="5" t="n"/>
      <c r="H503" s="5" t="n"/>
      <c r="I503" s="5" t="n"/>
    </row>
    <row r="504" ht="12.45" customHeight="1">
      <c r="A504" s="5" t="n"/>
      <c r="B504" s="5" t="n"/>
      <c r="C504" s="5" t="n"/>
      <c r="D504" s="5" t="n"/>
      <c r="E504" s="5" t="n"/>
      <c r="F504" s="5" t="n"/>
      <c r="G504" s="5" t="n"/>
      <c r="H504" s="5" t="n"/>
      <c r="I504" s="5" t="n"/>
    </row>
    <row r="505" ht="12.45" customHeight="1">
      <c r="A505" s="5" t="n"/>
      <c r="B505" s="5" t="n"/>
      <c r="C505" s="5" t="n"/>
      <c r="D505" s="5" t="n"/>
      <c r="E505" s="5" t="n"/>
      <c r="F505" s="5" t="n"/>
      <c r="G505" s="5" t="n"/>
      <c r="H505" s="5" t="n"/>
      <c r="I505" s="5" t="n"/>
    </row>
    <row r="506" ht="12.45" customHeight="1">
      <c r="A506" s="5" t="n"/>
      <c r="B506" s="5" t="n"/>
      <c r="C506" s="5" t="n"/>
      <c r="D506" s="5" t="n"/>
      <c r="E506" s="5" t="n"/>
      <c r="F506" s="5" t="n"/>
      <c r="G506" s="5" t="n"/>
      <c r="H506" s="5" t="n"/>
      <c r="I506" s="5" t="n"/>
    </row>
    <row r="507" ht="12.45" customHeight="1">
      <c r="A507" s="5" t="n"/>
      <c r="B507" s="5" t="n"/>
      <c r="C507" s="5" t="n"/>
      <c r="D507" s="5" t="n"/>
      <c r="E507" s="5" t="n"/>
      <c r="F507" s="5" t="n"/>
      <c r="G507" s="5" t="n"/>
      <c r="H507" s="5" t="n"/>
      <c r="I507" s="5" t="n"/>
    </row>
    <row r="508" ht="12.45" customHeight="1">
      <c r="A508" s="5" t="n"/>
      <c r="B508" s="5" t="n"/>
      <c r="C508" s="5" t="n"/>
      <c r="D508" s="5" t="n"/>
      <c r="E508" s="5" t="n"/>
      <c r="F508" s="5" t="n"/>
      <c r="G508" s="5" t="n"/>
      <c r="H508" s="5" t="n"/>
      <c r="I508" s="5" t="n"/>
    </row>
    <row r="509" ht="12.45" customHeight="1">
      <c r="A509" s="5" t="n"/>
      <c r="B509" s="5" t="n"/>
      <c r="C509" s="5" t="n"/>
      <c r="D509" s="5" t="n"/>
      <c r="E509" s="5" t="n"/>
      <c r="F509" s="5" t="n"/>
      <c r="G509" s="5" t="n"/>
      <c r="H509" s="5" t="n"/>
      <c r="I509" s="5" t="n"/>
    </row>
    <row r="510" ht="12.45" customHeight="1">
      <c r="A510" s="5" t="n"/>
      <c r="B510" s="5" t="n"/>
      <c r="C510" s="5" t="n"/>
      <c r="D510" s="5" t="n"/>
      <c r="E510" s="5" t="n"/>
      <c r="F510" s="5" t="n"/>
      <c r="G510" s="5" t="n"/>
      <c r="H510" s="5" t="n"/>
      <c r="I510" s="5" t="n"/>
    </row>
    <row r="511" ht="12.45" customHeight="1">
      <c r="A511" s="5" t="n"/>
      <c r="B511" s="5" t="n"/>
      <c r="C511" s="5" t="n"/>
      <c r="D511" s="5" t="n"/>
      <c r="E511" s="5" t="n"/>
      <c r="F511" s="5" t="n"/>
      <c r="G511" s="5" t="n"/>
      <c r="H511" s="5" t="n"/>
      <c r="I511" s="5" t="n"/>
    </row>
    <row r="512" ht="12.45" customHeight="1">
      <c r="A512" s="5" t="n"/>
      <c r="B512" s="5" t="n"/>
      <c r="C512" s="5" t="n"/>
      <c r="D512" s="5" t="n"/>
      <c r="E512" s="5" t="n"/>
      <c r="F512" s="5" t="n"/>
      <c r="G512" s="5" t="n"/>
      <c r="H512" s="5" t="n"/>
      <c r="I512" s="5" t="n"/>
    </row>
    <row r="513" ht="12.45" customHeight="1">
      <c r="A513" s="5" t="n"/>
      <c r="B513" s="5" t="n"/>
      <c r="C513" s="5" t="n"/>
      <c r="D513" s="5" t="n"/>
      <c r="E513" s="5" t="n"/>
      <c r="F513" s="5" t="n"/>
      <c r="G513" s="5" t="n"/>
      <c r="H513" s="5" t="n"/>
      <c r="I513" s="5" t="n"/>
    </row>
    <row r="514" ht="12.45" customHeight="1">
      <c r="A514" s="5" t="n"/>
      <c r="B514" s="5" t="n"/>
      <c r="C514" s="5" t="n"/>
      <c r="D514" s="5" t="n"/>
      <c r="E514" s="5" t="n"/>
      <c r="F514" s="5" t="n"/>
      <c r="G514" s="5" t="n"/>
      <c r="H514" s="5" t="n"/>
      <c r="I514" s="5" t="n"/>
    </row>
    <row r="515" ht="12.45" customHeight="1">
      <c r="A515" s="5" t="n"/>
      <c r="B515" s="5" t="n"/>
      <c r="C515" s="5" t="n"/>
      <c r="D515" s="5" t="n"/>
      <c r="E515" s="5" t="n"/>
      <c r="F515" s="5" t="n"/>
      <c r="G515" s="5" t="n"/>
      <c r="H515" s="5" t="n"/>
      <c r="I515" s="5" t="n"/>
    </row>
    <row r="516" ht="12.45" customHeight="1">
      <c r="A516" s="5" t="n"/>
      <c r="B516" s="5" t="n"/>
      <c r="C516" s="5" t="n"/>
      <c r="D516" s="5" t="n"/>
      <c r="E516" s="5" t="n"/>
      <c r="F516" s="5" t="n"/>
      <c r="G516" s="5" t="n"/>
      <c r="H516" s="5" t="n"/>
      <c r="I516" s="5" t="n"/>
    </row>
    <row r="517" ht="12.45" customHeight="1">
      <c r="A517" s="5" t="n"/>
      <c r="B517" s="5" t="n"/>
      <c r="C517" s="5" t="n"/>
      <c r="D517" s="5" t="n"/>
      <c r="E517" s="5" t="n"/>
      <c r="F517" s="5" t="n"/>
      <c r="G517" s="5" t="n"/>
      <c r="H517" s="5" t="n"/>
      <c r="I517" s="5" t="n"/>
    </row>
    <row r="518" ht="12.45" customHeight="1">
      <c r="A518" s="5" t="n"/>
      <c r="B518" s="5" t="n"/>
      <c r="C518" s="5" t="n"/>
      <c r="D518" s="5" t="n"/>
      <c r="E518" s="5" t="n"/>
      <c r="F518" s="5" t="n"/>
      <c r="G518" s="5" t="n"/>
      <c r="H518" s="5" t="n"/>
      <c r="I518" s="5" t="n"/>
    </row>
    <row r="519" ht="12.45" customHeight="1">
      <c r="A519" s="5" t="n"/>
      <c r="B519" s="5" t="n"/>
      <c r="C519" s="5" t="n"/>
      <c r="D519" s="5" t="n"/>
      <c r="E519" s="5" t="n"/>
      <c r="F519" s="5" t="n"/>
      <c r="G519" s="5" t="n"/>
      <c r="H519" s="5" t="n"/>
      <c r="I519" s="5" t="n"/>
    </row>
    <row r="520" ht="12.45" customHeight="1">
      <c r="A520" s="5" t="n"/>
      <c r="B520" s="5" t="n"/>
      <c r="C520" s="5" t="n"/>
      <c r="D520" s="5" t="n"/>
      <c r="E520" s="5" t="n"/>
      <c r="F520" s="5" t="n"/>
      <c r="G520" s="5" t="n"/>
      <c r="H520" s="5" t="n"/>
      <c r="I520" s="5" t="n"/>
    </row>
    <row r="521" ht="12.45" customHeight="1">
      <c r="A521" s="5" t="n"/>
      <c r="B521" s="5" t="n"/>
      <c r="C521" s="5" t="n"/>
      <c r="D521" s="5" t="n"/>
      <c r="E521" s="5" t="n"/>
      <c r="F521" s="5" t="n"/>
      <c r="G521" s="5" t="n"/>
      <c r="H521" s="5" t="n"/>
      <c r="I521" s="5" t="n"/>
    </row>
    <row r="522" ht="12.45" customHeight="1">
      <c r="A522" s="5" t="n"/>
      <c r="B522" s="5" t="n"/>
      <c r="C522" s="5" t="n"/>
      <c r="D522" s="5" t="n"/>
      <c r="E522" s="5" t="n"/>
      <c r="F522" s="5" t="n"/>
      <c r="G522" s="5" t="n"/>
      <c r="H522" s="5" t="n"/>
      <c r="I522" s="5" t="n"/>
    </row>
    <row r="523" ht="12.45" customHeight="1">
      <c r="A523" s="5" t="n"/>
      <c r="B523" s="5" t="n"/>
      <c r="C523" s="5" t="n"/>
      <c r="D523" s="5" t="n"/>
      <c r="E523" s="5" t="n"/>
      <c r="F523" s="5" t="n"/>
      <c r="G523" s="5" t="n"/>
      <c r="H523" s="5" t="n"/>
      <c r="I523" s="5" t="n"/>
    </row>
    <row r="524" ht="12.45" customHeight="1">
      <c r="A524" s="5" t="n"/>
      <c r="B524" s="5" t="n"/>
      <c r="C524" s="5" t="n"/>
      <c r="D524" s="5" t="n"/>
      <c r="E524" s="5" t="n"/>
      <c r="F524" s="5" t="n"/>
      <c r="G524" s="5" t="n"/>
      <c r="H524" s="5" t="n"/>
      <c r="I524" s="5" t="n"/>
    </row>
    <row r="525" ht="12.45" customHeight="1">
      <c r="A525" s="5" t="n"/>
      <c r="B525" s="5" t="n"/>
      <c r="C525" s="5" t="n"/>
      <c r="D525" s="5" t="n"/>
      <c r="E525" s="5" t="n"/>
      <c r="F525" s="5" t="n"/>
      <c r="G525" s="5" t="n"/>
      <c r="H525" s="5" t="n"/>
      <c r="I525" s="5" t="n"/>
    </row>
    <row r="526" ht="12.45" customHeight="1">
      <c r="A526" s="5" t="n"/>
      <c r="B526" s="5" t="n"/>
      <c r="C526" s="5" t="n"/>
      <c r="D526" s="5" t="n"/>
      <c r="E526" s="5" t="n"/>
      <c r="F526" s="5" t="n"/>
      <c r="G526" s="5" t="n"/>
      <c r="H526" s="5" t="n"/>
      <c r="I526" s="5" t="n"/>
    </row>
    <row r="527" ht="12.45" customHeight="1">
      <c r="A527" s="5" t="n"/>
      <c r="B527" s="5" t="n"/>
      <c r="C527" s="5" t="n"/>
      <c r="D527" s="5" t="n"/>
      <c r="E527" s="5" t="n"/>
      <c r="F527" s="5" t="n"/>
      <c r="G527" s="5" t="n"/>
      <c r="H527" s="5" t="n"/>
      <c r="I527" s="5" t="n"/>
    </row>
    <row r="528" ht="12.45" customHeight="1">
      <c r="A528" s="5" t="n"/>
      <c r="B528" s="5" t="n"/>
      <c r="C528" s="5" t="n"/>
      <c r="D528" s="5" t="n"/>
      <c r="E528" s="5" t="n"/>
      <c r="F528" s="5" t="n"/>
      <c r="G528" s="5" t="n"/>
      <c r="H528" s="5" t="n"/>
      <c r="I528" s="5" t="n"/>
    </row>
    <row r="529" ht="12.45" customHeight="1">
      <c r="A529" s="5" t="n"/>
      <c r="B529" s="5" t="n"/>
      <c r="C529" s="5" t="n"/>
      <c r="D529" s="5" t="n"/>
      <c r="E529" s="5" t="n"/>
      <c r="F529" s="5" t="n"/>
      <c r="G529" s="5" t="n"/>
      <c r="H529" s="5" t="n"/>
      <c r="I529" s="5" t="n"/>
    </row>
    <row r="530" ht="12.45" customHeight="1">
      <c r="A530" s="5" t="n"/>
      <c r="B530" s="5" t="n"/>
      <c r="C530" s="5" t="n"/>
      <c r="D530" s="5" t="n"/>
      <c r="E530" s="5" t="n"/>
      <c r="F530" s="5" t="n"/>
      <c r="G530" s="5" t="n"/>
      <c r="H530" s="5" t="n"/>
      <c r="I530" s="5" t="n"/>
    </row>
    <row r="531" ht="12.45" customHeight="1">
      <c r="A531" s="5" t="n"/>
      <c r="B531" s="5" t="n"/>
      <c r="C531" s="5" t="n"/>
      <c r="D531" s="5" t="n"/>
      <c r="E531" s="5" t="n"/>
      <c r="F531" s="5" t="n"/>
      <c r="G531" s="5" t="n"/>
      <c r="H531" s="5" t="n"/>
      <c r="I531" s="5" t="n"/>
    </row>
    <row r="532" ht="12.45" customHeight="1">
      <c r="A532" s="5" t="n"/>
      <c r="B532" s="5" t="n"/>
      <c r="C532" s="5" t="n"/>
      <c r="D532" s="5" t="n"/>
      <c r="E532" s="5" t="n"/>
      <c r="F532" s="5" t="n"/>
      <c r="G532" s="5" t="n"/>
      <c r="H532" s="5" t="n"/>
      <c r="I532" s="5" t="n"/>
    </row>
    <row r="533" ht="12.45" customHeight="1">
      <c r="A533" s="5" t="n"/>
      <c r="B533" s="5" t="n"/>
      <c r="C533" s="5" t="n"/>
      <c r="D533" s="5" t="n"/>
      <c r="E533" s="5" t="n"/>
      <c r="F533" s="5" t="n"/>
      <c r="G533" s="5" t="n"/>
      <c r="H533" s="5" t="n"/>
      <c r="I533" s="5" t="n"/>
    </row>
    <row r="534" ht="12.45" customHeight="1">
      <c r="A534" s="5" t="n"/>
      <c r="B534" s="5" t="n"/>
      <c r="C534" s="5" t="n"/>
      <c r="D534" s="5" t="n"/>
      <c r="E534" s="5" t="n"/>
      <c r="F534" s="5" t="n"/>
      <c r="G534" s="5" t="n"/>
      <c r="H534" s="5" t="n"/>
      <c r="I534" s="5" t="n"/>
    </row>
    <row r="535" ht="12.45" customHeight="1">
      <c r="A535" s="5" t="n"/>
      <c r="B535" s="5" t="n"/>
      <c r="C535" s="5" t="n"/>
      <c r="D535" s="5" t="n"/>
      <c r="E535" s="5" t="n"/>
      <c r="F535" s="5" t="n"/>
      <c r="G535" s="5" t="n"/>
      <c r="H535" s="5" t="n"/>
      <c r="I535" s="5" t="n"/>
    </row>
    <row r="536" ht="12.45" customHeight="1">
      <c r="A536" s="5" t="n"/>
      <c r="B536" s="5" t="n"/>
      <c r="C536" s="5" t="n"/>
      <c r="D536" s="5" t="n"/>
      <c r="E536" s="5" t="n"/>
      <c r="F536" s="5" t="n"/>
      <c r="G536" s="5" t="n"/>
      <c r="H536" s="5" t="n"/>
      <c r="I536" s="5" t="n"/>
    </row>
    <row r="537" ht="12.45" customHeight="1">
      <c r="A537" s="5" t="n"/>
      <c r="B537" s="5" t="n"/>
      <c r="C537" s="5" t="n"/>
      <c r="D537" s="5" t="n"/>
      <c r="E537" s="5" t="n"/>
      <c r="F537" s="5" t="n"/>
      <c r="G537" s="5" t="n"/>
      <c r="H537" s="5" t="n"/>
      <c r="I537" s="5" t="n"/>
    </row>
    <row r="538" ht="12.45" customHeight="1">
      <c r="A538" s="5" t="n"/>
      <c r="B538" s="5" t="n"/>
      <c r="C538" s="5" t="n"/>
      <c r="D538" s="5" t="n"/>
      <c r="E538" s="5" t="n"/>
      <c r="F538" s="5" t="n"/>
      <c r="G538" s="5" t="n"/>
      <c r="H538" s="5" t="n"/>
      <c r="I538" s="5" t="n"/>
    </row>
    <row r="539" ht="12.45" customHeight="1">
      <c r="A539" s="5" t="n"/>
      <c r="B539" s="5" t="n"/>
      <c r="C539" s="5" t="n"/>
      <c r="D539" s="5" t="n"/>
      <c r="E539" s="5" t="n"/>
      <c r="F539" s="5" t="n"/>
      <c r="G539" s="5" t="n"/>
      <c r="H539" s="5" t="n"/>
      <c r="I539" s="5" t="n"/>
    </row>
    <row r="540" ht="12.45" customHeight="1">
      <c r="A540" s="5" t="n"/>
      <c r="B540" s="5" t="n"/>
      <c r="C540" s="5" t="n"/>
      <c r="D540" s="5" t="n"/>
      <c r="E540" s="5" t="n"/>
      <c r="F540" s="5" t="n"/>
      <c r="G540" s="5" t="n"/>
      <c r="H540" s="5" t="n"/>
      <c r="I540" s="5" t="n"/>
    </row>
    <row r="541" ht="12.45" customHeight="1">
      <c r="A541" s="5" t="n"/>
      <c r="B541" s="5" t="n"/>
      <c r="C541" s="5" t="n"/>
      <c r="D541" s="5" t="n"/>
      <c r="E541" s="5" t="n"/>
      <c r="F541" s="5" t="n"/>
      <c r="G541" s="5" t="n"/>
      <c r="H541" s="5" t="n"/>
      <c r="I541" s="5" t="n"/>
    </row>
    <row r="542" ht="12.45" customHeight="1">
      <c r="A542" s="5" t="n"/>
      <c r="B542" s="5" t="n"/>
      <c r="C542" s="5" t="n"/>
      <c r="D542" s="5" t="n"/>
      <c r="E542" s="5" t="n"/>
      <c r="F542" s="5" t="n"/>
      <c r="G542" s="5" t="n"/>
      <c r="H542" s="5" t="n"/>
      <c r="I542" s="5" t="n"/>
    </row>
    <row r="543" ht="12.45" customHeight="1">
      <c r="A543" s="5" t="n"/>
      <c r="B543" s="5" t="n"/>
      <c r="C543" s="5" t="n"/>
      <c r="D543" s="5" t="n"/>
      <c r="E543" s="5" t="n"/>
      <c r="F543" s="5" t="n"/>
      <c r="G543" s="5" t="n"/>
      <c r="H543" s="5" t="n"/>
      <c r="I543" s="5" t="n"/>
    </row>
    <row r="544" ht="12.45" customHeight="1">
      <c r="A544" s="5" t="n"/>
      <c r="B544" s="5" t="n"/>
      <c r="C544" s="5" t="n"/>
      <c r="D544" s="5" t="n"/>
      <c r="E544" s="5" t="n"/>
      <c r="F544" s="5" t="n"/>
      <c r="G544" s="5" t="n"/>
      <c r="H544" s="5" t="n"/>
      <c r="I544" s="5" t="n"/>
    </row>
    <row r="545" ht="12.45" customHeight="1">
      <c r="A545" s="5" t="n"/>
      <c r="B545" s="5" t="n"/>
      <c r="C545" s="5" t="n"/>
      <c r="D545" s="5" t="n"/>
      <c r="E545" s="5" t="n"/>
      <c r="F545" s="5" t="n"/>
      <c r="G545" s="5" t="n"/>
      <c r="H545" s="5" t="n"/>
      <c r="I545" s="5" t="n"/>
    </row>
    <row r="546" ht="12.45" customHeight="1">
      <c r="A546" s="5" t="n"/>
      <c r="B546" s="5" t="n"/>
      <c r="C546" s="5" t="n"/>
      <c r="D546" s="5" t="n"/>
      <c r="E546" s="5" t="n"/>
      <c r="F546" s="5" t="n"/>
      <c r="G546" s="5" t="n"/>
      <c r="H546" s="5" t="n"/>
      <c r="I546" s="5" t="n"/>
    </row>
    <row r="547" ht="12.45" customHeight="1">
      <c r="A547" s="5" t="n"/>
      <c r="B547" s="5" t="n"/>
      <c r="C547" s="5" t="n"/>
      <c r="D547" s="5" t="n"/>
      <c r="E547" s="5" t="n"/>
      <c r="F547" s="5" t="n"/>
      <c r="G547" s="5" t="n"/>
      <c r="H547" s="5" t="n"/>
      <c r="I547" s="5" t="n"/>
    </row>
    <row r="548" ht="12.45" customHeight="1">
      <c r="A548" s="5" t="n"/>
      <c r="B548" s="5" t="n"/>
      <c r="C548" s="5" t="n"/>
      <c r="D548" s="5" t="n"/>
      <c r="E548" s="5" t="n"/>
      <c r="F548" s="5" t="n"/>
      <c r="G548" s="5" t="n"/>
      <c r="H548" s="5" t="n"/>
      <c r="I548" s="5" t="n"/>
    </row>
    <row r="549" ht="12.45" customHeight="1">
      <c r="A549" s="5" t="n"/>
      <c r="B549" s="5" t="n"/>
      <c r="C549" s="5" t="n"/>
      <c r="D549" s="5" t="n"/>
      <c r="E549" s="5" t="n"/>
      <c r="F549" s="5" t="n"/>
      <c r="G549" s="5" t="n"/>
      <c r="H549" s="5" t="n"/>
      <c r="I549" s="5" t="n"/>
    </row>
    <row r="550" ht="12.45" customHeight="1">
      <c r="A550" s="5" t="n"/>
      <c r="B550" s="5" t="n"/>
      <c r="C550" s="5" t="n"/>
      <c r="D550" s="5" t="n"/>
      <c r="E550" s="5" t="n"/>
      <c r="F550" s="5" t="n"/>
      <c r="G550" s="5" t="n"/>
      <c r="H550" s="5" t="n"/>
      <c r="I550" s="5" t="n"/>
    </row>
    <row r="551" ht="12.45" customHeight="1">
      <c r="A551" s="5" t="n"/>
      <c r="B551" s="5" t="n"/>
      <c r="C551" s="5" t="n"/>
      <c r="D551" s="5" t="n"/>
      <c r="E551" s="5" t="n"/>
      <c r="F551" s="5" t="n"/>
      <c r="G551" s="5" t="n"/>
      <c r="H551" s="5" t="n"/>
      <c r="I551" s="5" t="n"/>
    </row>
    <row r="552" ht="12.45" customHeight="1">
      <c r="A552" s="5" t="n"/>
      <c r="B552" s="5" t="n"/>
      <c r="C552" s="5" t="n"/>
      <c r="D552" s="5" t="n"/>
      <c r="E552" s="5" t="n"/>
      <c r="F552" s="5" t="n"/>
      <c r="G552" s="5" t="n"/>
      <c r="H552" s="5" t="n"/>
      <c r="I552" s="5" t="n"/>
    </row>
    <row r="553" ht="12.45" customHeight="1">
      <c r="A553" s="5" t="n"/>
      <c r="B553" s="5" t="n"/>
      <c r="C553" s="5" t="n"/>
      <c r="D553" s="5" t="n"/>
      <c r="E553" s="5" t="n"/>
      <c r="F553" s="5" t="n"/>
      <c r="G553" s="5" t="n"/>
      <c r="H553" s="5" t="n"/>
      <c r="I553" s="5" t="n"/>
    </row>
    <row r="554" ht="12.45" customHeight="1">
      <c r="A554" s="5" t="n"/>
      <c r="B554" s="5" t="n"/>
      <c r="C554" s="5" t="n"/>
      <c r="D554" s="5" t="n"/>
      <c r="E554" s="5" t="n"/>
      <c r="F554" s="5" t="n"/>
      <c r="G554" s="5" t="n"/>
      <c r="H554" s="5" t="n"/>
      <c r="I554" s="5" t="n"/>
    </row>
    <row r="555" ht="12.45" customHeight="1">
      <c r="A555" s="5" t="n"/>
      <c r="B555" s="5" t="n"/>
      <c r="C555" s="5" t="n"/>
      <c r="D555" s="5" t="n"/>
      <c r="E555" s="5" t="n"/>
      <c r="F555" s="5" t="n"/>
      <c r="G555" s="5" t="n"/>
      <c r="H555" s="5" t="n"/>
      <c r="I555" s="5" t="n"/>
    </row>
    <row r="556" ht="12.45" customHeight="1">
      <c r="A556" s="5" t="n"/>
      <c r="B556" s="5" t="n"/>
      <c r="C556" s="5" t="n"/>
      <c r="D556" s="5" t="n"/>
      <c r="E556" s="5" t="n"/>
      <c r="F556" s="5" t="n"/>
      <c r="G556" s="5" t="n"/>
      <c r="H556" s="5" t="n"/>
      <c r="I556" s="5" t="n"/>
    </row>
    <row r="557" ht="12.45" customHeight="1">
      <c r="A557" s="5" t="n"/>
      <c r="B557" s="5" t="n"/>
      <c r="C557" s="5" t="n"/>
      <c r="D557" s="5" t="n"/>
      <c r="E557" s="5" t="n"/>
      <c r="F557" s="5" t="n"/>
      <c r="G557" s="5" t="n"/>
      <c r="H557" s="5" t="n"/>
      <c r="I557" s="5" t="n"/>
    </row>
    <row r="558" ht="12.45" customHeight="1">
      <c r="A558" s="5" t="n"/>
      <c r="B558" s="5" t="n"/>
      <c r="C558" s="5" t="n"/>
      <c r="D558" s="5" t="n"/>
      <c r="E558" s="5" t="n"/>
      <c r="F558" s="5" t="n"/>
      <c r="G558" s="5" t="n"/>
      <c r="H558" s="5" t="n"/>
      <c r="I558" s="5" t="n"/>
    </row>
    <row r="559" ht="12.45" customHeight="1">
      <c r="A559" s="5" t="n"/>
      <c r="B559" s="5" t="n"/>
      <c r="C559" s="5" t="n"/>
      <c r="D559" s="5" t="n"/>
      <c r="E559" s="5" t="n"/>
      <c r="F559" s="5" t="n"/>
      <c r="G559" s="5" t="n"/>
      <c r="H559" s="5" t="n"/>
      <c r="I559" s="5" t="n"/>
    </row>
    <row r="560" ht="12.45" customHeight="1">
      <c r="A560" s="5" t="n"/>
      <c r="B560" s="5" t="n"/>
      <c r="C560" s="5" t="n"/>
      <c r="D560" s="5" t="n"/>
      <c r="E560" s="5" t="n"/>
      <c r="F560" s="5" t="n"/>
      <c r="G560" s="5" t="n"/>
      <c r="H560" s="5" t="n"/>
      <c r="I560" s="5" t="n"/>
    </row>
    <row r="561" ht="12.45" customHeight="1">
      <c r="A561" s="5" t="n"/>
      <c r="B561" s="5" t="n"/>
      <c r="C561" s="5" t="n"/>
      <c r="D561" s="5" t="n"/>
      <c r="E561" s="5" t="n"/>
      <c r="F561" s="5" t="n"/>
      <c r="G561" s="5" t="n"/>
      <c r="H561" s="5" t="n"/>
      <c r="I561" s="5" t="n"/>
    </row>
    <row r="562" ht="12.45" customHeight="1">
      <c r="A562" s="5" t="n"/>
      <c r="B562" s="5" t="n"/>
      <c r="C562" s="5" t="n"/>
      <c r="D562" s="5" t="n"/>
      <c r="E562" s="5" t="n"/>
      <c r="F562" s="5" t="n"/>
      <c r="G562" s="5" t="n"/>
      <c r="H562" s="5" t="n"/>
      <c r="I562" s="5" t="n"/>
    </row>
    <row r="563" ht="12.45" customHeight="1">
      <c r="A563" s="5" t="n"/>
      <c r="B563" s="5" t="n"/>
      <c r="C563" s="5" t="n"/>
      <c r="D563" s="5" t="n"/>
      <c r="E563" s="5" t="n"/>
      <c r="F563" s="5" t="n"/>
      <c r="G563" s="5" t="n"/>
      <c r="H563" s="5" t="n"/>
      <c r="I563" s="5" t="n"/>
    </row>
    <row r="564" ht="12.45" customHeight="1">
      <c r="A564" s="5" t="n"/>
      <c r="B564" s="5" t="n"/>
      <c r="C564" s="5" t="n"/>
      <c r="D564" s="5" t="n"/>
      <c r="E564" s="5" t="n"/>
      <c r="F564" s="5" t="n"/>
      <c r="G564" s="5" t="n"/>
      <c r="H564" s="5" t="n"/>
      <c r="I564" s="5" t="n"/>
    </row>
    <row r="565" ht="12.45" customHeight="1">
      <c r="A565" s="5" t="n"/>
      <c r="B565" s="5" t="n"/>
      <c r="C565" s="5" t="n"/>
      <c r="D565" s="5" t="n"/>
      <c r="E565" s="5" t="n"/>
      <c r="F565" s="5" t="n"/>
      <c r="G565" s="5" t="n"/>
      <c r="H565" s="5" t="n"/>
      <c r="I565" s="5" t="n"/>
    </row>
    <row r="566" ht="12.45" customHeight="1">
      <c r="A566" s="5" t="n"/>
      <c r="B566" s="5" t="n"/>
      <c r="C566" s="5" t="n"/>
      <c r="D566" s="5" t="n"/>
      <c r="E566" s="5" t="n"/>
      <c r="F566" s="5" t="n"/>
      <c r="G566" s="5" t="n"/>
      <c r="H566" s="5" t="n"/>
      <c r="I566" s="5" t="n"/>
    </row>
    <row r="567" ht="12.45" customHeight="1">
      <c r="A567" s="5" t="n"/>
      <c r="B567" s="5" t="n"/>
      <c r="C567" s="5" t="n"/>
      <c r="D567" s="5" t="n"/>
      <c r="E567" s="5" t="n"/>
      <c r="F567" s="5" t="n"/>
      <c r="G567" s="5" t="n"/>
      <c r="H567" s="5" t="n"/>
      <c r="I567" s="5" t="n"/>
    </row>
    <row r="568" ht="12.45" customHeight="1">
      <c r="A568" s="5" t="n"/>
      <c r="B568" s="5" t="n"/>
      <c r="C568" s="5" t="n"/>
      <c r="D568" s="5" t="n"/>
      <c r="E568" s="5" t="n"/>
      <c r="F568" s="5" t="n"/>
      <c r="G568" s="5" t="n"/>
      <c r="H568" s="5" t="n"/>
      <c r="I568" s="5" t="n"/>
    </row>
    <row r="569" ht="12.45" customHeight="1">
      <c r="A569" s="5" t="n"/>
      <c r="B569" s="5" t="n"/>
      <c r="C569" s="5" t="n"/>
      <c r="D569" s="5" t="n"/>
      <c r="E569" s="5" t="n"/>
      <c r="F569" s="5" t="n"/>
      <c r="G569" s="5" t="n"/>
      <c r="H569" s="5" t="n"/>
      <c r="I569" s="5" t="n"/>
    </row>
    <row r="570" ht="12.45" customHeight="1">
      <c r="A570" s="5" t="n"/>
      <c r="B570" s="5" t="n"/>
      <c r="C570" s="5" t="n"/>
      <c r="D570" s="5" t="n"/>
      <c r="E570" s="5" t="n"/>
      <c r="F570" s="5" t="n"/>
      <c r="G570" s="5" t="n"/>
      <c r="H570" s="5" t="n"/>
      <c r="I570" s="5" t="n"/>
    </row>
    <row r="571" ht="12.45" customHeight="1">
      <c r="A571" s="5" t="n"/>
      <c r="B571" s="5" t="n"/>
      <c r="C571" s="5" t="n"/>
      <c r="D571" s="5" t="n"/>
      <c r="E571" s="5" t="n"/>
      <c r="F571" s="5" t="n"/>
      <c r="G571" s="5" t="n"/>
      <c r="H571" s="5" t="n"/>
      <c r="I571" s="5" t="n"/>
    </row>
    <row r="572" ht="12.45" customHeight="1">
      <c r="A572" s="5" t="n"/>
      <c r="B572" s="5" t="n"/>
      <c r="C572" s="5" t="n"/>
      <c r="D572" s="5" t="n"/>
      <c r="E572" s="5" t="n"/>
      <c r="F572" s="5" t="n"/>
      <c r="G572" s="5" t="n"/>
      <c r="H572" s="5" t="n"/>
      <c r="I572" s="5" t="n"/>
    </row>
    <row r="573" ht="12.45" customHeight="1">
      <c r="A573" s="5" t="n"/>
      <c r="B573" s="5" t="n"/>
      <c r="C573" s="5" t="n"/>
      <c r="D573" s="5" t="n"/>
      <c r="E573" s="5" t="n"/>
      <c r="F573" s="5" t="n"/>
      <c r="G573" s="5" t="n"/>
      <c r="H573" s="5" t="n"/>
      <c r="I573" s="5" t="n"/>
    </row>
    <row r="574" ht="12.45" customHeight="1">
      <c r="A574" s="5" t="n"/>
      <c r="B574" s="5" t="n"/>
      <c r="C574" s="5" t="n"/>
      <c r="D574" s="5" t="n"/>
      <c r="E574" s="5" t="n"/>
      <c r="F574" s="5" t="n"/>
      <c r="G574" s="5" t="n"/>
      <c r="H574" s="5" t="n"/>
      <c r="I574" s="5" t="n"/>
    </row>
    <row r="575" ht="12.45" customHeight="1">
      <c r="A575" s="5" t="n"/>
      <c r="B575" s="5" t="n"/>
      <c r="C575" s="5" t="n"/>
      <c r="D575" s="5" t="n"/>
      <c r="E575" s="5" t="n"/>
      <c r="F575" s="5" t="n"/>
      <c r="G575" s="5" t="n"/>
      <c r="H575" s="5" t="n"/>
      <c r="I575" s="5" t="n"/>
    </row>
    <row r="576" ht="12.45" customHeight="1">
      <c r="A576" s="5" t="n"/>
      <c r="B576" s="5" t="n"/>
      <c r="C576" s="5" t="n"/>
      <c r="D576" s="5" t="n"/>
      <c r="E576" s="5" t="n"/>
      <c r="F576" s="5" t="n"/>
      <c r="G576" s="5" t="n"/>
      <c r="H576" s="5" t="n"/>
      <c r="I576" s="5" t="n"/>
    </row>
    <row r="577" ht="12.45" customHeight="1">
      <c r="A577" s="5" t="n"/>
      <c r="B577" s="5" t="n"/>
      <c r="C577" s="5" t="n"/>
      <c r="D577" s="5" t="n"/>
      <c r="E577" s="5" t="n"/>
      <c r="F577" s="5" t="n"/>
      <c r="G577" s="5" t="n"/>
      <c r="H577" s="5" t="n"/>
      <c r="I577" s="5" t="n"/>
    </row>
    <row r="578" ht="12.45" customHeight="1">
      <c r="A578" s="5" t="n"/>
      <c r="B578" s="5" t="n"/>
      <c r="C578" s="5" t="n"/>
      <c r="D578" s="5" t="n"/>
      <c r="E578" s="5" t="n"/>
      <c r="F578" s="5" t="n"/>
      <c r="G578" s="5" t="n"/>
      <c r="H578" s="5" t="n"/>
      <c r="I578" s="5" t="n"/>
    </row>
    <row r="579" ht="12.45" customHeight="1">
      <c r="A579" s="5" t="n"/>
      <c r="B579" s="5" t="n"/>
      <c r="C579" s="5" t="n"/>
      <c r="D579" s="5" t="n"/>
      <c r="E579" s="5" t="n"/>
      <c r="F579" s="5" t="n"/>
      <c r="G579" s="5" t="n"/>
      <c r="H579" s="5" t="n"/>
      <c r="I579" s="5" t="n"/>
    </row>
    <row r="580" ht="12.45" customHeight="1">
      <c r="A580" s="5" t="n"/>
      <c r="B580" s="5" t="n"/>
      <c r="C580" s="5" t="n"/>
      <c r="D580" s="5" t="n"/>
      <c r="E580" s="5" t="n"/>
      <c r="F580" s="5" t="n"/>
      <c r="G580" s="5" t="n"/>
      <c r="H580" s="5" t="n"/>
      <c r="I580" s="5" t="n"/>
    </row>
    <row r="581" ht="12.45" customHeight="1">
      <c r="A581" s="5" t="n"/>
      <c r="B581" s="5" t="n"/>
      <c r="C581" s="5" t="n"/>
      <c r="D581" s="5" t="n"/>
      <c r="E581" s="5" t="n"/>
      <c r="F581" s="5" t="n"/>
      <c r="G581" s="5" t="n"/>
      <c r="H581" s="5" t="n"/>
      <c r="I581" s="5" t="n"/>
    </row>
    <row r="582" ht="12.45" customHeight="1">
      <c r="A582" s="5" t="n"/>
      <c r="B582" s="5" t="n"/>
      <c r="C582" s="5" t="n"/>
      <c r="D582" s="5" t="n"/>
      <c r="E582" s="5" t="n"/>
      <c r="F582" s="5" t="n"/>
      <c r="G582" s="5" t="n"/>
      <c r="H582" s="5" t="n"/>
      <c r="I582" s="5" t="n"/>
    </row>
    <row r="583" ht="12.45" customHeight="1">
      <c r="A583" s="5" t="n"/>
      <c r="B583" s="5" t="n"/>
      <c r="C583" s="5" t="n"/>
      <c r="D583" s="5" t="n"/>
      <c r="E583" s="5" t="n"/>
      <c r="F583" s="5" t="n"/>
      <c r="G583" s="5" t="n"/>
      <c r="H583" s="5" t="n"/>
      <c r="I583" s="5" t="n"/>
    </row>
    <row r="584" ht="12.45" customHeight="1">
      <c r="A584" s="5" t="n"/>
      <c r="B584" s="5" t="n"/>
      <c r="C584" s="5" t="n"/>
      <c r="D584" s="5" t="n"/>
      <c r="E584" s="5" t="n"/>
      <c r="F584" s="5" t="n"/>
      <c r="G584" s="5" t="n"/>
      <c r="H584" s="5" t="n"/>
      <c r="I584" s="5" t="n"/>
    </row>
    <row r="585" ht="12.45" customHeight="1">
      <c r="A585" s="5" t="n"/>
      <c r="B585" s="5" t="n"/>
      <c r="C585" s="5" t="n"/>
      <c r="D585" s="5" t="n"/>
      <c r="E585" s="5" t="n"/>
      <c r="F585" s="5" t="n"/>
      <c r="G585" s="5" t="n"/>
      <c r="H585" s="5" t="n"/>
      <c r="I585" s="5" t="n"/>
    </row>
    <row r="586" ht="12.45" customHeight="1">
      <c r="A586" s="5" t="n"/>
      <c r="B586" s="5" t="n"/>
      <c r="C586" s="5" t="n"/>
      <c r="D586" s="5" t="n"/>
      <c r="E586" s="5" t="n"/>
      <c r="F586" s="5" t="n"/>
      <c r="G586" s="5" t="n"/>
      <c r="H586" s="5" t="n"/>
      <c r="I586" s="5" t="n"/>
    </row>
    <row r="587" ht="12.45" customHeight="1">
      <c r="A587" s="5" t="n"/>
      <c r="B587" s="5" t="n"/>
      <c r="C587" s="5" t="n"/>
      <c r="D587" s="5" t="n"/>
      <c r="E587" s="5" t="n"/>
      <c r="F587" s="5" t="n"/>
      <c r="G587" s="5" t="n"/>
      <c r="H587" s="5" t="n"/>
      <c r="I587" s="5" t="n"/>
    </row>
    <row r="588" ht="12.45" customHeight="1">
      <c r="A588" s="5" t="n"/>
      <c r="B588" s="5" t="n"/>
      <c r="C588" s="5" t="n"/>
      <c r="D588" s="5" t="n"/>
      <c r="E588" s="5" t="n"/>
      <c r="F588" s="5" t="n"/>
      <c r="G588" s="5" t="n"/>
      <c r="H588" s="5" t="n"/>
      <c r="I588" s="5" t="n"/>
    </row>
    <row r="589" ht="12.45" customHeight="1">
      <c r="A589" s="5" t="n"/>
      <c r="B589" s="5" t="n"/>
      <c r="C589" s="5" t="n"/>
      <c r="D589" s="5" t="n"/>
      <c r="E589" s="5" t="n"/>
      <c r="F589" s="5" t="n"/>
      <c r="G589" s="5" t="n"/>
      <c r="H589" s="5" t="n"/>
      <c r="I589" s="5" t="n"/>
    </row>
    <row r="590" ht="12.45" customHeight="1">
      <c r="A590" s="5" t="n"/>
      <c r="B590" s="5" t="n"/>
      <c r="C590" s="5" t="n"/>
      <c r="D590" s="5" t="n"/>
      <c r="E590" s="5" t="n"/>
      <c r="F590" s="5" t="n"/>
      <c r="G590" s="5" t="n"/>
      <c r="H590" s="5" t="n"/>
      <c r="I590" s="5" t="n"/>
    </row>
    <row r="591" ht="12.45" customHeight="1">
      <c r="A591" s="5" t="n"/>
      <c r="B591" s="5" t="n"/>
      <c r="C591" s="5" t="n"/>
      <c r="D591" s="5" t="n"/>
      <c r="E591" s="5" t="n"/>
      <c r="F591" s="5" t="n"/>
      <c r="G591" s="5" t="n"/>
      <c r="H591" s="5" t="n"/>
      <c r="I591" s="5" t="n"/>
    </row>
    <row r="592" ht="12.45" customHeight="1">
      <c r="A592" s="5" t="n"/>
      <c r="B592" s="5" t="n"/>
      <c r="C592" s="5" t="n"/>
      <c r="D592" s="5" t="n"/>
      <c r="E592" s="5" t="n"/>
      <c r="F592" s="5" t="n"/>
      <c r="G592" s="5" t="n"/>
      <c r="H592" s="5" t="n"/>
      <c r="I592" s="5" t="n"/>
    </row>
    <row r="593" ht="12.45" customHeight="1">
      <c r="A593" s="5" t="n"/>
      <c r="B593" s="5" t="n"/>
      <c r="C593" s="5" t="n"/>
      <c r="D593" s="5" t="n"/>
      <c r="E593" s="5" t="n"/>
      <c r="F593" s="5" t="n"/>
      <c r="G593" s="5" t="n"/>
      <c r="H593" s="5" t="n"/>
      <c r="I593" s="5" t="n"/>
    </row>
    <row r="594" ht="12.45" customHeight="1">
      <c r="A594" s="5" t="n"/>
      <c r="B594" s="5" t="n"/>
      <c r="C594" s="5" t="n"/>
      <c r="D594" s="5" t="n"/>
      <c r="E594" s="5" t="n"/>
      <c r="F594" s="5" t="n"/>
      <c r="G594" s="5" t="n"/>
      <c r="H594" s="5" t="n"/>
      <c r="I594" s="5" t="n"/>
    </row>
    <row r="595" ht="12.45" customHeight="1">
      <c r="A595" s="5" t="n"/>
      <c r="B595" s="5" t="n"/>
      <c r="C595" s="5" t="n"/>
      <c r="D595" s="5" t="n"/>
      <c r="E595" s="5" t="n"/>
      <c r="F595" s="5" t="n"/>
      <c r="G595" s="5" t="n"/>
      <c r="H595" s="5" t="n"/>
      <c r="I595" s="5" t="n"/>
    </row>
    <row r="596" ht="12.45" customHeight="1">
      <c r="A596" s="5" t="n"/>
      <c r="B596" s="5" t="n"/>
      <c r="C596" s="5" t="n"/>
      <c r="D596" s="5" t="n"/>
      <c r="E596" s="5" t="n"/>
      <c r="F596" s="5" t="n"/>
      <c r="G596" s="5" t="n"/>
      <c r="H596" s="5" t="n"/>
      <c r="I596" s="5" t="n"/>
    </row>
    <row r="597" ht="12.45" customHeight="1">
      <c r="A597" s="5" t="n"/>
      <c r="B597" s="5" t="n"/>
      <c r="C597" s="5" t="n"/>
      <c r="D597" s="5" t="n"/>
      <c r="E597" s="5" t="n"/>
      <c r="F597" s="5" t="n"/>
      <c r="G597" s="5" t="n"/>
      <c r="H597" s="5" t="n"/>
      <c r="I597" s="5" t="n"/>
    </row>
    <row r="598" ht="12.45" customHeight="1">
      <c r="A598" s="5" t="n"/>
      <c r="B598" s="5" t="n"/>
      <c r="C598" s="5" t="n"/>
      <c r="D598" s="5" t="n"/>
      <c r="E598" s="5" t="n"/>
      <c r="F598" s="5" t="n"/>
      <c r="G598" s="5" t="n"/>
      <c r="H598" s="5" t="n"/>
      <c r="I598" s="5" t="n"/>
    </row>
    <row r="599" ht="12.45" customHeight="1">
      <c r="A599" s="5" t="n"/>
      <c r="B599" s="5" t="n"/>
      <c r="C599" s="5" t="n"/>
      <c r="D599" s="5" t="n"/>
      <c r="E599" s="5" t="n"/>
      <c r="F599" s="5" t="n"/>
      <c r="G599" s="5" t="n"/>
      <c r="H599" s="5" t="n"/>
      <c r="I599" s="5" t="n"/>
    </row>
    <row r="600" ht="12.45" customHeight="1">
      <c r="A600" s="5" t="n"/>
      <c r="B600" s="5" t="n"/>
      <c r="C600" s="5" t="n"/>
      <c r="D600" s="5" t="n"/>
      <c r="E600" s="5" t="n"/>
      <c r="F600" s="5" t="n"/>
      <c r="G600" s="5" t="n"/>
      <c r="H600" s="5" t="n"/>
      <c r="I600" s="5" t="n"/>
    </row>
    <row r="601" ht="12.45" customHeight="1">
      <c r="A601" s="5" t="n"/>
      <c r="B601" s="5" t="n"/>
      <c r="C601" s="5" t="n"/>
      <c r="D601" s="5" t="n"/>
      <c r="E601" s="5" t="n"/>
      <c r="F601" s="5" t="n"/>
      <c r="G601" s="5" t="n"/>
      <c r="H601" s="5" t="n"/>
      <c r="I601" s="5" t="n"/>
    </row>
    <row r="602" ht="12.45" customHeight="1">
      <c r="A602" s="5" t="n"/>
      <c r="B602" s="5" t="n"/>
      <c r="C602" s="5" t="n"/>
      <c r="D602" s="5" t="n"/>
      <c r="E602" s="5" t="n"/>
      <c r="F602" s="5" t="n"/>
      <c r="G602" s="5" t="n"/>
      <c r="H602" s="5" t="n"/>
      <c r="I602" s="5" t="n"/>
    </row>
    <row r="603" ht="12.45" customHeight="1">
      <c r="A603" s="5" t="n"/>
      <c r="B603" s="5" t="n"/>
      <c r="C603" s="5" t="n"/>
      <c r="D603" s="5" t="n"/>
      <c r="E603" s="5" t="n"/>
      <c r="F603" s="5" t="n"/>
      <c r="G603" s="5" t="n"/>
      <c r="H603" s="5" t="n"/>
      <c r="I603" s="5" t="n"/>
    </row>
    <row r="604" ht="12.45" customHeight="1">
      <c r="A604" s="5" t="n"/>
      <c r="B604" s="5" t="n"/>
      <c r="C604" s="5" t="n"/>
      <c r="D604" s="5" t="n"/>
      <c r="E604" s="5" t="n"/>
      <c r="F604" s="5" t="n"/>
      <c r="G604" s="5" t="n"/>
      <c r="H604" s="5" t="n"/>
      <c r="I604" s="5" t="n"/>
    </row>
    <row r="605" ht="12.45" customHeight="1">
      <c r="A605" s="5" t="n"/>
      <c r="B605" s="5" t="n"/>
      <c r="C605" s="5" t="n"/>
      <c r="D605" s="5" t="n"/>
      <c r="E605" s="5" t="n"/>
      <c r="F605" s="5" t="n"/>
      <c r="G605" s="5" t="n"/>
      <c r="H605" s="5" t="n"/>
      <c r="I605" s="5" t="n"/>
    </row>
    <row r="606" ht="12.45" customHeight="1">
      <c r="A606" s="5" t="n"/>
      <c r="B606" s="5" t="n"/>
      <c r="C606" s="5" t="n"/>
      <c r="D606" s="5" t="n"/>
      <c r="E606" s="5" t="n"/>
      <c r="F606" s="5" t="n"/>
      <c r="G606" s="5" t="n"/>
      <c r="H606" s="5" t="n"/>
      <c r="I606" s="5" t="n"/>
    </row>
    <row r="607" ht="12.45" customHeight="1">
      <c r="A607" s="5" t="n"/>
      <c r="B607" s="5" t="n"/>
      <c r="C607" s="5" t="n"/>
      <c r="D607" s="5" t="n"/>
      <c r="E607" s="5" t="n"/>
      <c r="F607" s="5" t="n"/>
      <c r="G607" s="5" t="n"/>
      <c r="H607" s="5" t="n"/>
      <c r="I607" s="5" t="n"/>
    </row>
    <row r="608" ht="12.45" customHeight="1">
      <c r="A608" s="5" t="n"/>
      <c r="B608" s="5" t="n"/>
      <c r="C608" s="5" t="n"/>
      <c r="D608" s="5" t="n"/>
      <c r="E608" s="5" t="n"/>
      <c r="F608" s="5" t="n"/>
      <c r="G608" s="5" t="n"/>
      <c r="H608" s="5" t="n"/>
      <c r="I608" s="5" t="n"/>
    </row>
    <row r="609" ht="12.45" customHeight="1">
      <c r="A609" s="5" t="n"/>
      <c r="B609" s="5" t="n"/>
      <c r="C609" s="5" t="n"/>
      <c r="D609" s="5" t="n"/>
      <c r="E609" s="5" t="n"/>
      <c r="F609" s="5" t="n"/>
      <c r="G609" s="5" t="n"/>
      <c r="H609" s="5" t="n"/>
      <c r="I609" s="5" t="n"/>
    </row>
    <row r="610" ht="12.45" customHeight="1">
      <c r="A610" s="5" t="n"/>
      <c r="B610" s="5" t="n"/>
      <c r="C610" s="5" t="n"/>
      <c r="D610" s="5" t="n"/>
      <c r="E610" s="5" t="n"/>
      <c r="F610" s="5" t="n"/>
      <c r="G610" s="5" t="n"/>
      <c r="H610" s="5" t="n"/>
      <c r="I610" s="5" t="n"/>
    </row>
    <row r="611" ht="12.45" customHeight="1">
      <c r="A611" s="5" t="n"/>
      <c r="B611" s="5" t="n"/>
      <c r="C611" s="5" t="n"/>
      <c r="D611" s="5" t="n"/>
      <c r="E611" s="5" t="n"/>
      <c r="F611" s="5" t="n"/>
      <c r="G611" s="5" t="n"/>
      <c r="H611" s="5" t="n"/>
      <c r="I611" s="5" t="n"/>
    </row>
    <row r="612" ht="12.45" customHeight="1">
      <c r="A612" s="5" t="n"/>
      <c r="B612" s="5" t="n"/>
      <c r="C612" s="5" t="n"/>
      <c r="D612" s="5" t="n"/>
      <c r="E612" s="5" t="n"/>
      <c r="F612" s="5" t="n"/>
      <c r="G612" s="5" t="n"/>
      <c r="H612" s="5" t="n"/>
      <c r="I612" s="5" t="n"/>
    </row>
    <row r="613" ht="12.45" customHeight="1">
      <c r="A613" s="5" t="n"/>
      <c r="B613" s="5" t="n"/>
      <c r="C613" s="5" t="n"/>
      <c r="D613" s="5" t="n"/>
      <c r="E613" s="5" t="n"/>
      <c r="F613" s="5" t="n"/>
      <c r="G613" s="5" t="n"/>
      <c r="H613" s="5" t="n"/>
      <c r="I613" s="5" t="n"/>
    </row>
    <row r="614" ht="12.45" customHeight="1">
      <c r="A614" s="5" t="n"/>
      <c r="B614" s="5" t="n"/>
      <c r="C614" s="5" t="n"/>
      <c r="D614" s="5" t="n"/>
      <c r="E614" s="5" t="n"/>
      <c r="F614" s="5" t="n"/>
      <c r="G614" s="5" t="n"/>
      <c r="H614" s="5" t="n"/>
      <c r="I614" s="5" t="n"/>
    </row>
    <row r="615" ht="12.45" customHeight="1">
      <c r="A615" s="5" t="n"/>
      <c r="B615" s="5" t="n"/>
      <c r="C615" s="5" t="n"/>
      <c r="D615" s="5" t="n"/>
      <c r="E615" s="5" t="n"/>
      <c r="F615" s="5" t="n"/>
      <c r="G615" s="5" t="n"/>
      <c r="H615" s="5" t="n"/>
      <c r="I615" s="5" t="n"/>
    </row>
    <row r="616" ht="12.45" customHeight="1">
      <c r="A616" s="5" t="n"/>
      <c r="B616" s="5" t="n"/>
      <c r="C616" s="5" t="n"/>
      <c r="D616" s="5" t="n"/>
      <c r="E616" s="5" t="n"/>
      <c r="F616" s="5" t="n"/>
      <c r="G616" s="5" t="n"/>
      <c r="H616" s="5" t="n"/>
      <c r="I616" s="5" t="n"/>
    </row>
    <row r="617" ht="12.45" customHeight="1">
      <c r="A617" s="5" t="n"/>
      <c r="B617" s="5" t="n"/>
      <c r="C617" s="5" t="n"/>
      <c r="D617" s="5" t="n"/>
      <c r="E617" s="5" t="n"/>
      <c r="F617" s="5" t="n"/>
      <c r="G617" s="5" t="n"/>
      <c r="H617" s="5" t="n"/>
      <c r="I617" s="5" t="n"/>
    </row>
    <row r="618" ht="12.45" customHeight="1">
      <c r="A618" s="5" t="n"/>
      <c r="B618" s="5" t="n"/>
      <c r="C618" s="5" t="n"/>
      <c r="D618" s="5" t="n"/>
      <c r="E618" s="5" t="n"/>
      <c r="F618" s="5" t="n"/>
      <c r="G618" s="5" t="n"/>
      <c r="H618" s="5" t="n"/>
      <c r="I618" s="5" t="n"/>
    </row>
    <row r="619" ht="12.45" customHeight="1">
      <c r="A619" s="5" t="n"/>
      <c r="B619" s="5" t="n"/>
      <c r="C619" s="5" t="n"/>
      <c r="D619" s="5" t="n"/>
      <c r="E619" s="5" t="n"/>
      <c r="F619" s="5" t="n"/>
      <c r="G619" s="5" t="n"/>
      <c r="H619" s="5" t="n"/>
      <c r="I619" s="5" t="n"/>
    </row>
    <row r="620" ht="12.45" customHeight="1">
      <c r="A620" s="5" t="n"/>
      <c r="B620" s="5" t="n"/>
      <c r="C620" s="5" t="n"/>
      <c r="D620" s="5" t="n"/>
      <c r="E620" s="5" t="n"/>
      <c r="F620" s="5" t="n"/>
      <c r="G620" s="5" t="n"/>
      <c r="H620" s="5" t="n"/>
      <c r="I620" s="5" t="n"/>
    </row>
    <row r="621" ht="12.45" customHeight="1">
      <c r="A621" s="5" t="n"/>
      <c r="B621" s="5" t="n"/>
      <c r="C621" s="5" t="n"/>
      <c r="D621" s="5" t="n"/>
      <c r="E621" s="5" t="n"/>
      <c r="F621" s="5" t="n"/>
      <c r="G621" s="5" t="n"/>
      <c r="H621" s="5" t="n"/>
      <c r="I621" s="5" t="n"/>
    </row>
    <row r="622" ht="12.45" customHeight="1">
      <c r="A622" s="5" t="n"/>
      <c r="B622" s="5" t="n"/>
      <c r="C622" s="5" t="n"/>
      <c r="D622" s="5" t="n"/>
      <c r="E622" s="5" t="n"/>
      <c r="F622" s="5" t="n"/>
      <c r="G622" s="5" t="n"/>
      <c r="H622" s="5" t="n"/>
      <c r="I622" s="5" t="n"/>
    </row>
    <row r="623" ht="12.45" customHeight="1">
      <c r="A623" s="5" t="n"/>
      <c r="B623" s="5" t="n"/>
      <c r="C623" s="5" t="n"/>
      <c r="D623" s="5" t="n"/>
      <c r="E623" s="5" t="n"/>
      <c r="F623" s="5" t="n"/>
      <c r="G623" s="5" t="n"/>
      <c r="H623" s="5" t="n"/>
      <c r="I623" s="5" t="n"/>
    </row>
    <row r="624" ht="12.45" customHeight="1">
      <c r="A624" s="5" t="n"/>
      <c r="B624" s="5" t="n"/>
      <c r="C624" s="5" t="n"/>
      <c r="D624" s="5" t="n"/>
      <c r="E624" s="5" t="n"/>
      <c r="F624" s="5" t="n"/>
      <c r="G624" s="5" t="n"/>
      <c r="H624" s="5" t="n"/>
      <c r="I624" s="5" t="n"/>
    </row>
    <row r="625" ht="12.45" customHeight="1">
      <c r="A625" s="5" t="n"/>
      <c r="B625" s="5" t="n"/>
      <c r="C625" s="5" t="n"/>
      <c r="D625" s="5" t="n"/>
      <c r="E625" s="5" t="n"/>
      <c r="F625" s="5" t="n"/>
      <c r="G625" s="5" t="n"/>
      <c r="H625" s="5" t="n"/>
      <c r="I625" s="5" t="n"/>
    </row>
    <row r="626" ht="12.45" customHeight="1">
      <c r="A626" s="5" t="n"/>
      <c r="B626" s="5" t="n"/>
      <c r="C626" s="5" t="n"/>
      <c r="D626" s="5" t="n"/>
      <c r="E626" s="5" t="n"/>
      <c r="F626" s="5" t="n"/>
      <c r="G626" s="5" t="n"/>
      <c r="H626" s="5" t="n"/>
      <c r="I626" s="5" t="n"/>
    </row>
    <row r="627" ht="12.45" customHeight="1">
      <c r="A627" s="5" t="n"/>
      <c r="B627" s="5" t="n"/>
      <c r="C627" s="5" t="n"/>
      <c r="D627" s="5" t="n"/>
      <c r="E627" s="5" t="n"/>
      <c r="F627" s="5" t="n"/>
      <c r="G627" s="5" t="n"/>
      <c r="H627" s="5" t="n"/>
      <c r="I627" s="5" t="n"/>
    </row>
    <row r="628" ht="12.45" customHeight="1">
      <c r="A628" s="5" t="n"/>
      <c r="B628" s="5" t="n"/>
      <c r="C628" s="5" t="n"/>
      <c r="D628" s="5" t="n"/>
      <c r="E628" s="5" t="n"/>
      <c r="F628" s="5" t="n"/>
      <c r="G628" s="5" t="n"/>
      <c r="H628" s="5" t="n"/>
      <c r="I628" s="5" t="n"/>
    </row>
    <row r="629" ht="12.45" customHeight="1">
      <c r="A629" s="5" t="n"/>
      <c r="B629" s="5" t="n"/>
      <c r="C629" s="5" t="n"/>
      <c r="D629" s="5" t="n"/>
      <c r="E629" s="5" t="n"/>
      <c r="F629" s="5" t="n"/>
      <c r="G629" s="5" t="n"/>
      <c r="H629" s="5" t="n"/>
      <c r="I629" s="5" t="n"/>
    </row>
    <row r="630" ht="12.45" customHeight="1">
      <c r="A630" s="5" t="n"/>
      <c r="B630" s="5" t="n"/>
      <c r="C630" s="5" t="n"/>
      <c r="D630" s="5" t="n"/>
      <c r="E630" s="5" t="n"/>
      <c r="F630" s="5" t="n"/>
      <c r="G630" s="5" t="n"/>
      <c r="H630" s="5" t="n"/>
      <c r="I630" s="5" t="n"/>
    </row>
    <row r="631" ht="12.45" customHeight="1">
      <c r="A631" s="5" t="n"/>
      <c r="B631" s="5" t="n"/>
      <c r="C631" s="5" t="n"/>
      <c r="D631" s="5" t="n"/>
      <c r="E631" s="5" t="n"/>
      <c r="F631" s="5" t="n"/>
      <c r="G631" s="5" t="n"/>
      <c r="H631" s="5" t="n"/>
      <c r="I631" s="5" t="n"/>
    </row>
    <row r="632" ht="12.45" customHeight="1">
      <c r="A632" s="5" t="n"/>
      <c r="B632" s="5" t="n"/>
      <c r="C632" s="5" t="n"/>
      <c r="D632" s="5" t="n"/>
      <c r="E632" s="5" t="n"/>
      <c r="F632" s="5" t="n"/>
      <c r="G632" s="5" t="n"/>
      <c r="H632" s="5" t="n"/>
      <c r="I632" s="5" t="n"/>
    </row>
    <row r="633" ht="12.45" customHeight="1">
      <c r="A633" s="5" t="n"/>
      <c r="B633" s="5" t="n"/>
      <c r="C633" s="5" t="n"/>
      <c r="D633" s="5" t="n"/>
      <c r="E633" s="5" t="n"/>
      <c r="F633" s="5" t="n"/>
      <c r="G633" s="5" t="n"/>
      <c r="H633" s="5" t="n"/>
      <c r="I633" s="5" t="n"/>
    </row>
    <row r="634" ht="12.45" customHeight="1">
      <c r="A634" s="5" t="n"/>
      <c r="B634" s="5" t="n"/>
      <c r="C634" s="5" t="n"/>
      <c r="D634" s="5" t="n"/>
      <c r="E634" s="5" t="n"/>
      <c r="F634" s="5" t="n"/>
      <c r="G634" s="5" t="n"/>
      <c r="H634" s="5" t="n"/>
      <c r="I634" s="5" t="n"/>
    </row>
    <row r="635" ht="12.45" customHeight="1">
      <c r="A635" s="5" t="n"/>
      <c r="B635" s="5" t="n"/>
      <c r="C635" s="5" t="n"/>
      <c r="D635" s="5" t="n"/>
      <c r="E635" s="5" t="n"/>
      <c r="F635" s="5" t="n"/>
      <c r="G635" s="5" t="n"/>
      <c r="H635" s="5" t="n"/>
      <c r="I635" s="5" t="n"/>
    </row>
    <row r="636" ht="12.45" customHeight="1">
      <c r="A636" s="5" t="n"/>
      <c r="B636" s="5" t="n"/>
      <c r="C636" s="5" t="n"/>
      <c r="D636" s="5" t="n"/>
      <c r="E636" s="5" t="n"/>
      <c r="F636" s="5" t="n"/>
      <c r="G636" s="5" t="n"/>
      <c r="H636" s="5" t="n"/>
      <c r="I636" s="5" t="n"/>
    </row>
    <row r="637" ht="12.45" customHeight="1">
      <c r="A637" s="5" t="n"/>
      <c r="B637" s="5" t="n"/>
      <c r="C637" s="5" t="n"/>
      <c r="D637" s="5" t="n"/>
      <c r="E637" s="5" t="n"/>
      <c r="F637" s="5" t="n"/>
      <c r="G637" s="5" t="n"/>
      <c r="H637" s="5" t="n"/>
      <c r="I637" s="5" t="n"/>
    </row>
    <row r="638" ht="12.45" customHeight="1">
      <c r="A638" s="5" t="n"/>
      <c r="B638" s="5" t="n"/>
      <c r="C638" s="5" t="n"/>
      <c r="D638" s="5" t="n"/>
      <c r="E638" s="5" t="n"/>
      <c r="F638" s="5" t="n"/>
      <c r="G638" s="5" t="n"/>
      <c r="H638" s="5" t="n"/>
      <c r="I638" s="5" t="n"/>
    </row>
    <row r="639" ht="12.45" customHeight="1">
      <c r="A639" s="5" t="n"/>
      <c r="B639" s="5" t="n"/>
      <c r="C639" s="5" t="n"/>
      <c r="D639" s="5" t="n"/>
      <c r="E639" s="5" t="n"/>
      <c r="F639" s="5" t="n"/>
      <c r="G639" s="5" t="n"/>
      <c r="H639" s="5" t="n"/>
      <c r="I639" s="5" t="n"/>
    </row>
    <row r="640" ht="12.45" customHeight="1">
      <c r="A640" s="5" t="n"/>
      <c r="B640" s="5" t="n"/>
      <c r="C640" s="5" t="n"/>
      <c r="D640" s="5" t="n"/>
      <c r="E640" s="5" t="n"/>
      <c r="F640" s="5" t="n"/>
      <c r="G640" s="5" t="n"/>
      <c r="H640" s="5" t="n"/>
      <c r="I640" s="5" t="n"/>
    </row>
    <row r="641" ht="12.45" customHeight="1">
      <c r="A641" s="5" t="n"/>
      <c r="B641" s="5" t="n"/>
      <c r="C641" s="5" t="n"/>
      <c r="D641" s="5" t="n"/>
      <c r="E641" s="5" t="n"/>
      <c r="F641" s="5" t="n"/>
      <c r="G641" s="5" t="n"/>
      <c r="H641" s="5" t="n"/>
      <c r="I641" s="5" t="n"/>
    </row>
    <row r="642" ht="12.45" customHeight="1">
      <c r="A642" s="5" t="n"/>
      <c r="B642" s="5" t="n"/>
      <c r="C642" s="5" t="n"/>
      <c r="D642" s="5" t="n"/>
      <c r="E642" s="5" t="n"/>
      <c r="F642" s="5" t="n"/>
      <c r="G642" s="5" t="n"/>
      <c r="H642" s="5" t="n"/>
      <c r="I642" s="5" t="n"/>
    </row>
    <row r="643" ht="12.45" customHeight="1">
      <c r="A643" s="5" t="n"/>
      <c r="B643" s="5" t="n"/>
      <c r="C643" s="5" t="n"/>
      <c r="D643" s="5" t="n"/>
      <c r="E643" s="5" t="n"/>
      <c r="F643" s="5" t="n"/>
      <c r="G643" s="5" t="n"/>
      <c r="H643" s="5" t="n"/>
      <c r="I643" s="5" t="n"/>
    </row>
    <row r="644" ht="12.45" customHeight="1">
      <c r="A644" s="5" t="n"/>
      <c r="B644" s="5" t="n"/>
      <c r="C644" s="5" t="n"/>
      <c r="D644" s="5" t="n"/>
      <c r="E644" s="5" t="n"/>
      <c r="F644" s="5" t="n"/>
      <c r="G644" s="5" t="n"/>
      <c r="H644" s="5" t="n"/>
      <c r="I644" s="5" t="n"/>
    </row>
    <row r="645" ht="12.45" customHeight="1">
      <c r="A645" s="5" t="n"/>
      <c r="B645" s="5" t="n"/>
      <c r="C645" s="5" t="n"/>
      <c r="D645" s="5" t="n"/>
      <c r="E645" s="5" t="n"/>
      <c r="F645" s="5" t="n"/>
      <c r="G645" s="5" t="n"/>
      <c r="H645" s="5" t="n"/>
      <c r="I645" s="5" t="n"/>
    </row>
    <row r="646" ht="12.45" customHeight="1">
      <c r="A646" s="5" t="n"/>
      <c r="B646" s="5" t="n"/>
      <c r="C646" s="5" t="n"/>
      <c r="D646" s="5" t="n"/>
      <c r="E646" s="5" t="n"/>
      <c r="F646" s="5" t="n"/>
      <c r="G646" s="5" t="n"/>
      <c r="H646" s="5" t="n"/>
      <c r="I646" s="5" t="n"/>
    </row>
    <row r="647" ht="12.45" customHeight="1">
      <c r="A647" s="5" t="n"/>
      <c r="B647" s="5" t="n"/>
      <c r="C647" s="5" t="n"/>
      <c r="D647" s="5" t="n"/>
      <c r="E647" s="5" t="n"/>
      <c r="F647" s="5" t="n"/>
      <c r="G647" s="5" t="n"/>
      <c r="H647" s="5" t="n"/>
      <c r="I647" s="5" t="n"/>
    </row>
    <row r="648" ht="12.45" customHeight="1">
      <c r="A648" s="5" t="n"/>
      <c r="B648" s="5" t="n"/>
      <c r="C648" s="5" t="n"/>
      <c r="D648" s="5" t="n"/>
      <c r="E648" s="5" t="n"/>
      <c r="F648" s="5" t="n"/>
      <c r="G648" s="5" t="n"/>
      <c r="H648" s="5" t="n"/>
      <c r="I648" s="5" t="n"/>
    </row>
    <row r="649" ht="12.45" customHeight="1">
      <c r="A649" s="5" t="n"/>
      <c r="B649" s="5" t="n"/>
      <c r="C649" s="5" t="n"/>
      <c r="D649" s="5" t="n"/>
      <c r="E649" s="5" t="n"/>
      <c r="F649" s="5" t="n"/>
      <c r="G649" s="5" t="n"/>
      <c r="H649" s="5" t="n"/>
      <c r="I649" s="5" t="n"/>
    </row>
    <row r="650" ht="12.45" customHeight="1">
      <c r="A650" s="5" t="n"/>
      <c r="B650" s="5" t="n"/>
      <c r="C650" s="5" t="n"/>
      <c r="D650" s="5" t="n"/>
      <c r="E650" s="5" t="n"/>
      <c r="F650" s="5" t="n"/>
      <c r="G650" s="5" t="n"/>
      <c r="H650" s="5" t="n"/>
      <c r="I650" s="5" t="n"/>
    </row>
    <row r="651" ht="12.45" customHeight="1">
      <c r="A651" s="5" t="n"/>
      <c r="B651" s="5" t="n"/>
      <c r="C651" s="5" t="n"/>
      <c r="D651" s="5" t="n"/>
      <c r="E651" s="5" t="n"/>
      <c r="F651" s="5" t="n"/>
      <c r="G651" s="5" t="n"/>
      <c r="H651" s="5" t="n"/>
      <c r="I651" s="5" t="n"/>
    </row>
    <row r="652" ht="12.45" customHeight="1">
      <c r="A652" s="5" t="n"/>
      <c r="B652" s="5" t="n"/>
      <c r="C652" s="5" t="n"/>
      <c r="D652" s="5" t="n"/>
      <c r="E652" s="5" t="n"/>
      <c r="F652" s="5" t="n"/>
      <c r="G652" s="5" t="n"/>
      <c r="H652" s="5" t="n"/>
      <c r="I652" s="5" t="n"/>
    </row>
    <row r="653" ht="12.45" customHeight="1">
      <c r="A653" s="5" t="n"/>
      <c r="B653" s="5" t="n"/>
      <c r="C653" s="5" t="n"/>
      <c r="D653" s="5" t="n"/>
      <c r="E653" s="5" t="n"/>
      <c r="F653" s="5" t="n"/>
      <c r="G653" s="5" t="n"/>
      <c r="H653" s="5" t="n"/>
      <c r="I653" s="5" t="n"/>
    </row>
    <row r="654" ht="12.45" customHeight="1">
      <c r="A654" s="5" t="n"/>
      <c r="B654" s="5" t="n"/>
      <c r="C654" s="5" t="n"/>
      <c r="D654" s="5" t="n"/>
      <c r="E654" s="5" t="n"/>
      <c r="F654" s="5" t="n"/>
      <c r="G654" s="5" t="n"/>
      <c r="H654" s="5" t="n"/>
      <c r="I654" s="5" t="n"/>
    </row>
    <row r="655" ht="12.45" customHeight="1">
      <c r="A655" s="5" t="n"/>
      <c r="B655" s="5" t="n"/>
      <c r="C655" s="5" t="n"/>
      <c r="D655" s="5" t="n"/>
      <c r="E655" s="5" t="n"/>
      <c r="F655" s="5" t="n"/>
      <c r="G655" s="5" t="n"/>
      <c r="H655" s="5" t="n"/>
      <c r="I655" s="5" t="n"/>
    </row>
    <row r="656" ht="12.45" customHeight="1">
      <c r="A656" s="5" t="n"/>
      <c r="B656" s="5" t="n"/>
      <c r="C656" s="5" t="n"/>
      <c r="D656" s="5" t="n"/>
      <c r="E656" s="5" t="n"/>
      <c r="F656" s="5" t="n"/>
      <c r="G656" s="5" t="n"/>
      <c r="H656" s="5" t="n"/>
      <c r="I656" s="5" t="n"/>
    </row>
    <row r="657" ht="12.45" customHeight="1">
      <c r="A657" s="5" t="n"/>
      <c r="B657" s="5" t="n"/>
      <c r="C657" s="5" t="n"/>
      <c r="D657" s="5" t="n"/>
      <c r="E657" s="5" t="n"/>
      <c r="F657" s="5" t="n"/>
      <c r="G657" s="5" t="n"/>
      <c r="H657" s="5" t="n"/>
      <c r="I657" s="5" t="n"/>
    </row>
    <row r="658" ht="12.45" customHeight="1">
      <c r="A658" s="5" t="n"/>
      <c r="B658" s="5" t="n"/>
      <c r="C658" s="5" t="n"/>
      <c r="D658" s="5" t="n"/>
      <c r="E658" s="5" t="n"/>
      <c r="F658" s="5" t="n"/>
      <c r="G658" s="5" t="n"/>
      <c r="H658" s="5" t="n"/>
      <c r="I658" s="5" t="n"/>
    </row>
    <row r="659" ht="12.45" customHeight="1">
      <c r="A659" s="5" t="n"/>
      <c r="B659" s="5" t="n"/>
      <c r="C659" s="5" t="n"/>
      <c r="D659" s="5" t="n"/>
      <c r="E659" s="5" t="n"/>
      <c r="F659" s="5" t="n"/>
      <c r="G659" s="5" t="n"/>
      <c r="H659" s="5" t="n"/>
      <c r="I659" s="5" t="n"/>
    </row>
    <row r="660" ht="12.45" customHeight="1">
      <c r="A660" s="5" t="n"/>
      <c r="B660" s="5" t="n"/>
      <c r="C660" s="5" t="n"/>
      <c r="D660" s="5" t="n"/>
      <c r="E660" s="5" t="n"/>
      <c r="F660" s="5" t="n"/>
      <c r="G660" s="5" t="n"/>
      <c r="H660" s="5" t="n"/>
      <c r="I660" s="5" t="n"/>
    </row>
    <row r="661" ht="12.45" customHeight="1">
      <c r="A661" s="5" t="n"/>
      <c r="B661" s="5" t="n"/>
      <c r="C661" s="5" t="n"/>
      <c r="D661" s="5" t="n"/>
      <c r="E661" s="5" t="n"/>
      <c r="F661" s="5" t="n"/>
      <c r="G661" s="5" t="n"/>
      <c r="H661" s="5" t="n"/>
      <c r="I661" s="5" t="n"/>
    </row>
    <row r="662" ht="12.45" customHeight="1">
      <c r="A662" s="5" t="n"/>
      <c r="B662" s="5" t="n"/>
      <c r="C662" s="5" t="n"/>
      <c r="D662" s="5" t="n"/>
      <c r="E662" s="5" t="n"/>
      <c r="F662" s="5" t="n"/>
      <c r="G662" s="5" t="n"/>
      <c r="H662" s="5" t="n"/>
      <c r="I662" s="5" t="n"/>
    </row>
    <row r="663" ht="12.45" customHeight="1">
      <c r="A663" s="5" t="n"/>
      <c r="B663" s="5" t="n"/>
      <c r="C663" s="5" t="n"/>
      <c r="D663" s="5" t="n"/>
      <c r="E663" s="5" t="n"/>
      <c r="F663" s="5" t="n"/>
      <c r="G663" s="5" t="n"/>
      <c r="H663" s="5" t="n"/>
      <c r="I663" s="5" t="n"/>
    </row>
    <row r="664" ht="12.45" customHeight="1">
      <c r="A664" s="5" t="n"/>
      <c r="B664" s="5" t="n"/>
      <c r="C664" s="5" t="n"/>
      <c r="D664" s="5" t="n"/>
      <c r="E664" s="5" t="n"/>
      <c r="F664" s="5" t="n"/>
      <c r="G664" s="5" t="n"/>
      <c r="H664" s="5" t="n"/>
      <c r="I664" s="5" t="n"/>
    </row>
    <row r="665" ht="12.45" customHeight="1">
      <c r="A665" s="5" t="n"/>
      <c r="B665" s="5" t="n"/>
      <c r="C665" s="5" t="n"/>
      <c r="D665" s="5" t="n"/>
      <c r="E665" s="5" t="n"/>
      <c r="F665" s="5" t="n"/>
      <c r="G665" s="5" t="n"/>
      <c r="H665" s="5" t="n"/>
      <c r="I665" s="5" t="n"/>
    </row>
    <row r="666" ht="12.45" customHeight="1">
      <c r="A666" s="5" t="n"/>
      <c r="B666" s="5" t="n"/>
      <c r="C666" s="5" t="n"/>
      <c r="D666" s="5" t="n"/>
      <c r="E666" s="5" t="n"/>
      <c r="F666" s="5" t="n"/>
      <c r="G666" s="5" t="n"/>
      <c r="H666" s="5" t="n"/>
      <c r="I666" s="5" t="n"/>
    </row>
    <row r="667" ht="12.45" customHeight="1">
      <c r="A667" s="5" t="n"/>
      <c r="B667" s="5" t="n"/>
      <c r="C667" s="5" t="n"/>
      <c r="D667" s="5" t="n"/>
      <c r="E667" s="5" t="n"/>
      <c r="F667" s="5" t="n"/>
      <c r="G667" s="5" t="n"/>
      <c r="H667" s="5" t="n"/>
      <c r="I667" s="5" t="n"/>
    </row>
    <row r="668" ht="12.45" customHeight="1">
      <c r="A668" s="5" t="n"/>
      <c r="B668" s="5" t="n"/>
      <c r="C668" s="5" t="n"/>
      <c r="D668" s="5" t="n"/>
      <c r="E668" s="5" t="n"/>
      <c r="F668" s="5" t="n"/>
      <c r="G668" s="5" t="n"/>
      <c r="H668" s="5" t="n"/>
      <c r="I668" s="5" t="n"/>
    </row>
    <row r="669" ht="12.45" customHeight="1">
      <c r="A669" s="5" t="n"/>
      <c r="B669" s="5" t="n"/>
      <c r="C669" s="5" t="n"/>
      <c r="D669" s="5" t="n"/>
      <c r="E669" s="5" t="n"/>
      <c r="F669" s="5" t="n"/>
      <c r="G669" s="5" t="n"/>
      <c r="H669" s="5" t="n"/>
      <c r="I669" s="5" t="n"/>
    </row>
    <row r="670" ht="12.45" customHeight="1">
      <c r="A670" s="5" t="n"/>
      <c r="B670" s="5" t="n"/>
      <c r="C670" s="5" t="n"/>
      <c r="D670" s="5" t="n"/>
      <c r="E670" s="5" t="n"/>
      <c r="F670" s="5" t="n"/>
      <c r="G670" s="5" t="n"/>
      <c r="H670" s="5" t="n"/>
      <c r="I670" s="5" t="n"/>
    </row>
    <row r="671" ht="12.45" customHeight="1">
      <c r="A671" s="5" t="n"/>
      <c r="B671" s="5" t="n"/>
      <c r="C671" s="5" t="n"/>
      <c r="D671" s="5" t="n"/>
      <c r="E671" s="5" t="n"/>
      <c r="F671" s="5" t="n"/>
      <c r="G671" s="5" t="n"/>
      <c r="H671" s="5" t="n"/>
      <c r="I671" s="5" t="n"/>
    </row>
    <row r="672" ht="12.45" customHeight="1">
      <c r="A672" s="5" t="n"/>
      <c r="B672" s="5" t="n"/>
      <c r="C672" s="5" t="n"/>
      <c r="D672" s="5" t="n"/>
      <c r="E672" s="5" t="n"/>
      <c r="F672" s="5" t="n"/>
      <c r="G672" s="5" t="n"/>
      <c r="H672" s="5" t="n"/>
      <c r="I672" s="5" t="n"/>
    </row>
    <row r="673" ht="12.45" customHeight="1">
      <c r="A673" s="5" t="n"/>
      <c r="B673" s="5" t="n"/>
      <c r="C673" s="5" t="n"/>
      <c r="D673" s="5" t="n"/>
      <c r="E673" s="5" t="n"/>
      <c r="F673" s="5" t="n"/>
      <c r="G673" s="5" t="n"/>
      <c r="H673" s="5" t="n"/>
      <c r="I673" s="5" t="n"/>
    </row>
    <row r="674" ht="12.45" customHeight="1">
      <c r="A674" s="5" t="n"/>
      <c r="B674" s="5" t="n"/>
      <c r="C674" s="5" t="n"/>
      <c r="D674" s="5" t="n"/>
      <c r="E674" s="5" t="n"/>
      <c r="F674" s="5" t="n"/>
      <c r="G674" s="5" t="n"/>
      <c r="H674" s="5" t="n"/>
      <c r="I674" s="5" t="n"/>
    </row>
    <row r="675" ht="12.45" customHeight="1">
      <c r="A675" s="5" t="n"/>
      <c r="B675" s="5" t="n"/>
      <c r="C675" s="5" t="n"/>
      <c r="D675" s="5" t="n"/>
      <c r="E675" s="5" t="n"/>
      <c r="F675" s="5" t="n"/>
      <c r="G675" s="5" t="n"/>
      <c r="H675" s="5" t="n"/>
      <c r="I675" s="5" t="n"/>
    </row>
    <row r="676" ht="12.45" customHeight="1">
      <c r="A676" s="5" t="n"/>
      <c r="B676" s="5" t="n"/>
      <c r="C676" s="5" t="n"/>
      <c r="D676" s="5" t="n"/>
      <c r="E676" s="5" t="n"/>
      <c r="F676" s="5" t="n"/>
      <c r="G676" s="5" t="n"/>
      <c r="H676" s="5" t="n"/>
      <c r="I676" s="5" t="n"/>
    </row>
    <row r="677" ht="12.45" customHeight="1">
      <c r="A677" s="5" t="n"/>
      <c r="B677" s="5" t="n"/>
      <c r="C677" s="5" t="n"/>
      <c r="D677" s="5" t="n"/>
      <c r="E677" s="5" t="n"/>
      <c r="F677" s="5" t="n"/>
      <c r="G677" s="5" t="n"/>
      <c r="H677" s="5" t="n"/>
      <c r="I677" s="5" t="n"/>
    </row>
    <row r="678" ht="12.45" customHeight="1">
      <c r="A678" s="5" t="n"/>
      <c r="B678" s="5" t="n"/>
      <c r="C678" s="5" t="n"/>
      <c r="D678" s="5" t="n"/>
      <c r="E678" s="5" t="n"/>
      <c r="F678" s="5" t="n"/>
      <c r="G678" s="5" t="n"/>
      <c r="H678" s="5" t="n"/>
      <c r="I678" s="5" t="n"/>
    </row>
    <row r="679" ht="12.45" customHeight="1">
      <c r="A679" s="5" t="n"/>
      <c r="B679" s="5" t="n"/>
      <c r="C679" s="5" t="n"/>
      <c r="D679" s="5" t="n"/>
      <c r="E679" s="5" t="n"/>
      <c r="F679" s="5" t="n"/>
      <c r="G679" s="5" t="n"/>
      <c r="H679" s="5" t="n"/>
      <c r="I679" s="5" t="n"/>
    </row>
    <row r="680" ht="12.45" customHeight="1">
      <c r="A680" s="5" t="n"/>
      <c r="B680" s="5" t="n"/>
      <c r="C680" s="5" t="n"/>
      <c r="D680" s="5" t="n"/>
      <c r="E680" s="5" t="n"/>
      <c r="F680" s="5" t="n"/>
      <c r="G680" s="5" t="n"/>
      <c r="H680" s="5" t="n"/>
      <c r="I680" s="5" t="n"/>
    </row>
    <row r="681" ht="12.45" customHeight="1">
      <c r="A681" s="5" t="n"/>
      <c r="B681" s="5" t="n"/>
      <c r="C681" s="5" t="n"/>
      <c r="D681" s="5" t="n"/>
      <c r="E681" s="5" t="n"/>
      <c r="F681" s="5" t="n"/>
      <c r="G681" s="5" t="n"/>
      <c r="H681" s="5" t="n"/>
      <c r="I681" s="5" t="n"/>
    </row>
    <row r="682" ht="12.45" customHeight="1">
      <c r="A682" s="5" t="n"/>
      <c r="B682" s="5" t="n"/>
      <c r="C682" s="5" t="n"/>
      <c r="D682" s="5" t="n"/>
      <c r="E682" s="5" t="n"/>
      <c r="F682" s="5" t="n"/>
      <c r="G682" s="5" t="n"/>
      <c r="H682" s="5" t="n"/>
      <c r="I682" s="5" t="n"/>
    </row>
    <row r="683" ht="12.45" customHeight="1">
      <c r="A683" s="5" t="n"/>
      <c r="B683" s="5" t="n"/>
      <c r="C683" s="5" t="n"/>
      <c r="D683" s="5" t="n"/>
      <c r="E683" s="5" t="n"/>
      <c r="F683" s="5" t="n"/>
      <c r="G683" s="5" t="n"/>
      <c r="H683" s="5" t="n"/>
      <c r="I683" s="5" t="n"/>
    </row>
    <row r="684" ht="12.45" customHeight="1">
      <c r="A684" s="5" t="n"/>
      <c r="B684" s="5" t="n"/>
      <c r="C684" s="5" t="n"/>
      <c r="D684" s="5" t="n"/>
      <c r="E684" s="5" t="n"/>
      <c r="F684" s="5" t="n"/>
      <c r="G684" s="5" t="n"/>
      <c r="H684" s="5" t="n"/>
      <c r="I684" s="5" t="n"/>
    </row>
    <row r="685" ht="12.45" customHeight="1">
      <c r="A685" s="5" t="n"/>
      <c r="B685" s="5" t="n"/>
      <c r="C685" s="5" t="n"/>
      <c r="D685" s="5" t="n"/>
      <c r="E685" s="5" t="n"/>
      <c r="F685" s="5" t="n"/>
      <c r="G685" s="5" t="n"/>
      <c r="H685" s="5" t="n"/>
      <c r="I685" s="5" t="n"/>
    </row>
    <row r="686" ht="12.45" customHeight="1">
      <c r="A686" s="5" t="n"/>
      <c r="B686" s="5" t="n"/>
      <c r="C686" s="5" t="n"/>
      <c r="D686" s="5" t="n"/>
      <c r="E686" s="5" t="n"/>
      <c r="F686" s="5" t="n"/>
      <c r="G686" s="5" t="n"/>
      <c r="H686" s="5" t="n"/>
      <c r="I686" s="5" t="n"/>
    </row>
    <row r="687" ht="12.45" customHeight="1">
      <c r="A687" s="5" t="n"/>
      <c r="B687" s="5" t="n"/>
      <c r="C687" s="5" t="n"/>
      <c r="D687" s="5" t="n"/>
      <c r="E687" s="5" t="n"/>
      <c r="F687" s="5" t="n"/>
      <c r="G687" s="5" t="n"/>
      <c r="H687" s="5" t="n"/>
      <c r="I687" s="5" t="n"/>
    </row>
    <row r="688" ht="12.45" customHeight="1">
      <c r="A688" s="5" t="n"/>
      <c r="B688" s="5" t="n"/>
      <c r="C688" s="5" t="n"/>
      <c r="D688" s="5" t="n"/>
      <c r="E688" s="5" t="n"/>
      <c r="F688" s="5" t="n"/>
      <c r="G688" s="5" t="n"/>
      <c r="H688" s="5" t="n"/>
      <c r="I688" s="5" t="n"/>
    </row>
    <row r="689" ht="12.45" customHeight="1">
      <c r="A689" s="5" t="n"/>
      <c r="B689" s="5" t="n"/>
      <c r="C689" s="5" t="n"/>
      <c r="D689" s="5" t="n"/>
      <c r="E689" s="5" t="n"/>
      <c r="F689" s="5" t="n"/>
      <c r="G689" s="5" t="n"/>
      <c r="H689" s="5" t="n"/>
      <c r="I689" s="5" t="n"/>
    </row>
    <row r="690" ht="12.45" customHeight="1">
      <c r="A690" s="5" t="n"/>
      <c r="B690" s="5" t="n"/>
      <c r="C690" s="5" t="n"/>
      <c r="D690" s="5" t="n"/>
      <c r="E690" s="5" t="n"/>
      <c r="F690" s="5" t="n"/>
      <c r="G690" s="5" t="n"/>
      <c r="H690" s="5" t="n"/>
      <c r="I690" s="5" t="n"/>
    </row>
    <row r="691" ht="12.45" customHeight="1">
      <c r="A691" s="5" t="n"/>
      <c r="B691" s="5" t="n"/>
      <c r="C691" s="5" t="n"/>
      <c r="D691" s="5" t="n"/>
      <c r="E691" s="5" t="n"/>
      <c r="F691" s="5" t="n"/>
      <c r="G691" s="5" t="n"/>
      <c r="H691" s="5" t="n"/>
      <c r="I691" s="5" t="n"/>
    </row>
    <row r="692" ht="12.45" customHeight="1">
      <c r="A692" s="5" t="n"/>
      <c r="B692" s="5" t="n"/>
      <c r="C692" s="5" t="n"/>
      <c r="D692" s="5" t="n"/>
      <c r="E692" s="5" t="n"/>
      <c r="F692" s="5" t="n"/>
      <c r="G692" s="5" t="n"/>
      <c r="H692" s="5" t="n"/>
      <c r="I692" s="5" t="n"/>
    </row>
    <row r="693" ht="12.45" customHeight="1">
      <c r="A693" s="5" t="n"/>
      <c r="B693" s="5" t="n"/>
      <c r="C693" s="5" t="n"/>
      <c r="D693" s="5" t="n"/>
      <c r="E693" s="5" t="n"/>
      <c r="F693" s="5" t="n"/>
      <c r="G693" s="5" t="n"/>
      <c r="H693" s="5" t="n"/>
      <c r="I693" s="5" t="n"/>
    </row>
    <row r="694" ht="12.45" customHeight="1">
      <c r="A694" s="5" t="n"/>
      <c r="B694" s="5" t="n"/>
      <c r="C694" s="5" t="n"/>
      <c r="D694" s="5" t="n"/>
      <c r="E694" s="5" t="n"/>
      <c r="F694" s="5" t="n"/>
      <c r="G694" s="5" t="n"/>
      <c r="H694" s="5" t="n"/>
      <c r="I694" s="5" t="n"/>
    </row>
    <row r="695" ht="12.45" customHeight="1">
      <c r="A695" s="5" t="n"/>
      <c r="B695" s="5" t="n"/>
      <c r="C695" s="5" t="n"/>
      <c r="D695" s="5" t="n"/>
      <c r="E695" s="5" t="n"/>
      <c r="F695" s="5" t="n"/>
      <c r="G695" s="5" t="n"/>
      <c r="H695" s="5" t="n"/>
      <c r="I695" s="5" t="n"/>
    </row>
    <row r="696" ht="12.45" customHeight="1">
      <c r="A696" s="5" t="n"/>
      <c r="B696" s="5" t="n"/>
      <c r="C696" s="5" t="n"/>
      <c r="D696" s="5" t="n"/>
      <c r="E696" s="5" t="n"/>
      <c r="F696" s="5" t="n"/>
      <c r="G696" s="5" t="n"/>
      <c r="H696" s="5" t="n"/>
      <c r="I696" s="5" t="n"/>
    </row>
    <row r="697" ht="12.45" customHeight="1">
      <c r="A697" s="5" t="n"/>
      <c r="B697" s="5" t="n"/>
      <c r="C697" s="5" t="n"/>
      <c r="D697" s="5" t="n"/>
      <c r="E697" s="5" t="n"/>
      <c r="F697" s="5" t="n"/>
      <c r="G697" s="5" t="n"/>
      <c r="H697" s="5" t="n"/>
      <c r="I697" s="5" t="n"/>
    </row>
    <row r="698" ht="12.45" customHeight="1">
      <c r="A698" s="5" t="n"/>
      <c r="B698" s="5" t="n"/>
      <c r="C698" s="5" t="n"/>
      <c r="D698" s="5" t="n"/>
      <c r="E698" s="5" t="n"/>
      <c r="F698" s="5" t="n"/>
      <c r="G698" s="5" t="n"/>
      <c r="H698" s="5" t="n"/>
      <c r="I698" s="5" t="n"/>
    </row>
    <row r="699" ht="12.45" customHeight="1">
      <c r="A699" s="5" t="n"/>
      <c r="B699" s="5" t="n"/>
      <c r="C699" s="5" t="n"/>
      <c r="D699" s="5" t="n"/>
      <c r="E699" s="5" t="n"/>
      <c r="F699" s="5" t="n"/>
      <c r="G699" s="5" t="n"/>
      <c r="H699" s="5" t="n"/>
      <c r="I699" s="5" t="n"/>
    </row>
    <row r="700" ht="12.45" customHeight="1">
      <c r="A700" s="5" t="n"/>
      <c r="B700" s="5" t="n"/>
      <c r="C700" s="5" t="n"/>
      <c r="D700" s="5" t="n"/>
      <c r="E700" s="5" t="n"/>
      <c r="F700" s="5" t="n"/>
      <c r="G700" s="5" t="n"/>
      <c r="H700" s="5" t="n"/>
      <c r="I700" s="5" t="n"/>
    </row>
    <row r="701" ht="12.45" customHeight="1">
      <c r="A701" s="5" t="n"/>
      <c r="B701" s="5" t="n"/>
      <c r="C701" s="5" t="n"/>
      <c r="D701" s="5" t="n"/>
      <c r="E701" s="5" t="n"/>
      <c r="F701" s="5" t="n"/>
      <c r="G701" s="5" t="n"/>
      <c r="H701" s="5" t="n"/>
      <c r="I701" s="5" t="n"/>
    </row>
    <row r="702" ht="12.45" customHeight="1">
      <c r="A702" s="5" t="n"/>
      <c r="B702" s="5" t="n"/>
      <c r="C702" s="5" t="n"/>
      <c r="D702" s="5" t="n"/>
      <c r="E702" s="5" t="n"/>
      <c r="F702" s="5" t="n"/>
      <c r="G702" s="5" t="n"/>
      <c r="H702" s="5" t="n"/>
      <c r="I702" s="5" t="n"/>
    </row>
    <row r="703" ht="12.45" customHeight="1">
      <c r="A703" s="5" t="n"/>
      <c r="B703" s="5" t="n"/>
      <c r="C703" s="5" t="n"/>
      <c r="D703" s="5" t="n"/>
      <c r="E703" s="5" t="n"/>
      <c r="F703" s="5" t="n"/>
      <c r="G703" s="5" t="n"/>
      <c r="H703" s="5" t="n"/>
      <c r="I703" s="5" t="n"/>
    </row>
    <row r="704" ht="12.45" customHeight="1">
      <c r="A704" s="5" t="n"/>
      <c r="B704" s="5" t="n"/>
      <c r="C704" s="5" t="n"/>
      <c r="D704" s="5" t="n"/>
      <c r="E704" s="5" t="n"/>
      <c r="F704" s="5" t="n"/>
      <c r="G704" s="5" t="n"/>
      <c r="H704" s="5" t="n"/>
      <c r="I704" s="5" t="n"/>
    </row>
    <row r="705" ht="12.45" customHeight="1">
      <c r="A705" s="5" t="n"/>
      <c r="B705" s="5" t="n"/>
      <c r="C705" s="5" t="n"/>
      <c r="D705" s="5" t="n"/>
      <c r="E705" s="5" t="n"/>
      <c r="F705" s="5" t="n"/>
      <c r="G705" s="5" t="n"/>
      <c r="H705" s="5" t="n"/>
      <c r="I705" s="5" t="n"/>
    </row>
    <row r="706" ht="12.45" customHeight="1">
      <c r="A706" s="5" t="n"/>
      <c r="B706" s="5" t="n"/>
      <c r="C706" s="5" t="n"/>
      <c r="D706" s="5" t="n"/>
      <c r="E706" s="5" t="n"/>
      <c r="F706" s="5" t="n"/>
      <c r="G706" s="5" t="n"/>
      <c r="H706" s="5" t="n"/>
      <c r="I706" s="5" t="n"/>
    </row>
    <row r="707" ht="12.45" customHeight="1">
      <c r="A707" s="5" t="n"/>
      <c r="B707" s="5" t="n"/>
      <c r="C707" s="5" t="n"/>
      <c r="D707" s="5" t="n"/>
      <c r="E707" s="5" t="n"/>
      <c r="F707" s="5" t="n"/>
      <c r="G707" s="5" t="n"/>
      <c r="H707" s="5" t="n"/>
      <c r="I707" s="5" t="n"/>
    </row>
    <row r="708" ht="12.45" customHeight="1">
      <c r="A708" s="5" t="n"/>
      <c r="B708" s="5" t="n"/>
      <c r="C708" s="5" t="n"/>
      <c r="D708" s="5" t="n"/>
      <c r="E708" s="5" t="n"/>
      <c r="F708" s="5" t="n"/>
      <c r="G708" s="5" t="n"/>
      <c r="H708" s="5" t="n"/>
      <c r="I708" s="5" t="n"/>
    </row>
    <row r="709" ht="12.45" customHeight="1">
      <c r="A709" s="5" t="n"/>
      <c r="B709" s="5" t="n"/>
      <c r="C709" s="5" t="n"/>
      <c r="D709" s="5" t="n"/>
      <c r="E709" s="5" t="n"/>
      <c r="F709" s="5" t="n"/>
      <c r="G709" s="5" t="n"/>
      <c r="H709" s="5" t="n"/>
      <c r="I709" s="5" t="n"/>
    </row>
    <row r="710" ht="12.45" customHeight="1">
      <c r="A710" s="5" t="n"/>
      <c r="B710" s="5" t="n"/>
      <c r="C710" s="5" t="n"/>
      <c r="D710" s="5" t="n"/>
      <c r="E710" s="5" t="n"/>
      <c r="F710" s="5" t="n"/>
      <c r="G710" s="5" t="n"/>
      <c r="H710" s="5" t="n"/>
      <c r="I710" s="5" t="n"/>
    </row>
    <row r="711" ht="12.45" customHeight="1">
      <c r="A711" s="5" t="n"/>
      <c r="B711" s="5" t="n"/>
      <c r="C711" s="5" t="n"/>
      <c r="D711" s="5" t="n"/>
      <c r="E711" s="5" t="n"/>
      <c r="F711" s="5" t="n"/>
      <c r="G711" s="5" t="n"/>
      <c r="H711" s="5" t="n"/>
      <c r="I711" s="5" t="n"/>
    </row>
    <row r="712" ht="12.45" customHeight="1">
      <c r="A712" s="5" t="n"/>
      <c r="B712" s="5" t="n"/>
      <c r="C712" s="5" t="n"/>
      <c r="D712" s="5" t="n"/>
      <c r="E712" s="5" t="n"/>
      <c r="F712" s="5" t="n"/>
      <c r="G712" s="5" t="n"/>
      <c r="H712" s="5" t="n"/>
      <c r="I712" s="5" t="n"/>
    </row>
    <row r="713" ht="12.45" customHeight="1">
      <c r="A713" s="5" t="n"/>
      <c r="B713" s="5" t="n"/>
      <c r="C713" s="5" t="n"/>
      <c r="D713" s="5" t="n"/>
      <c r="E713" s="5" t="n"/>
      <c r="F713" s="5" t="n"/>
      <c r="G713" s="5" t="n"/>
      <c r="H713" s="5" t="n"/>
      <c r="I713" s="5" t="n"/>
    </row>
    <row r="714" ht="12.45" customHeight="1">
      <c r="A714" s="5" t="n"/>
      <c r="B714" s="5" t="n"/>
      <c r="C714" s="5" t="n"/>
      <c r="D714" s="5" t="n"/>
      <c r="E714" s="5" t="n"/>
      <c r="F714" s="5" t="n"/>
      <c r="G714" s="5" t="n"/>
      <c r="H714" s="5" t="n"/>
      <c r="I714" s="5" t="n"/>
    </row>
    <row r="715" ht="12.45" customHeight="1">
      <c r="A715" s="5" t="n"/>
      <c r="B715" s="5" t="n"/>
      <c r="C715" s="5" t="n"/>
      <c r="D715" s="5" t="n"/>
      <c r="E715" s="5" t="n"/>
      <c r="F715" s="5" t="n"/>
      <c r="G715" s="5" t="n"/>
      <c r="H715" s="5" t="n"/>
      <c r="I715" s="5" t="n"/>
    </row>
    <row r="716" ht="12.45" customHeight="1">
      <c r="A716" s="5" t="n"/>
      <c r="B716" s="5" t="n"/>
      <c r="C716" s="5" t="n"/>
      <c r="D716" s="5" t="n"/>
      <c r="E716" s="5" t="n"/>
      <c r="F716" s="5" t="n"/>
      <c r="G716" s="5" t="n"/>
      <c r="H716" s="5" t="n"/>
      <c r="I716" s="5" t="n"/>
    </row>
    <row r="717" ht="12.45" customHeight="1">
      <c r="A717" s="5" t="n"/>
      <c r="B717" s="5" t="n"/>
      <c r="C717" s="5" t="n"/>
      <c r="D717" s="5" t="n"/>
      <c r="E717" s="5" t="n"/>
      <c r="F717" s="5" t="n"/>
      <c r="G717" s="5" t="n"/>
      <c r="H717" s="5" t="n"/>
      <c r="I717" s="5" t="n"/>
    </row>
    <row r="718" ht="12.45" customHeight="1">
      <c r="A718" s="5" t="n"/>
      <c r="B718" s="5" t="n"/>
      <c r="C718" s="5" t="n"/>
      <c r="D718" s="5" t="n"/>
      <c r="E718" s="5" t="n"/>
      <c r="F718" s="5" t="n"/>
      <c r="G718" s="5" t="n"/>
      <c r="H718" s="5" t="n"/>
      <c r="I718" s="5" t="n"/>
    </row>
    <row r="719" ht="12.45" customHeight="1">
      <c r="A719" s="5" t="n"/>
      <c r="B719" s="5" t="n"/>
      <c r="C719" s="5" t="n"/>
      <c r="D719" s="5" t="n"/>
      <c r="E719" s="5" t="n"/>
      <c r="F719" s="5" t="n"/>
      <c r="G719" s="5" t="n"/>
      <c r="H719" s="5" t="n"/>
      <c r="I719" s="5" t="n"/>
    </row>
    <row r="720" ht="12.45" customHeight="1">
      <c r="A720" s="5" t="n"/>
      <c r="B720" s="5" t="n"/>
      <c r="C720" s="5" t="n"/>
      <c r="D720" s="5" t="n"/>
      <c r="E720" s="5" t="n"/>
      <c r="F720" s="5" t="n"/>
      <c r="G720" s="5" t="n"/>
      <c r="H720" s="5" t="n"/>
      <c r="I720" s="5" t="n"/>
    </row>
    <row r="721" ht="12.45" customHeight="1">
      <c r="A721" s="5" t="n"/>
      <c r="B721" s="5" t="n"/>
      <c r="C721" s="5" t="n"/>
      <c r="D721" s="5" t="n"/>
      <c r="E721" s="5" t="n"/>
      <c r="F721" s="5" t="n"/>
      <c r="G721" s="5" t="n"/>
      <c r="H721" s="5" t="n"/>
      <c r="I721" s="5" t="n"/>
    </row>
    <row r="722" ht="12.45" customHeight="1">
      <c r="A722" s="5" t="n"/>
      <c r="B722" s="5" t="n"/>
      <c r="C722" s="5" t="n"/>
      <c r="D722" s="5" t="n"/>
      <c r="E722" s="5" t="n"/>
      <c r="F722" s="5" t="n"/>
      <c r="G722" s="5" t="n"/>
      <c r="H722" s="5" t="n"/>
      <c r="I722" s="5" t="n"/>
    </row>
    <row r="723" ht="12.45" customHeight="1">
      <c r="A723" s="5" t="n"/>
      <c r="B723" s="5" t="n"/>
      <c r="C723" s="5" t="n"/>
      <c r="D723" s="5" t="n"/>
      <c r="E723" s="5" t="n"/>
      <c r="F723" s="5" t="n"/>
      <c r="G723" s="5" t="n"/>
      <c r="H723" s="5" t="n"/>
      <c r="I723" s="5" t="n"/>
    </row>
    <row r="724" ht="12.45" customHeight="1">
      <c r="A724" s="5" t="n"/>
      <c r="B724" s="5" t="n"/>
      <c r="C724" s="5" t="n"/>
      <c r="D724" s="5" t="n"/>
      <c r="E724" s="5" t="n"/>
      <c r="F724" s="5" t="n"/>
      <c r="G724" s="5" t="n"/>
      <c r="H724" s="5" t="n"/>
      <c r="I724" s="5" t="n"/>
    </row>
    <row r="725" ht="12.45" customHeight="1">
      <c r="A725" s="5" t="n"/>
      <c r="B725" s="5" t="n"/>
      <c r="C725" s="5" t="n"/>
      <c r="D725" s="5" t="n"/>
      <c r="E725" s="5" t="n"/>
      <c r="F725" s="5" t="n"/>
      <c r="G725" s="5" t="n"/>
      <c r="H725" s="5" t="n"/>
      <c r="I725" s="5" t="n"/>
    </row>
    <row r="726" ht="12.45" customHeight="1">
      <c r="A726" s="5" t="n"/>
      <c r="B726" s="5" t="n"/>
      <c r="C726" s="5" t="n"/>
      <c r="D726" s="5" t="n"/>
      <c r="E726" s="5" t="n"/>
      <c r="F726" s="5" t="n"/>
      <c r="G726" s="5" t="n"/>
      <c r="H726" s="5" t="n"/>
      <c r="I726" s="5" t="n"/>
    </row>
    <row r="727" ht="12.45" customHeight="1">
      <c r="A727" s="5" t="n"/>
      <c r="B727" s="5" t="n"/>
      <c r="C727" s="5" t="n"/>
      <c r="D727" s="5" t="n"/>
      <c r="E727" s="5" t="n"/>
      <c r="F727" s="5" t="n"/>
      <c r="G727" s="5" t="n"/>
      <c r="H727" s="5" t="n"/>
      <c r="I727" s="5" t="n"/>
    </row>
    <row r="728" ht="12.45" customHeight="1">
      <c r="A728" s="5" t="n"/>
      <c r="B728" s="5" t="n"/>
      <c r="C728" s="5" t="n"/>
      <c r="D728" s="5" t="n"/>
      <c r="E728" s="5" t="n"/>
      <c r="F728" s="5" t="n"/>
      <c r="G728" s="5" t="n"/>
      <c r="H728" s="5" t="n"/>
      <c r="I728" s="5" t="n"/>
    </row>
    <row r="729" ht="12.45" customHeight="1">
      <c r="A729" s="5" t="n"/>
      <c r="B729" s="5" t="n"/>
      <c r="C729" s="5" t="n"/>
      <c r="D729" s="5" t="n"/>
      <c r="E729" s="5" t="n"/>
      <c r="F729" s="5" t="n"/>
      <c r="G729" s="5" t="n"/>
      <c r="H729" s="5" t="n"/>
      <c r="I729" s="5" t="n"/>
    </row>
    <row r="730" ht="12.45" customHeight="1">
      <c r="A730" s="5" t="n"/>
      <c r="B730" s="5" t="n"/>
      <c r="C730" s="5" t="n"/>
      <c r="D730" s="5" t="n"/>
      <c r="E730" s="5" t="n"/>
      <c r="F730" s="5" t="n"/>
      <c r="G730" s="5" t="n"/>
      <c r="H730" s="5" t="n"/>
      <c r="I730" s="5" t="n"/>
    </row>
    <row r="731" ht="12.45" customHeight="1">
      <c r="A731" s="5" t="n"/>
      <c r="B731" s="5" t="n"/>
      <c r="C731" s="5" t="n"/>
      <c r="D731" s="5" t="n"/>
      <c r="E731" s="5" t="n"/>
      <c r="F731" s="5" t="n"/>
      <c r="G731" s="5" t="n"/>
      <c r="H731" s="5" t="n"/>
      <c r="I731" s="5" t="n"/>
    </row>
    <row r="732" ht="12.45" customHeight="1">
      <c r="A732" s="5" t="n"/>
      <c r="B732" s="5" t="n"/>
      <c r="C732" s="5" t="n"/>
      <c r="D732" s="5" t="n"/>
      <c r="E732" s="5" t="n"/>
      <c r="F732" s="5" t="n"/>
      <c r="G732" s="5" t="n"/>
      <c r="H732" s="5" t="n"/>
      <c r="I732" s="5" t="n"/>
    </row>
    <row r="733" ht="12.45" customHeight="1">
      <c r="A733" s="5" t="n"/>
      <c r="B733" s="5" t="n"/>
      <c r="C733" s="5" t="n"/>
      <c r="D733" s="5" t="n"/>
      <c r="E733" s="5" t="n"/>
      <c r="F733" s="5" t="n"/>
      <c r="G733" s="5" t="n"/>
      <c r="H733" s="5" t="n"/>
      <c r="I733" s="5" t="n"/>
    </row>
    <row r="734" ht="12.45" customHeight="1">
      <c r="A734" s="5" t="n"/>
      <c r="B734" s="5" t="n"/>
      <c r="C734" s="5" t="n"/>
      <c r="D734" s="5" t="n"/>
      <c r="E734" s="5" t="n"/>
      <c r="F734" s="5" t="n"/>
      <c r="G734" s="5" t="n"/>
      <c r="H734" s="5" t="n"/>
      <c r="I734" s="5" t="n"/>
    </row>
    <row r="735" ht="12.45" customHeight="1">
      <c r="A735" s="5" t="n"/>
      <c r="B735" s="5" t="n"/>
      <c r="C735" s="5" t="n"/>
      <c r="D735" s="5" t="n"/>
      <c r="E735" s="5" t="n"/>
      <c r="F735" s="5" t="n"/>
      <c r="G735" s="5" t="n"/>
      <c r="H735" s="5" t="n"/>
      <c r="I735" s="5" t="n"/>
    </row>
    <row r="736" ht="12.45" customHeight="1">
      <c r="A736" s="5" t="n"/>
      <c r="B736" s="5" t="n"/>
      <c r="C736" s="5" t="n"/>
      <c r="D736" s="5" t="n"/>
      <c r="E736" s="5" t="n"/>
      <c r="F736" s="5" t="n"/>
      <c r="G736" s="5" t="n"/>
      <c r="H736" s="5" t="n"/>
      <c r="I736" s="5" t="n"/>
    </row>
    <row r="737" ht="12.45" customHeight="1">
      <c r="A737" s="5" t="n"/>
      <c r="B737" s="5" t="n"/>
      <c r="C737" s="5" t="n"/>
      <c r="D737" s="5" t="n"/>
      <c r="E737" s="5" t="n"/>
      <c r="F737" s="5" t="n"/>
      <c r="G737" s="5" t="n"/>
      <c r="H737" s="5" t="n"/>
      <c r="I737" s="5" t="n"/>
    </row>
    <row r="738" ht="12.45" customHeight="1">
      <c r="A738" s="5" t="n"/>
      <c r="B738" s="5" t="n"/>
      <c r="C738" s="5" t="n"/>
      <c r="D738" s="5" t="n"/>
      <c r="E738" s="5" t="n"/>
      <c r="F738" s="5" t="n"/>
      <c r="G738" s="5" t="n"/>
      <c r="H738" s="5" t="n"/>
      <c r="I738" s="5" t="n"/>
    </row>
    <row r="739" ht="12.45" customHeight="1">
      <c r="A739" s="5" t="n"/>
      <c r="B739" s="5" t="n"/>
      <c r="C739" s="5" t="n"/>
      <c r="D739" s="5" t="n"/>
      <c r="E739" s="5" t="n"/>
      <c r="F739" s="5" t="n"/>
      <c r="G739" s="5" t="n"/>
      <c r="H739" s="5" t="n"/>
      <c r="I739" s="5" t="n"/>
    </row>
    <row r="740" ht="12.45" customHeight="1">
      <c r="A740" s="5" t="n"/>
      <c r="B740" s="5" t="n"/>
      <c r="C740" s="5" t="n"/>
      <c r="D740" s="5" t="n"/>
      <c r="E740" s="5" t="n"/>
      <c r="F740" s="5" t="n"/>
      <c r="G740" s="5" t="n"/>
      <c r="H740" s="5" t="n"/>
      <c r="I740" s="5" t="n"/>
    </row>
    <row r="741" ht="12.45" customHeight="1">
      <c r="A741" s="5" t="n"/>
      <c r="B741" s="5" t="n"/>
      <c r="C741" s="5" t="n"/>
      <c r="D741" s="5" t="n"/>
      <c r="E741" s="5" t="n"/>
      <c r="F741" s="5" t="n"/>
      <c r="G741" s="5" t="n"/>
      <c r="H741" s="5" t="n"/>
      <c r="I741" s="5" t="n"/>
    </row>
    <row r="742" ht="12.45" customHeight="1">
      <c r="A742" s="5" t="n"/>
      <c r="B742" s="5" t="n"/>
      <c r="C742" s="5" t="n"/>
      <c r="D742" s="5" t="n"/>
      <c r="E742" s="5" t="n"/>
      <c r="F742" s="5" t="n"/>
      <c r="G742" s="5" t="n"/>
      <c r="H742" s="5" t="n"/>
      <c r="I742" s="5" t="n"/>
    </row>
    <row r="743" ht="12.45" customHeight="1">
      <c r="A743" s="5" t="n"/>
      <c r="B743" s="5" t="n"/>
      <c r="C743" s="5" t="n"/>
      <c r="D743" s="5" t="n"/>
      <c r="E743" s="5" t="n"/>
      <c r="F743" s="5" t="n"/>
      <c r="G743" s="5" t="n"/>
      <c r="H743" s="5" t="n"/>
      <c r="I743" s="5" t="n"/>
    </row>
    <row r="744" ht="12.45" customHeight="1">
      <c r="A744" s="5" t="n"/>
      <c r="B744" s="5" t="n"/>
      <c r="C744" s="5" t="n"/>
      <c r="D744" s="5" t="n"/>
      <c r="E744" s="5" t="n"/>
      <c r="F744" s="5" t="n"/>
      <c r="G744" s="5" t="n"/>
      <c r="H744" s="5" t="n"/>
      <c r="I744" s="5" t="n"/>
    </row>
    <row r="745" ht="12.45" customHeight="1">
      <c r="A745" s="5" t="n"/>
      <c r="B745" s="5" t="n"/>
      <c r="C745" s="5" t="n"/>
      <c r="D745" s="5" t="n"/>
      <c r="E745" s="5" t="n"/>
      <c r="F745" s="5" t="n"/>
      <c r="G745" s="5" t="n"/>
      <c r="H745" s="5" t="n"/>
      <c r="I745" s="5" t="n"/>
    </row>
    <row r="746" ht="12.45" customHeight="1">
      <c r="A746" s="5" t="n"/>
      <c r="B746" s="5" t="n"/>
      <c r="C746" s="5" t="n"/>
      <c r="D746" s="5" t="n"/>
      <c r="E746" s="5" t="n"/>
      <c r="F746" s="5" t="n"/>
      <c r="G746" s="5" t="n"/>
      <c r="H746" s="5" t="n"/>
      <c r="I746" s="5" t="n"/>
    </row>
    <row r="747" ht="12.45" customHeight="1">
      <c r="A747" s="5" t="n"/>
      <c r="B747" s="5" t="n"/>
      <c r="C747" s="5" t="n"/>
      <c r="D747" s="5" t="n"/>
      <c r="E747" s="5" t="n"/>
      <c r="F747" s="5" t="n"/>
      <c r="G747" s="5" t="n"/>
      <c r="H747" s="5" t="n"/>
      <c r="I747" s="5" t="n"/>
    </row>
    <row r="748" ht="12.45" customHeight="1">
      <c r="A748" s="5" t="n"/>
      <c r="B748" s="5" t="n"/>
      <c r="C748" s="5" t="n"/>
      <c r="D748" s="5" t="n"/>
      <c r="E748" s="5" t="n"/>
      <c r="F748" s="5" t="n"/>
      <c r="G748" s="5" t="n"/>
      <c r="H748" s="5" t="n"/>
      <c r="I748" s="5" t="n"/>
    </row>
    <row r="749" ht="12.45" customHeight="1">
      <c r="A749" s="5" t="n"/>
      <c r="B749" s="5" t="n"/>
      <c r="C749" s="5" t="n"/>
      <c r="D749" s="5" t="n"/>
      <c r="E749" s="5" t="n"/>
      <c r="F749" s="5" t="n"/>
      <c r="G749" s="5" t="n"/>
      <c r="H749" s="5" t="n"/>
      <c r="I749" s="5" t="n"/>
    </row>
    <row r="750" ht="12.45" customHeight="1">
      <c r="A750" s="5" t="n"/>
      <c r="B750" s="5" t="n"/>
      <c r="C750" s="5" t="n"/>
      <c r="D750" s="5" t="n"/>
      <c r="E750" s="5" t="n"/>
      <c r="F750" s="5" t="n"/>
      <c r="G750" s="5" t="n"/>
      <c r="H750" s="5" t="n"/>
      <c r="I750" s="5" t="n"/>
    </row>
    <row r="751" ht="12.45" customHeight="1">
      <c r="A751" s="5" t="n"/>
      <c r="B751" s="5" t="n"/>
      <c r="C751" s="5" t="n"/>
      <c r="D751" s="5" t="n"/>
      <c r="E751" s="5" t="n"/>
      <c r="F751" s="5" t="n"/>
      <c r="G751" s="5" t="n"/>
      <c r="H751" s="5" t="n"/>
      <c r="I751" s="5" t="n"/>
    </row>
    <row r="752" ht="12.45" customHeight="1">
      <c r="A752" s="5" t="n"/>
      <c r="B752" s="5" t="n"/>
      <c r="C752" s="5" t="n"/>
      <c r="D752" s="5" t="n"/>
      <c r="E752" s="5" t="n"/>
      <c r="F752" s="5" t="n"/>
      <c r="G752" s="5" t="n"/>
      <c r="H752" s="5" t="n"/>
      <c r="I752" s="5" t="n"/>
    </row>
    <row r="753" ht="12.45" customHeight="1">
      <c r="A753" s="5" t="n"/>
      <c r="B753" s="5" t="n"/>
      <c r="C753" s="5" t="n"/>
      <c r="D753" s="5" t="n"/>
      <c r="E753" s="5" t="n"/>
      <c r="F753" s="5" t="n"/>
      <c r="G753" s="5" t="n"/>
      <c r="H753" s="5" t="n"/>
      <c r="I753" s="5" t="n"/>
    </row>
    <row r="754" ht="12.45" customHeight="1">
      <c r="A754" s="5" t="n"/>
      <c r="B754" s="5" t="n"/>
      <c r="C754" s="5" t="n"/>
      <c r="D754" s="5" t="n"/>
      <c r="E754" s="5" t="n"/>
      <c r="F754" s="5" t="n"/>
      <c r="G754" s="5" t="n"/>
      <c r="H754" s="5" t="n"/>
      <c r="I754" s="5" t="n"/>
    </row>
    <row r="755" ht="12.45" customHeight="1">
      <c r="A755" s="5" t="n"/>
      <c r="B755" s="5" t="n"/>
      <c r="C755" s="5" t="n"/>
      <c r="D755" s="5" t="n"/>
      <c r="E755" s="5" t="n"/>
      <c r="F755" s="5" t="n"/>
      <c r="G755" s="5" t="n"/>
      <c r="H755" s="5" t="n"/>
      <c r="I755" s="5" t="n"/>
    </row>
    <row r="756" ht="12.45" customHeight="1">
      <c r="A756" s="5" t="n"/>
      <c r="B756" s="5" t="n"/>
      <c r="C756" s="5" t="n"/>
      <c r="D756" s="5" t="n"/>
      <c r="E756" s="5" t="n"/>
      <c r="F756" s="5" t="n"/>
      <c r="G756" s="5" t="n"/>
      <c r="H756" s="5" t="n"/>
      <c r="I756" s="5" t="n"/>
    </row>
    <row r="757" ht="12.45" customHeight="1">
      <c r="A757" s="5" t="n"/>
      <c r="B757" s="5" t="n"/>
      <c r="C757" s="5" t="n"/>
      <c r="D757" s="5" t="n"/>
      <c r="E757" s="5" t="n"/>
      <c r="F757" s="5" t="n"/>
      <c r="G757" s="5" t="n"/>
      <c r="H757" s="5" t="n"/>
      <c r="I757" s="5" t="n"/>
    </row>
    <row r="758" ht="12.45" customHeight="1">
      <c r="A758" s="5" t="n"/>
      <c r="B758" s="5" t="n"/>
      <c r="C758" s="5" t="n"/>
      <c r="D758" s="5" t="n"/>
      <c r="E758" s="5" t="n"/>
      <c r="F758" s="5" t="n"/>
      <c r="G758" s="5" t="n"/>
      <c r="H758" s="5" t="n"/>
      <c r="I758" s="5" t="n"/>
    </row>
    <row r="759" ht="12.45" customHeight="1">
      <c r="A759" s="5" t="n"/>
      <c r="B759" s="5" t="n"/>
      <c r="C759" s="5" t="n"/>
      <c r="D759" s="5" t="n"/>
      <c r="E759" s="5" t="n"/>
      <c r="F759" s="5" t="n"/>
      <c r="G759" s="5" t="n"/>
      <c r="H759" s="5" t="n"/>
      <c r="I759" s="5" t="n"/>
    </row>
    <row r="760" ht="12.45" customHeight="1">
      <c r="A760" s="5" t="n"/>
      <c r="B760" s="5" t="n"/>
      <c r="C760" s="5" t="n"/>
      <c r="D760" s="5" t="n"/>
      <c r="E760" s="5" t="n"/>
      <c r="F760" s="5" t="n"/>
      <c r="G760" s="5" t="n"/>
      <c r="H760" s="5" t="n"/>
      <c r="I760" s="5" t="n"/>
    </row>
    <row r="761" ht="12.45" customHeight="1">
      <c r="A761" s="5" t="n"/>
      <c r="B761" s="5" t="n"/>
      <c r="C761" s="5" t="n"/>
      <c r="D761" s="5" t="n"/>
      <c r="E761" s="5" t="n"/>
      <c r="F761" s="5" t="n"/>
      <c r="G761" s="5" t="n"/>
      <c r="H761" s="5" t="n"/>
      <c r="I761" s="5" t="n"/>
    </row>
    <row r="762" ht="12.45" customHeight="1">
      <c r="A762" s="5" t="n"/>
      <c r="B762" s="5" t="n"/>
      <c r="C762" s="5" t="n"/>
      <c r="D762" s="5" t="n"/>
      <c r="E762" s="5" t="n"/>
      <c r="F762" s="5" t="n"/>
      <c r="G762" s="5" t="n"/>
      <c r="H762" s="5" t="n"/>
      <c r="I762" s="5" t="n"/>
    </row>
    <row r="763" ht="12.45" customHeight="1">
      <c r="A763" s="5" t="n"/>
      <c r="B763" s="5" t="n"/>
      <c r="C763" s="5" t="n"/>
      <c r="D763" s="5" t="n"/>
      <c r="E763" s="5" t="n"/>
      <c r="F763" s="5" t="n"/>
      <c r="G763" s="5" t="n"/>
      <c r="H763" s="5" t="n"/>
      <c r="I763" s="5" t="n"/>
    </row>
    <row r="764" ht="12.45" customHeight="1">
      <c r="A764" s="5" t="n"/>
      <c r="B764" s="5" t="n"/>
      <c r="C764" s="5" t="n"/>
      <c r="D764" s="5" t="n"/>
      <c r="E764" s="5" t="n"/>
      <c r="F764" s="5" t="n"/>
      <c r="G764" s="5" t="n"/>
      <c r="H764" s="5" t="n"/>
      <c r="I764" s="5" t="n"/>
    </row>
    <row r="765" ht="12.45" customHeight="1">
      <c r="A765" s="5" t="n"/>
      <c r="B765" s="5" t="n"/>
      <c r="C765" s="5" t="n"/>
      <c r="D765" s="5" t="n"/>
      <c r="E765" s="5" t="n"/>
      <c r="F765" s="5" t="n"/>
      <c r="G765" s="5" t="n"/>
      <c r="H765" s="5" t="n"/>
      <c r="I765" s="5" t="n"/>
    </row>
    <row r="766" ht="12.45" customHeight="1">
      <c r="A766" s="5" t="n"/>
      <c r="B766" s="5" t="n"/>
      <c r="C766" s="5" t="n"/>
      <c r="D766" s="5" t="n"/>
      <c r="E766" s="5" t="n"/>
      <c r="F766" s="5" t="n"/>
      <c r="G766" s="5" t="n"/>
      <c r="H766" s="5" t="n"/>
      <c r="I766" s="5" t="n"/>
    </row>
    <row r="767" ht="12.45" customHeight="1">
      <c r="A767" s="5" t="n"/>
      <c r="B767" s="5" t="n"/>
      <c r="C767" s="5" t="n"/>
      <c r="D767" s="5" t="n"/>
      <c r="E767" s="5" t="n"/>
      <c r="F767" s="5" t="n"/>
      <c r="G767" s="5" t="n"/>
      <c r="H767" s="5" t="n"/>
      <c r="I767" s="5" t="n"/>
    </row>
    <row r="768" ht="12.45" customHeight="1">
      <c r="A768" s="5" t="n"/>
      <c r="B768" s="5" t="n"/>
      <c r="C768" s="5" t="n"/>
      <c r="D768" s="5" t="n"/>
      <c r="E768" s="5" t="n"/>
      <c r="F768" s="5" t="n"/>
      <c r="G768" s="5" t="n"/>
      <c r="H768" s="5" t="n"/>
      <c r="I768" s="5" t="n"/>
    </row>
    <row r="769" ht="12.45" customHeight="1">
      <c r="A769" s="5" t="n"/>
      <c r="B769" s="5" t="n"/>
      <c r="C769" s="5" t="n"/>
      <c r="D769" s="5" t="n"/>
      <c r="E769" s="5" t="n"/>
      <c r="F769" s="5" t="n"/>
      <c r="G769" s="5" t="n"/>
      <c r="H769" s="5" t="n"/>
      <c r="I769" s="5" t="n"/>
    </row>
    <row r="770" ht="12.45" customHeight="1">
      <c r="A770" s="5" t="n"/>
      <c r="B770" s="5" t="n"/>
      <c r="C770" s="5" t="n"/>
      <c r="D770" s="5" t="n"/>
      <c r="E770" s="5" t="n"/>
      <c r="F770" s="5" t="n"/>
      <c r="G770" s="5" t="n"/>
      <c r="H770" s="5" t="n"/>
      <c r="I770" s="5" t="n"/>
    </row>
    <row r="771" ht="12.45" customHeight="1">
      <c r="A771" s="5" t="n"/>
      <c r="B771" s="5" t="n"/>
      <c r="C771" s="5" t="n"/>
      <c r="D771" s="5" t="n"/>
      <c r="E771" s="5" t="n"/>
      <c r="F771" s="5" t="n"/>
      <c r="G771" s="5" t="n"/>
      <c r="H771" s="5" t="n"/>
      <c r="I771" s="5" t="n"/>
    </row>
    <row r="772" ht="12.45" customHeight="1">
      <c r="A772" s="5" t="n"/>
      <c r="B772" s="5" t="n"/>
      <c r="C772" s="5" t="n"/>
      <c r="D772" s="5" t="n"/>
      <c r="E772" s="5" t="n"/>
      <c r="F772" s="5" t="n"/>
      <c r="G772" s="5" t="n"/>
      <c r="H772" s="5" t="n"/>
      <c r="I772" s="5" t="n"/>
    </row>
    <row r="773" ht="12.45" customHeight="1">
      <c r="A773" s="5" t="n"/>
      <c r="B773" s="5" t="n"/>
      <c r="C773" s="5" t="n"/>
      <c r="D773" s="5" t="n"/>
      <c r="E773" s="5" t="n"/>
      <c r="F773" s="5" t="n"/>
      <c r="G773" s="5" t="n"/>
      <c r="H773" s="5" t="n"/>
      <c r="I773" s="5" t="n"/>
    </row>
    <row r="774" ht="12.45" customHeight="1">
      <c r="A774" s="5" t="n"/>
      <c r="B774" s="5" t="n"/>
      <c r="C774" s="5" t="n"/>
      <c r="D774" s="5" t="n"/>
      <c r="E774" s="5" t="n"/>
      <c r="F774" s="5" t="n"/>
      <c r="G774" s="5" t="n"/>
      <c r="H774" s="5" t="n"/>
      <c r="I774" s="5" t="n"/>
    </row>
    <row r="775" ht="12.45" customHeight="1">
      <c r="A775" s="5" t="n"/>
      <c r="B775" s="5" t="n"/>
      <c r="C775" s="5" t="n"/>
      <c r="D775" s="5" t="n"/>
      <c r="E775" s="5" t="n"/>
      <c r="F775" s="5" t="n"/>
      <c r="G775" s="5" t="n"/>
      <c r="H775" s="5" t="n"/>
      <c r="I775" s="5" t="n"/>
    </row>
    <row r="776" ht="12.45" customHeight="1">
      <c r="A776" s="5" t="n"/>
      <c r="B776" s="5" t="n"/>
      <c r="C776" s="5" t="n"/>
      <c r="D776" s="5" t="n"/>
      <c r="E776" s="5" t="n"/>
      <c r="F776" s="5" t="n"/>
      <c r="G776" s="5" t="n"/>
      <c r="H776" s="5" t="n"/>
      <c r="I776" s="5" t="n"/>
    </row>
    <row r="777" ht="12.45" customHeight="1">
      <c r="A777" s="5" t="n"/>
      <c r="B777" s="5" t="n"/>
      <c r="C777" s="5" t="n"/>
      <c r="D777" s="5" t="n"/>
      <c r="E777" s="5" t="n"/>
      <c r="F777" s="5" t="n"/>
      <c r="G777" s="5" t="n"/>
      <c r="H777" s="5" t="n"/>
      <c r="I777" s="5" t="n"/>
    </row>
    <row r="778" ht="12.45" customHeight="1">
      <c r="A778" s="5" t="n"/>
      <c r="B778" s="5" t="n"/>
      <c r="C778" s="5" t="n"/>
      <c r="D778" s="5" t="n"/>
      <c r="E778" s="5" t="n"/>
      <c r="F778" s="5" t="n"/>
      <c r="G778" s="5" t="n"/>
      <c r="H778" s="5" t="n"/>
      <c r="I778" s="5" t="n"/>
    </row>
    <row r="779" ht="12.45" customHeight="1">
      <c r="A779" s="5" t="n"/>
      <c r="B779" s="5" t="n"/>
      <c r="C779" s="5" t="n"/>
      <c r="D779" s="5" t="n"/>
      <c r="E779" s="5" t="n"/>
      <c r="F779" s="5" t="n"/>
      <c r="G779" s="5" t="n"/>
      <c r="H779" s="5" t="n"/>
      <c r="I779" s="5" t="n"/>
    </row>
    <row r="780" ht="12.45" customHeight="1">
      <c r="A780" s="5" t="n"/>
      <c r="B780" s="5" t="n"/>
      <c r="C780" s="5" t="n"/>
      <c r="D780" s="5" t="n"/>
      <c r="E780" s="5" t="n"/>
      <c r="F780" s="5" t="n"/>
      <c r="G780" s="5" t="n"/>
      <c r="H780" s="5" t="n"/>
      <c r="I780" s="5" t="n"/>
    </row>
    <row r="781" ht="12.45" customHeight="1">
      <c r="A781" s="5" t="n"/>
      <c r="B781" s="5" t="n"/>
      <c r="C781" s="5" t="n"/>
      <c r="D781" s="5" t="n"/>
      <c r="E781" s="5" t="n"/>
      <c r="F781" s="5" t="n"/>
      <c r="G781" s="5" t="n"/>
      <c r="H781" s="5" t="n"/>
      <c r="I781" s="5" t="n"/>
    </row>
    <row r="782" ht="12.45" customHeight="1">
      <c r="A782" s="5" t="n"/>
      <c r="B782" s="5" t="n"/>
      <c r="C782" s="5" t="n"/>
      <c r="D782" s="5" t="n"/>
      <c r="E782" s="5" t="n"/>
      <c r="F782" s="5" t="n"/>
      <c r="G782" s="5" t="n"/>
      <c r="H782" s="5" t="n"/>
      <c r="I782" s="5" t="n"/>
    </row>
    <row r="783" ht="12.45" customHeight="1">
      <c r="A783" s="5" t="n"/>
      <c r="B783" s="5" t="n"/>
      <c r="C783" s="5" t="n"/>
      <c r="D783" s="5" t="n"/>
      <c r="E783" s="5" t="n"/>
      <c r="F783" s="5" t="n"/>
      <c r="G783" s="5" t="n"/>
      <c r="H783" s="5" t="n"/>
      <c r="I783" s="5" t="n"/>
    </row>
    <row r="784" ht="12.45" customHeight="1">
      <c r="A784" s="5" t="n"/>
      <c r="B784" s="5" t="n"/>
      <c r="C784" s="5" t="n"/>
      <c r="D784" s="5" t="n"/>
      <c r="E784" s="5" t="n"/>
      <c r="F784" s="5" t="n"/>
      <c r="G784" s="5" t="n"/>
      <c r="H784" s="5" t="n"/>
      <c r="I784" s="5" t="n"/>
    </row>
    <row r="785" ht="12.45" customHeight="1">
      <c r="A785" s="5" t="n"/>
      <c r="B785" s="5" t="n"/>
      <c r="C785" s="5" t="n"/>
      <c r="D785" s="5" t="n"/>
      <c r="E785" s="5" t="n"/>
      <c r="F785" s="5" t="n"/>
      <c r="G785" s="5" t="n"/>
      <c r="H785" s="5" t="n"/>
      <c r="I785" s="5" t="n"/>
    </row>
    <row r="786" ht="12.45" customHeight="1">
      <c r="A786" s="5" t="n"/>
      <c r="B786" s="5" t="n"/>
      <c r="C786" s="5" t="n"/>
      <c r="D786" s="5" t="n"/>
      <c r="E786" s="5" t="n"/>
      <c r="F786" s="5" t="n"/>
      <c r="G786" s="5" t="n"/>
      <c r="H786" s="5" t="n"/>
      <c r="I786" s="5" t="n"/>
    </row>
    <row r="787" ht="12.45" customHeight="1">
      <c r="A787" s="5" t="n"/>
      <c r="B787" s="5" t="n"/>
      <c r="C787" s="5" t="n"/>
      <c r="D787" s="5" t="n"/>
      <c r="E787" s="5" t="n"/>
      <c r="F787" s="5" t="n"/>
      <c r="G787" s="5" t="n"/>
      <c r="H787" s="5" t="n"/>
      <c r="I787" s="5" t="n"/>
    </row>
    <row r="788" ht="12.45" customHeight="1">
      <c r="A788" s="5" t="n"/>
      <c r="B788" s="5" t="n"/>
      <c r="C788" s="5" t="n"/>
      <c r="D788" s="5" t="n"/>
      <c r="E788" s="5" t="n"/>
      <c r="F788" s="5" t="n"/>
      <c r="G788" s="5" t="n"/>
      <c r="H788" s="5" t="n"/>
      <c r="I788" s="5" t="n"/>
    </row>
    <row r="789" ht="12.45" customHeight="1">
      <c r="A789" s="5" t="n"/>
      <c r="B789" s="5" t="n"/>
      <c r="C789" s="5" t="n"/>
      <c r="D789" s="5" t="n"/>
      <c r="E789" s="5" t="n"/>
      <c r="F789" s="5" t="n"/>
      <c r="G789" s="5" t="n"/>
      <c r="H789" s="5" t="n"/>
      <c r="I789" s="5" t="n"/>
    </row>
    <row r="790" ht="12.45" customHeight="1">
      <c r="A790" s="5" t="n"/>
      <c r="B790" s="5" t="n"/>
      <c r="C790" s="5" t="n"/>
      <c r="D790" s="5" t="n"/>
      <c r="E790" s="5" t="n"/>
      <c r="F790" s="5" t="n"/>
      <c r="G790" s="5" t="n"/>
      <c r="H790" s="5" t="n"/>
      <c r="I790" s="5" t="n"/>
    </row>
    <row r="791" ht="12.45" customHeight="1">
      <c r="A791" s="5" t="n"/>
      <c r="B791" s="5" t="n"/>
      <c r="C791" s="5" t="n"/>
      <c r="D791" s="5" t="n"/>
      <c r="E791" s="5" t="n"/>
      <c r="F791" s="5" t="n"/>
      <c r="G791" s="5" t="n"/>
      <c r="H791" s="5" t="n"/>
      <c r="I791" s="5" t="n"/>
    </row>
    <row r="792" ht="12.45" customHeight="1">
      <c r="A792" s="5" t="n"/>
      <c r="B792" s="5" t="n"/>
      <c r="C792" s="5" t="n"/>
      <c r="D792" s="5" t="n"/>
      <c r="E792" s="5" t="n"/>
      <c r="F792" s="5" t="n"/>
      <c r="G792" s="5" t="n"/>
      <c r="H792" s="5" t="n"/>
      <c r="I792" s="5" t="n"/>
    </row>
    <row r="793" ht="12.45" customHeight="1">
      <c r="A793" s="5" t="n"/>
      <c r="B793" s="5" t="n"/>
      <c r="C793" s="5" t="n"/>
      <c r="D793" s="5" t="n"/>
      <c r="E793" s="5" t="n"/>
      <c r="F793" s="5" t="n"/>
      <c r="G793" s="5" t="n"/>
      <c r="H793" s="5" t="n"/>
      <c r="I793" s="5" t="n"/>
    </row>
    <row r="794" ht="12.45" customHeight="1">
      <c r="A794" s="5" t="n"/>
      <c r="B794" s="5" t="n"/>
      <c r="C794" s="5" t="n"/>
      <c r="D794" s="5" t="n"/>
      <c r="E794" s="5" t="n"/>
      <c r="F794" s="5" t="n"/>
      <c r="G794" s="5" t="n"/>
      <c r="H794" s="5" t="n"/>
      <c r="I794" s="5" t="n"/>
    </row>
    <row r="795" ht="12.45" customHeight="1">
      <c r="A795" s="5" t="n"/>
      <c r="B795" s="5" t="n"/>
      <c r="C795" s="5" t="n"/>
      <c r="D795" s="5" t="n"/>
      <c r="E795" s="5" t="n"/>
      <c r="F795" s="5" t="n"/>
      <c r="G795" s="5" t="n"/>
      <c r="H795" s="5" t="n"/>
      <c r="I795" s="5" t="n"/>
    </row>
    <row r="796" ht="12.45" customHeight="1">
      <c r="A796" s="5" t="n"/>
      <c r="B796" s="5" t="n"/>
      <c r="C796" s="5" t="n"/>
      <c r="D796" s="5" t="n"/>
      <c r="E796" s="5" t="n"/>
      <c r="F796" s="5" t="n"/>
      <c r="G796" s="5" t="n"/>
      <c r="H796" s="5" t="n"/>
      <c r="I796" s="5" t="n"/>
    </row>
    <row r="797" ht="12.45" customHeight="1">
      <c r="A797" s="5" t="n"/>
      <c r="B797" s="5" t="n"/>
      <c r="C797" s="5" t="n"/>
      <c r="D797" s="5" t="n"/>
      <c r="E797" s="5" t="n"/>
      <c r="F797" s="5" t="n"/>
      <c r="G797" s="5" t="n"/>
      <c r="H797" s="5" t="n"/>
      <c r="I797" s="5" t="n"/>
    </row>
    <row r="798" ht="12.45" customHeight="1">
      <c r="A798" s="5" t="n"/>
      <c r="B798" s="5" t="n"/>
      <c r="C798" s="5" t="n"/>
      <c r="D798" s="5" t="n"/>
      <c r="E798" s="5" t="n"/>
      <c r="F798" s="5" t="n"/>
      <c r="G798" s="5" t="n"/>
      <c r="H798" s="5" t="n"/>
      <c r="I798" s="5" t="n"/>
    </row>
    <row r="799" ht="12.45" customHeight="1">
      <c r="A799" s="5" t="n"/>
      <c r="B799" s="5" t="n"/>
      <c r="C799" s="5" t="n"/>
      <c r="D799" s="5" t="n"/>
      <c r="E799" s="5" t="n"/>
      <c r="F799" s="5" t="n"/>
      <c r="G799" s="5" t="n"/>
      <c r="H799" s="5" t="n"/>
      <c r="I799" s="5" t="n"/>
    </row>
    <row r="800" ht="12.45" customHeight="1">
      <c r="A800" s="5" t="n"/>
      <c r="B800" s="5" t="n"/>
      <c r="C800" s="5" t="n"/>
      <c r="D800" s="5" t="n"/>
      <c r="E800" s="5" t="n"/>
      <c r="F800" s="5" t="n"/>
      <c r="G800" s="5" t="n"/>
      <c r="H800" s="5" t="n"/>
      <c r="I800" s="5" t="n"/>
    </row>
    <row r="801" ht="12.45" customHeight="1">
      <c r="A801" s="5" t="n"/>
      <c r="B801" s="5" t="n"/>
      <c r="C801" s="5" t="n"/>
      <c r="D801" s="5" t="n"/>
      <c r="E801" s="5" t="n"/>
      <c r="F801" s="5" t="n"/>
      <c r="G801" s="5" t="n"/>
      <c r="H801" s="5" t="n"/>
      <c r="I801" s="5" t="n"/>
    </row>
    <row r="802" ht="12.45" customHeight="1">
      <c r="A802" s="5" t="n"/>
      <c r="B802" s="5" t="n"/>
      <c r="C802" s="5" t="n"/>
      <c r="D802" s="5" t="n"/>
      <c r="E802" s="5" t="n"/>
      <c r="F802" s="5" t="n"/>
      <c r="G802" s="5" t="n"/>
      <c r="H802" s="5" t="n"/>
      <c r="I802" s="5" t="n"/>
    </row>
    <row r="803" ht="12.45" customHeight="1">
      <c r="A803" s="5" t="n"/>
      <c r="B803" s="5" t="n"/>
      <c r="C803" s="5" t="n"/>
      <c r="D803" s="5" t="n"/>
      <c r="E803" s="5" t="n"/>
      <c r="F803" s="5" t="n"/>
      <c r="G803" s="5" t="n"/>
      <c r="H803" s="5" t="n"/>
      <c r="I803" s="5" t="n"/>
    </row>
    <row r="804" ht="12.45" customHeight="1">
      <c r="A804" s="5" t="n"/>
      <c r="B804" s="5" t="n"/>
      <c r="C804" s="5" t="n"/>
      <c r="D804" s="5" t="n"/>
      <c r="E804" s="5" t="n"/>
      <c r="F804" s="5" t="n"/>
      <c r="G804" s="5" t="n"/>
      <c r="H804" s="5" t="n"/>
      <c r="I804" s="5" t="n"/>
    </row>
    <row r="805" ht="12.45" customHeight="1">
      <c r="A805" s="5" t="n"/>
      <c r="B805" s="5" t="n"/>
      <c r="C805" s="5" t="n"/>
      <c r="D805" s="5" t="n"/>
      <c r="E805" s="5" t="n"/>
      <c r="F805" s="5" t="n"/>
      <c r="G805" s="5" t="n"/>
      <c r="H805" s="5" t="n"/>
      <c r="I805" s="5" t="n"/>
    </row>
    <row r="806" ht="12.45" customHeight="1">
      <c r="A806" s="5" t="n"/>
      <c r="B806" s="5" t="n"/>
      <c r="C806" s="5" t="n"/>
      <c r="D806" s="5" t="n"/>
      <c r="E806" s="5" t="n"/>
      <c r="F806" s="5" t="n"/>
      <c r="G806" s="5" t="n"/>
      <c r="H806" s="5" t="n"/>
      <c r="I806" s="5" t="n"/>
    </row>
    <row r="807" ht="12.45" customHeight="1">
      <c r="A807" s="5" t="n"/>
      <c r="B807" s="5" t="n"/>
      <c r="C807" s="5" t="n"/>
      <c r="D807" s="5" t="n"/>
      <c r="E807" s="5" t="n"/>
      <c r="F807" s="5" t="n"/>
      <c r="G807" s="5" t="n"/>
      <c r="H807" s="5" t="n"/>
      <c r="I807" s="5" t="n"/>
    </row>
    <row r="808" ht="12.45" customHeight="1">
      <c r="A808" s="5" t="n"/>
      <c r="B808" s="5" t="n"/>
      <c r="C808" s="5" t="n"/>
      <c r="D808" s="5" t="n"/>
      <c r="E808" s="5" t="n"/>
      <c r="F808" s="5" t="n"/>
      <c r="G808" s="5" t="n"/>
      <c r="H808" s="5" t="n"/>
      <c r="I808" s="5" t="n"/>
    </row>
    <row r="809" ht="12.45" customHeight="1">
      <c r="A809" s="5" t="n"/>
      <c r="B809" s="5" t="n"/>
      <c r="C809" s="5" t="n"/>
      <c r="D809" s="5" t="n"/>
      <c r="E809" s="5" t="n"/>
      <c r="F809" s="5" t="n"/>
      <c r="G809" s="5" t="n"/>
      <c r="H809" s="5" t="n"/>
      <c r="I809" s="5" t="n"/>
    </row>
    <row r="810" ht="12.45" customHeight="1">
      <c r="A810" s="5" t="n"/>
      <c r="B810" s="5" t="n"/>
      <c r="C810" s="5" t="n"/>
      <c r="D810" s="5" t="n"/>
      <c r="E810" s="5" t="n"/>
      <c r="F810" s="5" t="n"/>
      <c r="G810" s="5" t="n"/>
      <c r="H810" s="5" t="n"/>
      <c r="I810" s="5" t="n"/>
    </row>
    <row r="811" ht="12.45" customHeight="1">
      <c r="A811" s="5" t="n"/>
      <c r="B811" s="5" t="n"/>
      <c r="C811" s="5" t="n"/>
      <c r="D811" s="5" t="n"/>
      <c r="E811" s="5" t="n"/>
      <c r="F811" s="5" t="n"/>
      <c r="G811" s="5" t="n"/>
      <c r="H811" s="5" t="n"/>
      <c r="I811" s="5" t="n"/>
    </row>
    <row r="812" ht="12.45" customHeight="1">
      <c r="A812" s="5" t="n"/>
      <c r="B812" s="5" t="n"/>
      <c r="C812" s="5" t="n"/>
      <c r="D812" s="5" t="n"/>
      <c r="E812" s="5" t="n"/>
      <c r="F812" s="5" t="n"/>
      <c r="G812" s="5" t="n"/>
      <c r="H812" s="5" t="n"/>
      <c r="I812" s="5" t="n"/>
    </row>
    <row r="813" ht="12.45" customHeight="1">
      <c r="A813" s="5" t="n"/>
      <c r="B813" s="5" t="n"/>
      <c r="C813" s="5" t="n"/>
      <c r="D813" s="5" t="n"/>
      <c r="E813" s="5" t="n"/>
      <c r="F813" s="5" t="n"/>
      <c r="G813" s="5" t="n"/>
      <c r="H813" s="5" t="n"/>
      <c r="I813" s="5" t="n"/>
    </row>
    <row r="814" ht="12.45" customHeight="1">
      <c r="A814" s="5" t="n"/>
      <c r="B814" s="5" t="n"/>
      <c r="C814" s="5" t="n"/>
      <c r="D814" s="5" t="n"/>
      <c r="E814" s="5" t="n"/>
      <c r="F814" s="5" t="n"/>
      <c r="G814" s="5" t="n"/>
      <c r="H814" s="5" t="n"/>
      <c r="I814" s="5" t="n"/>
    </row>
    <row r="815" ht="12.45" customHeight="1">
      <c r="A815" s="5" t="n"/>
      <c r="B815" s="5" t="n"/>
      <c r="C815" s="5" t="n"/>
      <c r="D815" s="5" t="n"/>
      <c r="E815" s="5" t="n"/>
      <c r="F815" s="5" t="n"/>
      <c r="G815" s="5" t="n"/>
      <c r="H815" s="5" t="n"/>
      <c r="I815" s="5" t="n"/>
    </row>
    <row r="816" ht="12.45" customHeight="1">
      <c r="A816" s="5" t="n"/>
      <c r="B816" s="5" t="n"/>
      <c r="C816" s="5" t="n"/>
      <c r="D816" s="5" t="n"/>
      <c r="E816" s="5" t="n"/>
      <c r="F816" s="5" t="n"/>
      <c r="G816" s="5" t="n"/>
      <c r="H816" s="5" t="n"/>
      <c r="I816" s="5" t="n"/>
    </row>
    <row r="817" ht="12.45" customHeight="1">
      <c r="A817" s="5" t="n"/>
      <c r="B817" s="5" t="n"/>
      <c r="C817" s="5" t="n"/>
      <c r="D817" s="5" t="n"/>
      <c r="E817" s="5" t="n"/>
      <c r="F817" s="5" t="n"/>
      <c r="G817" s="5" t="n"/>
      <c r="H817" s="5" t="n"/>
      <c r="I817" s="5" t="n"/>
    </row>
    <row r="818" ht="12.45" customHeight="1">
      <c r="A818" s="5" t="n"/>
      <c r="B818" s="5" t="n"/>
      <c r="C818" s="5" t="n"/>
      <c r="D818" s="5" t="n"/>
      <c r="E818" s="5" t="n"/>
      <c r="F818" s="5" t="n"/>
      <c r="G818" s="5" t="n"/>
      <c r="H818" s="5" t="n"/>
      <c r="I818" s="5" t="n"/>
    </row>
    <row r="819" ht="12.45" customHeight="1">
      <c r="A819" s="5" t="n"/>
      <c r="B819" s="5" t="n"/>
      <c r="C819" s="5" t="n"/>
      <c r="D819" s="5" t="n"/>
      <c r="E819" s="5" t="n"/>
      <c r="F819" s="5" t="n"/>
      <c r="G819" s="5" t="n"/>
      <c r="H819" s="5" t="n"/>
      <c r="I819" s="5" t="n"/>
    </row>
    <row r="820" ht="12.45" customHeight="1">
      <c r="A820" s="5" t="n"/>
      <c r="B820" s="5" t="n"/>
      <c r="C820" s="5" t="n"/>
      <c r="D820" s="5" t="n"/>
      <c r="E820" s="5" t="n"/>
      <c r="F820" s="5" t="n"/>
      <c r="G820" s="5" t="n"/>
      <c r="H820" s="5" t="n"/>
      <c r="I820" s="5" t="n"/>
    </row>
    <row r="821" ht="12.45" customHeight="1">
      <c r="A821" s="5" t="n"/>
      <c r="B821" s="5" t="n"/>
      <c r="C821" s="5" t="n"/>
      <c r="D821" s="5" t="n"/>
      <c r="E821" s="5" t="n"/>
      <c r="F821" s="5" t="n"/>
      <c r="G821" s="5" t="n"/>
      <c r="H821" s="5" t="n"/>
      <c r="I821" s="5" t="n"/>
    </row>
    <row r="822" ht="12.45" customHeight="1">
      <c r="A822" s="5" t="n"/>
      <c r="B822" s="5" t="n"/>
      <c r="C822" s="5" t="n"/>
      <c r="D822" s="5" t="n"/>
      <c r="E822" s="5" t="n"/>
      <c r="F822" s="5" t="n"/>
      <c r="G822" s="5" t="n"/>
      <c r="H822" s="5" t="n"/>
      <c r="I822" s="5" t="n"/>
    </row>
    <row r="823" ht="12.45" customHeight="1">
      <c r="A823" s="5" t="n"/>
      <c r="B823" s="5" t="n"/>
      <c r="C823" s="5" t="n"/>
      <c r="D823" s="5" t="n"/>
      <c r="E823" s="5" t="n"/>
      <c r="F823" s="5" t="n"/>
      <c r="G823" s="5" t="n"/>
      <c r="H823" s="5" t="n"/>
      <c r="I823" s="5" t="n"/>
    </row>
    <row r="824" ht="12.45" customHeight="1">
      <c r="A824" s="5" t="n"/>
      <c r="B824" s="5" t="n"/>
      <c r="C824" s="5" t="n"/>
      <c r="D824" s="5" t="n"/>
      <c r="E824" s="5" t="n"/>
      <c r="F824" s="5" t="n"/>
      <c r="G824" s="5" t="n"/>
      <c r="H824" s="5" t="n"/>
      <c r="I824" s="5" t="n"/>
    </row>
    <row r="825" ht="12.45" customHeight="1">
      <c r="A825" s="5" t="n"/>
      <c r="B825" s="5" t="n"/>
      <c r="C825" s="5" t="n"/>
      <c r="D825" s="5" t="n"/>
      <c r="E825" s="5" t="n"/>
      <c r="F825" s="5" t="n"/>
      <c r="G825" s="5" t="n"/>
      <c r="H825" s="5" t="n"/>
      <c r="I825" s="5" t="n"/>
    </row>
    <row r="826" ht="12.45" customHeight="1">
      <c r="A826" s="5" t="n"/>
      <c r="B826" s="5" t="n"/>
      <c r="C826" s="5" t="n"/>
      <c r="D826" s="5" t="n"/>
      <c r="E826" s="5" t="n"/>
      <c r="F826" s="5" t="n"/>
      <c r="G826" s="5" t="n"/>
      <c r="H826" s="5" t="n"/>
      <c r="I826" s="5" t="n"/>
    </row>
    <row r="827" ht="12.45" customHeight="1">
      <c r="A827" s="5" t="n"/>
      <c r="B827" s="5" t="n"/>
      <c r="C827" s="5" t="n"/>
      <c r="D827" s="5" t="n"/>
      <c r="E827" s="5" t="n"/>
      <c r="F827" s="5" t="n"/>
      <c r="G827" s="5" t="n"/>
      <c r="H827" s="5" t="n"/>
      <c r="I827" s="5" t="n"/>
    </row>
    <row r="828" ht="12.45" customHeight="1">
      <c r="A828" s="5" t="n"/>
      <c r="B828" s="5" t="n"/>
      <c r="C828" s="5" t="n"/>
      <c r="D828" s="5" t="n"/>
      <c r="E828" s="5" t="n"/>
      <c r="F828" s="5" t="n"/>
      <c r="G828" s="5" t="n"/>
      <c r="H828" s="5" t="n"/>
      <c r="I828" s="5" t="n"/>
    </row>
    <row r="829" ht="12.45" customHeight="1">
      <c r="A829" s="5" t="n"/>
      <c r="B829" s="5" t="n"/>
      <c r="C829" s="5" t="n"/>
      <c r="D829" s="5" t="n"/>
      <c r="E829" s="5" t="n"/>
      <c r="F829" s="5" t="n"/>
      <c r="G829" s="5" t="n"/>
      <c r="H829" s="5" t="n"/>
      <c r="I829" s="5" t="n"/>
    </row>
    <row r="830" ht="12.45" customHeight="1">
      <c r="A830" s="5" t="n"/>
      <c r="B830" s="5" t="n"/>
      <c r="C830" s="5" t="n"/>
      <c r="D830" s="5" t="n"/>
      <c r="E830" s="5" t="n"/>
      <c r="F830" s="5" t="n"/>
      <c r="G830" s="5" t="n"/>
      <c r="H830" s="5" t="n"/>
      <c r="I830" s="5" t="n"/>
    </row>
    <row r="831" ht="12.45" customHeight="1">
      <c r="A831" s="5" t="n"/>
      <c r="B831" s="5" t="n"/>
      <c r="C831" s="5" t="n"/>
      <c r="D831" s="5" t="n"/>
      <c r="E831" s="5" t="n"/>
      <c r="F831" s="5" t="n"/>
      <c r="G831" s="5" t="n"/>
      <c r="H831" s="5" t="n"/>
      <c r="I831" s="5" t="n"/>
    </row>
    <row r="832" ht="12.45" customHeight="1">
      <c r="A832" s="5" t="n"/>
      <c r="B832" s="5" t="n"/>
      <c r="C832" s="5" t="n"/>
      <c r="D832" s="5" t="n"/>
      <c r="E832" s="5" t="n"/>
      <c r="F832" s="5" t="n"/>
      <c r="G832" s="5" t="n"/>
      <c r="H832" s="5" t="n"/>
      <c r="I832" s="5" t="n"/>
    </row>
    <row r="833" ht="12.45" customHeight="1">
      <c r="A833" s="5" t="n"/>
      <c r="B833" s="5" t="n"/>
      <c r="C833" s="5" t="n"/>
      <c r="D833" s="5" t="n"/>
      <c r="E833" s="5" t="n"/>
      <c r="F833" s="5" t="n"/>
      <c r="G833" s="5" t="n"/>
      <c r="H833" s="5" t="n"/>
      <c r="I833" s="5" t="n"/>
    </row>
    <row r="834" ht="12.45" customHeight="1">
      <c r="A834" s="5" t="n"/>
      <c r="B834" s="5" t="n"/>
      <c r="C834" s="5" t="n"/>
      <c r="D834" s="5" t="n"/>
      <c r="E834" s="5" t="n"/>
      <c r="F834" s="5" t="n"/>
      <c r="G834" s="5" t="n"/>
      <c r="H834" s="5" t="n"/>
      <c r="I834" s="5" t="n"/>
    </row>
    <row r="835" ht="12.45" customHeight="1">
      <c r="A835" s="5" t="n"/>
      <c r="B835" s="5" t="n"/>
      <c r="C835" s="5" t="n"/>
      <c r="D835" s="5" t="n"/>
      <c r="E835" s="5" t="n"/>
      <c r="F835" s="5" t="n"/>
      <c r="G835" s="5" t="n"/>
      <c r="H835" s="5" t="n"/>
      <c r="I835" s="5" t="n"/>
    </row>
    <row r="836" ht="12.45" customHeight="1">
      <c r="A836" s="5" t="n"/>
      <c r="B836" s="5" t="n"/>
      <c r="C836" s="5" t="n"/>
      <c r="D836" s="5" t="n"/>
      <c r="E836" s="5" t="n"/>
      <c r="F836" s="5" t="n"/>
      <c r="G836" s="5" t="n"/>
      <c r="H836" s="5" t="n"/>
      <c r="I836" s="5" t="n"/>
    </row>
    <row r="837" ht="12.45" customHeight="1">
      <c r="A837" s="5" t="n"/>
      <c r="B837" s="5" t="n"/>
      <c r="C837" s="5" t="n"/>
      <c r="D837" s="5" t="n"/>
      <c r="E837" s="5" t="n"/>
      <c r="F837" s="5" t="n"/>
      <c r="G837" s="5" t="n"/>
      <c r="H837" s="5" t="n"/>
      <c r="I837" s="5" t="n"/>
    </row>
    <row r="838" ht="12.45" customHeight="1">
      <c r="A838" s="5" t="n"/>
      <c r="B838" s="5" t="n"/>
      <c r="C838" s="5" t="n"/>
      <c r="D838" s="5" t="n"/>
      <c r="E838" s="5" t="n"/>
      <c r="F838" s="5" t="n"/>
      <c r="G838" s="5" t="n"/>
      <c r="H838" s="5" t="n"/>
      <c r="I838" s="5" t="n"/>
    </row>
    <row r="839" ht="12.45" customHeight="1">
      <c r="A839" s="5" t="n"/>
      <c r="B839" s="5" t="n"/>
      <c r="C839" s="5" t="n"/>
      <c r="D839" s="5" t="n"/>
      <c r="E839" s="5" t="n"/>
      <c r="F839" s="5" t="n"/>
      <c r="G839" s="5" t="n"/>
      <c r="H839" s="5" t="n"/>
      <c r="I839" s="5" t="n"/>
    </row>
    <row r="840" ht="12.45" customHeight="1">
      <c r="A840" s="5" t="n"/>
      <c r="B840" s="5" t="n"/>
      <c r="C840" s="5" t="n"/>
      <c r="D840" s="5" t="n"/>
      <c r="E840" s="5" t="n"/>
      <c r="F840" s="5" t="n"/>
      <c r="G840" s="5" t="n"/>
      <c r="H840" s="5" t="n"/>
      <c r="I840" s="5" t="n"/>
    </row>
    <row r="841" ht="12.45" customHeight="1">
      <c r="A841" s="5" t="n"/>
      <c r="B841" s="5" t="n"/>
      <c r="C841" s="5" t="n"/>
      <c r="D841" s="5" t="n"/>
      <c r="E841" s="5" t="n"/>
      <c r="F841" s="5" t="n"/>
      <c r="G841" s="5" t="n"/>
      <c r="H841" s="5" t="n"/>
      <c r="I841" s="5" t="n"/>
    </row>
    <row r="842" ht="12.45" customHeight="1">
      <c r="A842" s="5" t="n"/>
      <c r="B842" s="5" t="n"/>
      <c r="C842" s="5" t="n"/>
      <c r="D842" s="5" t="n"/>
      <c r="E842" s="5" t="n"/>
      <c r="F842" s="5" t="n"/>
      <c r="G842" s="5" t="n"/>
      <c r="H842" s="5" t="n"/>
      <c r="I842" s="5" t="n"/>
    </row>
    <row r="843" ht="12.45" customHeight="1">
      <c r="A843" s="5" t="n"/>
      <c r="B843" s="5" t="n"/>
      <c r="C843" s="5" t="n"/>
      <c r="D843" s="5" t="n"/>
      <c r="E843" s="5" t="n"/>
      <c r="F843" s="5" t="n"/>
      <c r="G843" s="5" t="n"/>
      <c r="H843" s="5" t="n"/>
      <c r="I843" s="5" t="n"/>
    </row>
    <row r="844" ht="12.45" customHeight="1">
      <c r="A844" s="5" t="n"/>
      <c r="B844" s="5" t="n"/>
      <c r="C844" s="5" t="n"/>
      <c r="D844" s="5" t="n"/>
      <c r="E844" s="5" t="n"/>
      <c r="F844" s="5" t="n"/>
      <c r="G844" s="5" t="n"/>
      <c r="H844" s="5" t="n"/>
      <c r="I844" s="5" t="n"/>
    </row>
    <row r="845" ht="12.45" customHeight="1">
      <c r="A845" s="5" t="n"/>
      <c r="B845" s="5" t="n"/>
      <c r="C845" s="5" t="n"/>
      <c r="D845" s="5" t="n"/>
      <c r="E845" s="5" t="n"/>
      <c r="F845" s="5" t="n"/>
      <c r="G845" s="5" t="n"/>
      <c r="H845" s="5" t="n"/>
      <c r="I845" s="5" t="n"/>
    </row>
    <row r="846" ht="12.45" customHeight="1">
      <c r="A846" s="5" t="n"/>
      <c r="B846" s="5" t="n"/>
      <c r="C846" s="5" t="n"/>
      <c r="D846" s="5" t="n"/>
      <c r="E846" s="5" t="n"/>
      <c r="F846" s="5" t="n"/>
      <c r="G846" s="5" t="n"/>
      <c r="H846" s="5" t="n"/>
      <c r="I846" s="5" t="n"/>
    </row>
    <row r="847" ht="12.45" customHeight="1">
      <c r="A847" s="5" t="n"/>
      <c r="B847" s="5" t="n"/>
      <c r="C847" s="5" t="n"/>
      <c r="D847" s="5" t="n"/>
      <c r="E847" s="5" t="n"/>
      <c r="F847" s="5" t="n"/>
      <c r="G847" s="5" t="n"/>
      <c r="H847" s="5" t="n"/>
      <c r="I847" s="5" t="n"/>
    </row>
    <row r="848" ht="12.45" customHeight="1">
      <c r="A848" s="5" t="n"/>
      <c r="B848" s="5" t="n"/>
      <c r="C848" s="5" t="n"/>
      <c r="D848" s="5" t="n"/>
      <c r="E848" s="5" t="n"/>
      <c r="F848" s="5" t="n"/>
      <c r="G848" s="5" t="n"/>
      <c r="H848" s="5" t="n"/>
      <c r="I848" s="5" t="n"/>
    </row>
    <row r="849" ht="12.45" customHeight="1">
      <c r="A849" s="5" t="n"/>
      <c r="B849" s="5" t="n"/>
      <c r="C849" s="5" t="n"/>
      <c r="D849" s="5" t="n"/>
      <c r="E849" s="5" t="n"/>
      <c r="F849" s="5" t="n"/>
      <c r="G849" s="5" t="n"/>
      <c r="H849" s="5" t="n"/>
      <c r="I849" s="5" t="n"/>
    </row>
    <row r="850" ht="12.45" customHeight="1">
      <c r="A850" s="5" t="n"/>
      <c r="B850" s="5" t="n"/>
      <c r="C850" s="5" t="n"/>
      <c r="D850" s="5" t="n"/>
      <c r="E850" s="5" t="n"/>
      <c r="F850" s="5" t="n"/>
      <c r="G850" s="5" t="n"/>
      <c r="H850" s="5" t="n"/>
      <c r="I850" s="5" t="n"/>
    </row>
    <row r="851" ht="12.45" customHeight="1">
      <c r="A851" s="5" t="n"/>
      <c r="B851" s="5" t="n"/>
      <c r="C851" s="5" t="n"/>
      <c r="D851" s="5" t="n"/>
      <c r="E851" s="5" t="n"/>
      <c r="F851" s="5" t="n"/>
      <c r="G851" s="5" t="n"/>
      <c r="H851" s="5" t="n"/>
      <c r="I851" s="5" t="n"/>
    </row>
    <row r="852" ht="12.45" customHeight="1">
      <c r="A852" s="5" t="n"/>
      <c r="B852" s="5" t="n"/>
      <c r="C852" s="5" t="n"/>
      <c r="D852" s="5" t="n"/>
      <c r="E852" s="5" t="n"/>
      <c r="F852" s="5" t="n"/>
      <c r="G852" s="5" t="n"/>
      <c r="H852" s="5" t="n"/>
      <c r="I852" s="5" t="n"/>
    </row>
    <row r="853" ht="12.45" customHeight="1">
      <c r="A853" s="5" t="n"/>
      <c r="B853" s="5" t="n"/>
      <c r="C853" s="5" t="n"/>
      <c r="D853" s="5" t="n"/>
      <c r="E853" s="5" t="n"/>
      <c r="F853" s="5" t="n"/>
      <c r="G853" s="5" t="n"/>
      <c r="H853" s="5" t="n"/>
      <c r="I853" s="5" t="n"/>
    </row>
    <row r="854" ht="12.45" customHeight="1">
      <c r="A854" s="5" t="n"/>
      <c r="B854" s="5" t="n"/>
      <c r="C854" s="5" t="n"/>
      <c r="D854" s="5" t="n"/>
      <c r="E854" s="5" t="n"/>
      <c r="F854" s="5" t="n"/>
      <c r="G854" s="5" t="n"/>
      <c r="H854" s="5" t="n"/>
      <c r="I854" s="5" t="n"/>
    </row>
    <row r="855" ht="12.45" customHeight="1">
      <c r="A855" s="5" t="n"/>
      <c r="B855" s="5" t="n"/>
      <c r="C855" s="5" t="n"/>
      <c r="D855" s="5" t="n"/>
      <c r="E855" s="5" t="n"/>
      <c r="F855" s="5" t="n"/>
      <c r="G855" s="5" t="n"/>
      <c r="H855" s="5" t="n"/>
      <c r="I855" s="5" t="n"/>
    </row>
    <row r="856" ht="12.45" customHeight="1">
      <c r="A856" s="5" t="n"/>
      <c r="B856" s="5" t="n"/>
      <c r="C856" s="5" t="n"/>
      <c r="D856" s="5" t="n"/>
      <c r="E856" s="5" t="n"/>
      <c r="F856" s="5" t="n"/>
      <c r="G856" s="5" t="n"/>
      <c r="H856" s="5" t="n"/>
      <c r="I856" s="5" t="n"/>
    </row>
    <row r="857" ht="12.45" customHeight="1">
      <c r="A857" s="5" t="n"/>
      <c r="B857" s="5" t="n"/>
      <c r="C857" s="5" t="n"/>
      <c r="D857" s="5" t="n"/>
      <c r="E857" s="5" t="n"/>
      <c r="F857" s="5" t="n"/>
      <c r="G857" s="5" t="n"/>
      <c r="H857" s="5" t="n"/>
      <c r="I857" s="5" t="n"/>
    </row>
    <row r="858" ht="12.45" customHeight="1">
      <c r="A858" s="5" t="n"/>
      <c r="B858" s="5" t="n"/>
      <c r="C858" s="5" t="n"/>
      <c r="D858" s="5" t="n"/>
      <c r="E858" s="5" t="n"/>
      <c r="F858" s="5" t="n"/>
      <c r="G858" s="5" t="n"/>
      <c r="H858" s="5" t="n"/>
      <c r="I858" s="5" t="n"/>
    </row>
    <row r="859" ht="12.45" customHeight="1">
      <c r="A859" s="5" t="n"/>
      <c r="B859" s="5" t="n"/>
      <c r="C859" s="5" t="n"/>
      <c r="D859" s="5" t="n"/>
      <c r="E859" s="5" t="n"/>
      <c r="F859" s="5" t="n"/>
      <c r="G859" s="5" t="n"/>
      <c r="H859" s="5" t="n"/>
      <c r="I859" s="5" t="n"/>
    </row>
    <row r="860" ht="12.45" customHeight="1">
      <c r="A860" s="5" t="n"/>
      <c r="B860" s="5" t="n"/>
      <c r="C860" s="5" t="n"/>
      <c r="D860" s="5" t="n"/>
      <c r="E860" s="5" t="n"/>
      <c r="F860" s="5" t="n"/>
      <c r="G860" s="5" t="n"/>
      <c r="H860" s="5" t="n"/>
      <c r="I860" s="5" t="n"/>
    </row>
    <row r="861" ht="12.45" customHeight="1">
      <c r="A861" s="5" t="n"/>
      <c r="B861" s="5" t="n"/>
      <c r="C861" s="5" t="n"/>
      <c r="D861" s="5" t="n"/>
      <c r="E861" s="5" t="n"/>
      <c r="F861" s="5" t="n"/>
      <c r="G861" s="5" t="n"/>
      <c r="H861" s="5" t="n"/>
      <c r="I861" s="5" t="n"/>
    </row>
    <row r="862" ht="12.45" customHeight="1">
      <c r="A862" s="5" t="n"/>
      <c r="B862" s="5" t="n"/>
      <c r="C862" s="5" t="n"/>
      <c r="D862" s="5" t="n"/>
      <c r="E862" s="5" t="n"/>
      <c r="F862" s="5" t="n"/>
      <c r="G862" s="5" t="n"/>
      <c r="H862" s="5" t="n"/>
      <c r="I862" s="5" t="n"/>
    </row>
    <row r="863" ht="12.45" customHeight="1">
      <c r="A863" s="5" t="n"/>
      <c r="B863" s="5" t="n"/>
      <c r="C863" s="5" t="n"/>
      <c r="D863" s="5" t="n"/>
      <c r="E863" s="5" t="n"/>
      <c r="F863" s="5" t="n"/>
      <c r="G863" s="5" t="n"/>
      <c r="H863" s="5" t="n"/>
      <c r="I863" s="5" t="n"/>
    </row>
    <row r="864" ht="12.45" customHeight="1">
      <c r="A864" s="5" t="n"/>
      <c r="B864" s="5" t="n"/>
      <c r="C864" s="5" t="n"/>
      <c r="D864" s="5" t="n"/>
      <c r="E864" s="5" t="n"/>
      <c r="F864" s="5" t="n"/>
      <c r="G864" s="5" t="n"/>
      <c r="H864" s="5" t="n"/>
      <c r="I864" s="5" t="n"/>
    </row>
    <row r="865" ht="12.45" customHeight="1">
      <c r="A865" s="5" t="n"/>
      <c r="B865" s="5" t="n"/>
      <c r="C865" s="5" t="n"/>
      <c r="D865" s="5" t="n"/>
      <c r="E865" s="5" t="n"/>
      <c r="F865" s="5" t="n"/>
      <c r="G865" s="5" t="n"/>
      <c r="H865" s="5" t="n"/>
      <c r="I865" s="5" t="n"/>
    </row>
    <row r="866" ht="12.45" customHeight="1">
      <c r="A866" s="5" t="n"/>
      <c r="B866" s="5" t="n"/>
      <c r="C866" s="5" t="n"/>
      <c r="D866" s="5" t="n"/>
      <c r="E866" s="5" t="n"/>
      <c r="F866" s="5" t="n"/>
      <c r="G866" s="5" t="n"/>
      <c r="H866" s="5" t="n"/>
      <c r="I866" s="5" t="n"/>
    </row>
    <row r="867" ht="12.45" customHeight="1">
      <c r="A867" s="5" t="n"/>
      <c r="B867" s="5" t="n"/>
      <c r="C867" s="5" t="n"/>
      <c r="D867" s="5" t="n"/>
      <c r="E867" s="5" t="n"/>
      <c r="F867" s="5" t="n"/>
      <c r="G867" s="5" t="n"/>
      <c r="H867" s="5" t="n"/>
      <c r="I867" s="5" t="n"/>
    </row>
    <row r="868" ht="12.45" customHeight="1">
      <c r="A868" s="5" t="n"/>
      <c r="B868" s="5" t="n"/>
      <c r="C868" s="5" t="n"/>
      <c r="D868" s="5" t="n"/>
      <c r="E868" s="5" t="n"/>
      <c r="F868" s="5" t="n"/>
      <c r="G868" s="5" t="n"/>
      <c r="H868" s="5" t="n"/>
      <c r="I868" s="5" t="n"/>
    </row>
    <row r="869" ht="12.45" customHeight="1">
      <c r="A869" s="5" t="n"/>
      <c r="B869" s="5" t="n"/>
      <c r="C869" s="5" t="n"/>
      <c r="D869" s="5" t="n"/>
      <c r="E869" s="5" t="n"/>
      <c r="F869" s="5" t="n"/>
      <c r="G869" s="5" t="n"/>
      <c r="H869" s="5" t="n"/>
      <c r="I869" s="5" t="n"/>
    </row>
    <row r="870" ht="12.45" customHeight="1">
      <c r="A870" s="5" t="n"/>
      <c r="B870" s="5" t="n"/>
      <c r="C870" s="5" t="n"/>
      <c r="D870" s="5" t="n"/>
      <c r="E870" s="5" t="n"/>
      <c r="F870" s="5" t="n"/>
      <c r="G870" s="5" t="n"/>
      <c r="H870" s="5" t="n"/>
      <c r="I870" s="5" t="n"/>
    </row>
    <row r="871" ht="12.45" customHeight="1">
      <c r="A871" s="5" t="n"/>
      <c r="B871" s="5" t="n"/>
      <c r="C871" s="5" t="n"/>
      <c r="D871" s="5" t="n"/>
      <c r="E871" s="5" t="n"/>
      <c r="F871" s="5" t="n"/>
      <c r="G871" s="5" t="n"/>
      <c r="H871" s="5" t="n"/>
      <c r="I871" s="5" t="n"/>
    </row>
    <row r="872" ht="12.45" customHeight="1">
      <c r="A872" s="5" t="n"/>
      <c r="B872" s="5" t="n"/>
      <c r="C872" s="5" t="n"/>
      <c r="D872" s="5" t="n"/>
      <c r="E872" s="5" t="n"/>
      <c r="F872" s="5" t="n"/>
      <c r="G872" s="5" t="n"/>
      <c r="H872" s="5" t="n"/>
      <c r="I872" s="5" t="n"/>
    </row>
    <row r="873" ht="12.45" customHeight="1">
      <c r="A873" s="5" t="n"/>
      <c r="B873" s="5" t="n"/>
      <c r="C873" s="5" t="n"/>
      <c r="D873" s="5" t="n"/>
      <c r="E873" s="5" t="n"/>
      <c r="F873" s="5" t="n"/>
      <c r="G873" s="5" t="n"/>
      <c r="H873" s="5" t="n"/>
      <c r="I873" s="5" t="n"/>
    </row>
    <row r="874" ht="12.45" customHeight="1">
      <c r="A874" s="5" t="n"/>
      <c r="B874" s="5" t="n"/>
      <c r="C874" s="5" t="n"/>
      <c r="D874" s="5" t="n"/>
      <c r="E874" s="5" t="n"/>
      <c r="F874" s="5" t="n"/>
      <c r="G874" s="5" t="n"/>
      <c r="H874" s="5" t="n"/>
      <c r="I874" s="5" t="n"/>
    </row>
    <row r="875" ht="12.45" customHeight="1">
      <c r="A875" s="5" t="n"/>
      <c r="B875" s="5" t="n"/>
      <c r="C875" s="5" t="n"/>
      <c r="D875" s="5" t="n"/>
      <c r="E875" s="5" t="n"/>
      <c r="F875" s="5" t="n"/>
      <c r="G875" s="5" t="n"/>
      <c r="H875" s="5" t="n"/>
      <c r="I875" s="5" t="n"/>
    </row>
    <row r="876" ht="12.45" customHeight="1">
      <c r="A876" s="5" t="n"/>
      <c r="B876" s="5" t="n"/>
      <c r="C876" s="5" t="n"/>
      <c r="D876" s="5" t="n"/>
      <c r="E876" s="5" t="n"/>
      <c r="F876" s="5" t="n"/>
      <c r="G876" s="5" t="n"/>
      <c r="H876" s="5" t="n"/>
      <c r="I876" s="5" t="n"/>
    </row>
    <row r="877" ht="12.45" customHeight="1">
      <c r="A877" s="5" t="n"/>
      <c r="B877" s="5" t="n"/>
      <c r="C877" s="5" t="n"/>
      <c r="D877" s="5" t="n"/>
      <c r="E877" s="5" t="n"/>
      <c r="F877" s="5" t="n"/>
      <c r="G877" s="5" t="n"/>
      <c r="H877" s="5" t="n"/>
      <c r="I877" s="5" t="n"/>
    </row>
    <row r="878" ht="12.45" customHeight="1">
      <c r="A878" s="5" t="n"/>
      <c r="B878" s="5" t="n"/>
      <c r="C878" s="5" t="n"/>
      <c r="D878" s="5" t="n"/>
      <c r="E878" s="5" t="n"/>
      <c r="F878" s="5" t="n"/>
      <c r="G878" s="5" t="n"/>
      <c r="H878" s="5" t="n"/>
      <c r="I878" s="5" t="n"/>
    </row>
    <row r="879" ht="12.45" customHeight="1">
      <c r="A879" s="5" t="n"/>
      <c r="B879" s="5" t="n"/>
      <c r="C879" s="5" t="n"/>
      <c r="D879" s="5" t="n"/>
      <c r="E879" s="5" t="n"/>
      <c r="F879" s="5" t="n"/>
      <c r="G879" s="5" t="n"/>
      <c r="H879" s="5" t="n"/>
      <c r="I879" s="5" t="n"/>
    </row>
    <row r="880" ht="12.45" customHeight="1">
      <c r="A880" s="5" t="n"/>
      <c r="B880" s="5" t="n"/>
      <c r="C880" s="5" t="n"/>
      <c r="D880" s="5" t="n"/>
      <c r="E880" s="5" t="n"/>
      <c r="F880" s="5" t="n"/>
      <c r="G880" s="5" t="n"/>
      <c r="H880" s="5" t="n"/>
      <c r="I880" s="5" t="n"/>
    </row>
    <row r="881" ht="12.45" customHeight="1">
      <c r="A881" s="5" t="n"/>
      <c r="B881" s="5" t="n"/>
      <c r="C881" s="5" t="n"/>
      <c r="D881" s="5" t="n"/>
      <c r="E881" s="5" t="n"/>
      <c r="F881" s="5" t="n"/>
      <c r="G881" s="5" t="n"/>
      <c r="H881" s="5" t="n"/>
      <c r="I881" s="5" t="n"/>
    </row>
    <row r="882" ht="12.45" customHeight="1">
      <c r="A882" s="5" t="n"/>
      <c r="B882" s="5" t="n"/>
      <c r="C882" s="5" t="n"/>
      <c r="D882" s="5" t="n"/>
      <c r="E882" s="5" t="n"/>
      <c r="F882" s="5" t="n"/>
      <c r="G882" s="5" t="n"/>
      <c r="H882" s="5" t="n"/>
      <c r="I882" s="5" t="n"/>
    </row>
    <row r="883" ht="12.45" customHeight="1">
      <c r="A883" s="5" t="n"/>
      <c r="B883" s="5" t="n"/>
      <c r="C883" s="5" t="n"/>
      <c r="D883" s="5" t="n"/>
      <c r="E883" s="5" t="n"/>
      <c r="F883" s="5" t="n"/>
      <c r="G883" s="5" t="n"/>
      <c r="H883" s="5" t="n"/>
      <c r="I883" s="5" t="n"/>
    </row>
    <row r="884" ht="12.45" customHeight="1">
      <c r="A884" s="5" t="n"/>
      <c r="B884" s="5" t="n"/>
      <c r="C884" s="5" t="n"/>
      <c r="D884" s="5" t="n"/>
      <c r="E884" s="5" t="n"/>
      <c r="F884" s="5" t="n"/>
      <c r="G884" s="5" t="n"/>
      <c r="H884" s="5" t="n"/>
      <c r="I884" s="5" t="n"/>
    </row>
    <row r="885" ht="12.45" customHeight="1">
      <c r="A885" s="5" t="n"/>
      <c r="B885" s="5" t="n"/>
      <c r="C885" s="5" t="n"/>
      <c r="D885" s="5" t="n"/>
      <c r="E885" s="5" t="n"/>
      <c r="F885" s="5" t="n"/>
      <c r="G885" s="5" t="n"/>
      <c r="H885" s="5" t="n"/>
      <c r="I885" s="5" t="n"/>
    </row>
    <row r="886" ht="12.45" customHeight="1">
      <c r="A886" s="5" t="n"/>
      <c r="B886" s="5" t="n"/>
      <c r="C886" s="5" t="n"/>
      <c r="D886" s="5" t="n"/>
      <c r="E886" s="5" t="n"/>
      <c r="F886" s="5" t="n"/>
      <c r="G886" s="5" t="n"/>
      <c r="H886" s="5" t="n"/>
      <c r="I886" s="5" t="n"/>
    </row>
    <row r="887" ht="12.45" customHeight="1">
      <c r="A887" s="5" t="n"/>
      <c r="B887" s="5" t="n"/>
      <c r="C887" s="5" t="n"/>
      <c r="D887" s="5" t="n"/>
      <c r="E887" s="5" t="n"/>
      <c r="F887" s="5" t="n"/>
      <c r="G887" s="5" t="n"/>
      <c r="H887" s="5" t="n"/>
      <c r="I887" s="5" t="n"/>
    </row>
    <row r="888" ht="12.45" customHeight="1">
      <c r="A888" s="5" t="n"/>
      <c r="B888" s="5" t="n"/>
      <c r="C888" s="5" t="n"/>
      <c r="D888" s="5" t="n"/>
      <c r="E888" s="5" t="n"/>
      <c r="F888" s="5" t="n"/>
      <c r="G888" s="5" t="n"/>
      <c r="H888" s="5" t="n"/>
      <c r="I888" s="5" t="n"/>
    </row>
    <row r="889" ht="12.45" customHeight="1">
      <c r="A889" s="5" t="n"/>
      <c r="B889" s="5" t="n"/>
      <c r="C889" s="5" t="n"/>
      <c r="D889" s="5" t="n"/>
      <c r="E889" s="5" t="n"/>
      <c r="F889" s="5" t="n"/>
      <c r="G889" s="5" t="n"/>
      <c r="H889" s="5" t="n"/>
      <c r="I889" s="5" t="n"/>
    </row>
    <row r="890" ht="12.45" customHeight="1">
      <c r="A890" s="5" t="n"/>
      <c r="B890" s="5" t="n"/>
      <c r="C890" s="5" t="n"/>
      <c r="D890" s="5" t="n"/>
      <c r="E890" s="5" t="n"/>
      <c r="F890" s="5" t="n"/>
      <c r="G890" s="5" t="n"/>
      <c r="H890" s="5" t="n"/>
      <c r="I890" s="5" t="n"/>
    </row>
    <row r="891" ht="12.45" customHeight="1">
      <c r="A891" s="5" t="n"/>
      <c r="B891" s="5" t="n"/>
      <c r="C891" s="5" t="n"/>
      <c r="D891" s="5" t="n"/>
      <c r="E891" s="5" t="n"/>
      <c r="F891" s="5" t="n"/>
      <c r="G891" s="5" t="n"/>
      <c r="H891" s="5" t="n"/>
      <c r="I891" s="5" t="n"/>
    </row>
    <row r="892" ht="12.45" customHeight="1">
      <c r="A892" s="5" t="n"/>
      <c r="B892" s="5" t="n"/>
      <c r="C892" s="5" t="n"/>
      <c r="D892" s="5" t="n"/>
      <c r="E892" s="5" t="n"/>
      <c r="F892" s="5" t="n"/>
      <c r="G892" s="5" t="n"/>
      <c r="H892" s="5" t="n"/>
      <c r="I892" s="5" t="n"/>
    </row>
    <row r="893" ht="12.45" customHeight="1">
      <c r="A893" s="5" t="n"/>
      <c r="B893" s="5" t="n"/>
      <c r="C893" s="5" t="n"/>
      <c r="D893" s="5" t="n"/>
      <c r="E893" s="5" t="n"/>
      <c r="F893" s="5" t="n"/>
      <c r="G893" s="5" t="n"/>
      <c r="H893" s="5" t="n"/>
      <c r="I893" s="5" t="n"/>
    </row>
    <row r="894" ht="12.45" customHeight="1">
      <c r="A894" s="5" t="n"/>
      <c r="B894" s="5" t="n"/>
      <c r="C894" s="5" t="n"/>
      <c r="D894" s="5" t="n"/>
      <c r="E894" s="5" t="n"/>
      <c r="F894" s="5" t="n"/>
      <c r="G894" s="5" t="n"/>
      <c r="H894" s="5" t="n"/>
      <c r="I894" s="5" t="n"/>
    </row>
    <row r="895" ht="12.45" customHeight="1">
      <c r="A895" s="5" t="n"/>
      <c r="B895" s="5" t="n"/>
      <c r="C895" s="5" t="n"/>
      <c r="D895" s="5" t="n"/>
      <c r="E895" s="5" t="n"/>
      <c r="F895" s="5" t="n"/>
      <c r="G895" s="5" t="n"/>
      <c r="H895" s="5" t="n"/>
      <c r="I895" s="5" t="n"/>
    </row>
    <row r="896" ht="12.45" customHeight="1">
      <c r="A896" s="5" t="n"/>
      <c r="B896" s="5" t="n"/>
      <c r="C896" s="5" t="n"/>
      <c r="D896" s="5" t="n"/>
      <c r="E896" s="5" t="n"/>
      <c r="F896" s="5" t="n"/>
      <c r="G896" s="5" t="n"/>
      <c r="H896" s="5" t="n"/>
      <c r="I896" s="5" t="n"/>
    </row>
    <row r="897" ht="12.45" customHeight="1">
      <c r="A897" s="5" t="n"/>
      <c r="B897" s="5" t="n"/>
      <c r="C897" s="5" t="n"/>
      <c r="D897" s="5" t="n"/>
      <c r="E897" s="5" t="n"/>
      <c r="F897" s="5" t="n"/>
      <c r="G897" s="5" t="n"/>
      <c r="H897" s="5" t="n"/>
      <c r="I897" s="5" t="n"/>
    </row>
    <row r="898" ht="12.45" customHeight="1">
      <c r="A898" s="5" t="n"/>
      <c r="B898" s="5" t="n"/>
      <c r="C898" s="5" t="n"/>
      <c r="D898" s="5" t="n"/>
      <c r="E898" s="5" t="n"/>
      <c r="F898" s="5" t="n"/>
      <c r="G898" s="5" t="n"/>
      <c r="H898" s="5" t="n"/>
      <c r="I898" s="5" t="n"/>
    </row>
    <row r="899" ht="12.45" customHeight="1">
      <c r="A899" s="5" t="n"/>
      <c r="B899" s="5" t="n"/>
      <c r="C899" s="5" t="n"/>
      <c r="D899" s="5" t="n"/>
      <c r="E899" s="5" t="n"/>
      <c r="F899" s="5" t="n"/>
      <c r="G899" s="5" t="n"/>
      <c r="H899" s="5" t="n"/>
      <c r="I899" s="5" t="n"/>
    </row>
    <row r="900" ht="12.45" customHeight="1">
      <c r="A900" s="5" t="n"/>
      <c r="B900" s="5" t="n"/>
      <c r="C900" s="5" t="n"/>
      <c r="D900" s="5" t="n"/>
      <c r="E900" s="5" t="n"/>
      <c r="F900" s="5" t="n"/>
      <c r="G900" s="5" t="n"/>
      <c r="H900" s="5" t="n"/>
      <c r="I900" s="5" t="n"/>
    </row>
    <row r="901" ht="12.45" customHeight="1">
      <c r="A901" s="5" t="n"/>
      <c r="B901" s="5" t="n"/>
      <c r="C901" s="5" t="n"/>
      <c r="D901" s="5" t="n"/>
      <c r="E901" s="5" t="n"/>
      <c r="F901" s="5" t="n"/>
      <c r="G901" s="5" t="n"/>
      <c r="H901" s="5" t="n"/>
      <c r="I901" s="5" t="n"/>
    </row>
    <row r="902" ht="12.45" customHeight="1">
      <c r="A902" s="5" t="n"/>
      <c r="B902" s="5" t="n"/>
      <c r="C902" s="5" t="n"/>
      <c r="D902" s="5" t="n"/>
      <c r="E902" s="5" t="n"/>
      <c r="F902" s="5" t="n"/>
      <c r="G902" s="5" t="n"/>
      <c r="H902" s="5" t="n"/>
      <c r="I902" s="5" t="n"/>
    </row>
    <row r="903" ht="12.45" customHeight="1">
      <c r="A903" s="5" t="n"/>
      <c r="B903" s="5" t="n"/>
      <c r="C903" s="5" t="n"/>
      <c r="D903" s="5" t="n"/>
      <c r="E903" s="5" t="n"/>
      <c r="F903" s="5" t="n"/>
      <c r="G903" s="5" t="n"/>
      <c r="H903" s="5" t="n"/>
      <c r="I903" s="5" t="n"/>
    </row>
    <row r="904" ht="12.45" customHeight="1">
      <c r="A904" s="5" t="n"/>
      <c r="B904" s="5" t="n"/>
      <c r="C904" s="5" t="n"/>
      <c r="D904" s="5" t="n"/>
      <c r="E904" s="5" t="n"/>
      <c r="F904" s="5" t="n"/>
      <c r="G904" s="5" t="n"/>
      <c r="H904" s="5" t="n"/>
      <c r="I904" s="5" t="n"/>
    </row>
    <row r="905" ht="12.45" customHeight="1">
      <c r="A905" s="5" t="n"/>
      <c r="B905" s="5" t="n"/>
      <c r="C905" s="5" t="n"/>
      <c r="D905" s="5" t="n"/>
      <c r="E905" s="5" t="n"/>
      <c r="F905" s="5" t="n"/>
      <c r="G905" s="5" t="n"/>
      <c r="H905" s="5" t="n"/>
      <c r="I905" s="5" t="n"/>
    </row>
    <row r="906" ht="12.45" customHeight="1">
      <c r="A906" s="5" t="n"/>
      <c r="B906" s="5" t="n"/>
      <c r="C906" s="5" t="n"/>
      <c r="D906" s="5" t="n"/>
      <c r="E906" s="5" t="n"/>
      <c r="F906" s="5" t="n"/>
      <c r="G906" s="5" t="n"/>
      <c r="H906" s="5" t="n"/>
      <c r="I906" s="5" t="n"/>
    </row>
    <row r="907" ht="12.45" customHeight="1">
      <c r="A907" s="5" t="n"/>
      <c r="B907" s="5" t="n"/>
      <c r="C907" s="5" t="n"/>
      <c r="D907" s="5" t="n"/>
      <c r="E907" s="5" t="n"/>
      <c r="F907" s="5" t="n"/>
      <c r="G907" s="5" t="n"/>
      <c r="H907" s="5" t="n"/>
      <c r="I907" s="5" t="n"/>
    </row>
    <row r="908" ht="12.45" customHeight="1">
      <c r="A908" s="5" t="n"/>
      <c r="B908" s="5" t="n"/>
      <c r="C908" s="5" t="n"/>
      <c r="D908" s="5" t="n"/>
      <c r="E908" s="5" t="n"/>
      <c r="F908" s="5" t="n"/>
      <c r="G908" s="5" t="n"/>
      <c r="H908" s="5" t="n"/>
      <c r="I908" s="5" t="n"/>
    </row>
    <row r="909" ht="12.45" customHeight="1">
      <c r="A909" s="5" t="n"/>
      <c r="B909" s="5" t="n"/>
      <c r="C909" s="5" t="n"/>
      <c r="D909" s="5" t="n"/>
      <c r="E909" s="5" t="n"/>
      <c r="F909" s="5" t="n"/>
      <c r="G909" s="5" t="n"/>
      <c r="H909" s="5" t="n"/>
      <c r="I909" s="5" t="n"/>
    </row>
    <row r="910" ht="12.45" customHeight="1">
      <c r="A910" s="5" t="n"/>
      <c r="B910" s="5" t="n"/>
      <c r="C910" s="5" t="n"/>
      <c r="D910" s="5" t="n"/>
      <c r="E910" s="5" t="n"/>
      <c r="F910" s="5" t="n"/>
      <c r="G910" s="5" t="n"/>
      <c r="H910" s="5" t="n"/>
      <c r="I910" s="5" t="n"/>
    </row>
    <row r="911" ht="12.45" customHeight="1">
      <c r="A911" s="5" t="n"/>
      <c r="B911" s="5" t="n"/>
      <c r="C911" s="5" t="n"/>
      <c r="D911" s="5" t="n"/>
      <c r="E911" s="5" t="n"/>
      <c r="F911" s="5" t="n"/>
      <c r="G911" s="5" t="n"/>
      <c r="H911" s="5" t="n"/>
      <c r="I911" s="5" t="n"/>
    </row>
    <row r="912" ht="12.45" customHeight="1">
      <c r="A912" s="5" t="n"/>
      <c r="B912" s="5" t="n"/>
      <c r="C912" s="5" t="n"/>
      <c r="D912" s="5" t="n"/>
      <c r="E912" s="5" t="n"/>
      <c r="F912" s="5" t="n"/>
      <c r="G912" s="5" t="n"/>
      <c r="H912" s="5" t="n"/>
      <c r="I912" s="5" t="n"/>
    </row>
    <row r="913" ht="12.45" customHeight="1">
      <c r="A913" s="5" t="n"/>
      <c r="B913" s="5" t="n"/>
      <c r="C913" s="5" t="n"/>
      <c r="D913" s="5" t="n"/>
      <c r="E913" s="5" t="n"/>
      <c r="F913" s="5" t="n"/>
      <c r="G913" s="5" t="n"/>
      <c r="H913" s="5" t="n"/>
      <c r="I913" s="5" t="n"/>
    </row>
    <row r="914" ht="12.45" customHeight="1">
      <c r="A914" s="5" t="n"/>
      <c r="B914" s="5" t="n"/>
      <c r="C914" s="5" t="n"/>
      <c r="D914" s="5" t="n"/>
      <c r="E914" s="5" t="n"/>
      <c r="F914" s="5" t="n"/>
      <c r="G914" s="5" t="n"/>
      <c r="H914" s="5" t="n"/>
      <c r="I914" s="5" t="n"/>
    </row>
    <row r="915" ht="12.45" customHeight="1">
      <c r="A915" s="5" t="n"/>
      <c r="B915" s="5" t="n"/>
      <c r="C915" s="5" t="n"/>
      <c r="D915" s="5" t="n"/>
      <c r="E915" s="5" t="n"/>
      <c r="F915" s="5" t="n"/>
      <c r="G915" s="5" t="n"/>
      <c r="H915" s="5" t="n"/>
      <c r="I915" s="5" t="n"/>
    </row>
    <row r="916" ht="12.45" customHeight="1">
      <c r="A916" s="5" t="n"/>
      <c r="B916" s="5" t="n"/>
      <c r="C916" s="5" t="n"/>
      <c r="D916" s="5" t="n"/>
      <c r="E916" s="5" t="n"/>
      <c r="F916" s="5" t="n"/>
      <c r="G916" s="5" t="n"/>
      <c r="H916" s="5" t="n"/>
      <c r="I916" s="5" t="n"/>
    </row>
    <row r="917" ht="12.45" customHeight="1">
      <c r="A917" s="5" t="n"/>
      <c r="B917" s="5" t="n"/>
      <c r="C917" s="5" t="n"/>
      <c r="D917" s="5" t="n"/>
      <c r="E917" s="5" t="n"/>
      <c r="F917" s="5" t="n"/>
      <c r="G917" s="5" t="n"/>
      <c r="H917" s="5" t="n"/>
      <c r="I917" s="5" t="n"/>
    </row>
    <row r="918" ht="12.45" customHeight="1">
      <c r="A918" s="5" t="n"/>
      <c r="B918" s="5" t="n"/>
      <c r="C918" s="5" t="n"/>
      <c r="D918" s="5" t="n"/>
      <c r="E918" s="5" t="n"/>
      <c r="F918" s="5" t="n"/>
      <c r="G918" s="5" t="n"/>
      <c r="H918" s="5" t="n"/>
      <c r="I918" s="5" t="n"/>
    </row>
    <row r="919" ht="12.45" customHeight="1">
      <c r="A919" s="5" t="n"/>
      <c r="B919" s="5" t="n"/>
      <c r="C919" s="5" t="n"/>
      <c r="D919" s="5" t="n"/>
      <c r="E919" s="5" t="n"/>
      <c r="F919" s="5" t="n"/>
      <c r="G919" s="5" t="n"/>
      <c r="H919" s="5" t="n"/>
      <c r="I919" s="5" t="n"/>
    </row>
    <row r="920" ht="12.45" customHeight="1">
      <c r="A920" s="5" t="n"/>
      <c r="B920" s="5" t="n"/>
      <c r="C920" s="5" t="n"/>
      <c r="D920" s="5" t="n"/>
      <c r="E920" s="5" t="n"/>
      <c r="F920" s="5" t="n"/>
      <c r="G920" s="5" t="n"/>
      <c r="H920" s="5" t="n"/>
      <c r="I920" s="5" t="n"/>
    </row>
    <row r="921" ht="12.45" customHeight="1">
      <c r="A921" s="5" t="n"/>
      <c r="B921" s="5" t="n"/>
      <c r="C921" s="5" t="n"/>
      <c r="D921" s="5" t="n"/>
      <c r="E921" s="5" t="n"/>
      <c r="F921" s="5" t="n"/>
      <c r="G921" s="5" t="n"/>
      <c r="H921" s="5" t="n"/>
      <c r="I921" s="5" t="n"/>
    </row>
    <row r="922" ht="12.45" customHeight="1">
      <c r="A922" s="5" t="n"/>
      <c r="B922" s="5" t="n"/>
      <c r="C922" s="5" t="n"/>
      <c r="D922" s="5" t="n"/>
      <c r="E922" s="5" t="n"/>
      <c r="F922" s="5" t="n"/>
      <c r="G922" s="5" t="n"/>
      <c r="H922" s="5" t="n"/>
      <c r="I922" s="5" t="n"/>
    </row>
    <row r="923" ht="12.45" customHeight="1">
      <c r="A923" s="5" t="n"/>
      <c r="B923" s="5" t="n"/>
      <c r="C923" s="5" t="n"/>
      <c r="D923" s="5" t="n"/>
      <c r="E923" s="5" t="n"/>
      <c r="F923" s="5" t="n"/>
      <c r="G923" s="5" t="n"/>
      <c r="H923" s="5" t="n"/>
      <c r="I923" s="5" t="n"/>
    </row>
    <row r="924" ht="12.45" customHeight="1">
      <c r="A924" s="5" t="n"/>
      <c r="B924" s="5" t="n"/>
      <c r="C924" s="5" t="n"/>
      <c r="D924" s="5" t="n"/>
      <c r="E924" s="5" t="n"/>
      <c r="F924" s="5" t="n"/>
      <c r="G924" s="5" t="n"/>
      <c r="H924" s="5" t="n"/>
      <c r="I924" s="5" t="n"/>
    </row>
    <row r="925" ht="12.45" customHeight="1">
      <c r="A925" s="5" t="n"/>
      <c r="B925" s="5" t="n"/>
      <c r="C925" s="5" t="n"/>
      <c r="D925" s="5" t="n"/>
      <c r="E925" s="5" t="n"/>
      <c r="F925" s="5" t="n"/>
      <c r="G925" s="5" t="n"/>
      <c r="H925" s="5" t="n"/>
      <c r="I925" s="5" t="n"/>
    </row>
    <row r="926" ht="12.45" customHeight="1">
      <c r="A926" s="5" t="n"/>
      <c r="B926" s="5" t="n"/>
      <c r="C926" s="5" t="n"/>
      <c r="D926" s="5" t="n"/>
      <c r="E926" s="5" t="n"/>
      <c r="F926" s="5" t="n"/>
      <c r="G926" s="5" t="n"/>
      <c r="H926" s="5" t="n"/>
      <c r="I926" s="5" t="n"/>
    </row>
    <row r="927" ht="12.45" customHeight="1">
      <c r="A927" s="5" t="n"/>
      <c r="B927" s="5" t="n"/>
      <c r="C927" s="5" t="n"/>
      <c r="D927" s="5" t="n"/>
      <c r="E927" s="5" t="n"/>
      <c r="F927" s="5" t="n"/>
      <c r="G927" s="5" t="n"/>
      <c r="H927" s="5" t="n"/>
      <c r="I927" s="5" t="n"/>
    </row>
    <row r="928" ht="12.45" customHeight="1">
      <c r="A928" s="5" t="n"/>
      <c r="B928" s="5" t="n"/>
      <c r="C928" s="5" t="n"/>
      <c r="D928" s="5" t="n"/>
      <c r="E928" s="5" t="n"/>
      <c r="F928" s="5" t="n"/>
      <c r="G928" s="5" t="n"/>
      <c r="H928" s="5" t="n"/>
      <c r="I928" s="5" t="n"/>
    </row>
    <row r="929" ht="12.45" customHeight="1">
      <c r="A929" s="5" t="n"/>
      <c r="B929" s="5" t="n"/>
      <c r="C929" s="5" t="n"/>
      <c r="D929" s="5" t="n"/>
      <c r="E929" s="5" t="n"/>
      <c r="F929" s="5" t="n"/>
      <c r="G929" s="5" t="n"/>
      <c r="H929" s="5" t="n"/>
      <c r="I929" s="5" t="n"/>
    </row>
    <row r="930" ht="12.45" customHeight="1">
      <c r="A930" s="5" t="n"/>
      <c r="B930" s="5" t="n"/>
      <c r="C930" s="5" t="n"/>
      <c r="D930" s="5" t="n"/>
      <c r="E930" s="5" t="n"/>
      <c r="F930" s="5" t="n"/>
      <c r="G930" s="5" t="n"/>
      <c r="H930" s="5" t="n"/>
      <c r="I930" s="5" t="n"/>
    </row>
    <row r="931" ht="12.45" customHeight="1">
      <c r="A931" s="5" t="n"/>
      <c r="B931" s="5" t="n"/>
      <c r="C931" s="5" t="n"/>
      <c r="D931" s="5" t="n"/>
      <c r="E931" s="5" t="n"/>
      <c r="F931" s="5" t="n"/>
      <c r="G931" s="5" t="n"/>
      <c r="H931" s="5" t="n"/>
      <c r="I931" s="5" t="n"/>
    </row>
    <row r="932" ht="12.45" customHeight="1">
      <c r="A932" s="5" t="n"/>
      <c r="B932" s="5" t="n"/>
      <c r="C932" s="5" t="n"/>
      <c r="D932" s="5" t="n"/>
      <c r="E932" s="5" t="n"/>
      <c r="F932" s="5" t="n"/>
      <c r="G932" s="5" t="n"/>
      <c r="H932" s="5" t="n"/>
      <c r="I932" s="5" t="n"/>
    </row>
    <row r="933" ht="12.45" customHeight="1">
      <c r="A933" s="5" t="n"/>
      <c r="B933" s="5" t="n"/>
      <c r="C933" s="5" t="n"/>
      <c r="D933" s="5" t="n"/>
      <c r="E933" s="5" t="n"/>
      <c r="F933" s="5" t="n"/>
      <c r="G933" s="5" t="n"/>
      <c r="H933" s="5" t="n"/>
      <c r="I933" s="5" t="n"/>
    </row>
    <row r="934" ht="12.45" customHeight="1">
      <c r="A934" s="5" t="n"/>
      <c r="B934" s="5" t="n"/>
      <c r="C934" s="5" t="n"/>
      <c r="D934" s="5" t="n"/>
      <c r="E934" s="5" t="n"/>
      <c r="F934" s="5" t="n"/>
      <c r="G934" s="5" t="n"/>
      <c r="H934" s="5" t="n"/>
      <c r="I934" s="5" t="n"/>
    </row>
    <row r="935" ht="12.45" customHeight="1">
      <c r="A935" s="5" t="n"/>
      <c r="B935" s="5" t="n"/>
      <c r="C935" s="5" t="n"/>
      <c r="D935" s="5" t="n"/>
      <c r="E935" s="5" t="n"/>
      <c r="F935" s="5" t="n"/>
      <c r="G935" s="5" t="n"/>
      <c r="H935" s="5" t="n"/>
      <c r="I935" s="5" t="n"/>
    </row>
    <row r="936" ht="12.45" customHeight="1">
      <c r="A936" s="5" t="n"/>
      <c r="B936" s="5" t="n"/>
      <c r="C936" s="5" t="n"/>
      <c r="D936" s="5" t="n"/>
      <c r="E936" s="5" t="n"/>
      <c r="F936" s="5" t="n"/>
      <c r="G936" s="5" t="n"/>
      <c r="H936" s="5" t="n"/>
      <c r="I936" s="5" t="n"/>
    </row>
    <row r="937" ht="12.45" customHeight="1">
      <c r="A937" s="5" t="n"/>
      <c r="B937" s="5" t="n"/>
      <c r="C937" s="5" t="n"/>
      <c r="D937" s="5" t="n"/>
      <c r="E937" s="5" t="n"/>
      <c r="F937" s="5" t="n"/>
      <c r="G937" s="5" t="n"/>
      <c r="H937" s="5" t="n"/>
      <c r="I937" s="5" t="n"/>
    </row>
    <row r="938" ht="12.45" customHeight="1">
      <c r="A938" s="5" t="n"/>
      <c r="B938" s="5" t="n"/>
      <c r="C938" s="5" t="n"/>
      <c r="D938" s="5" t="n"/>
      <c r="E938" s="5" t="n"/>
      <c r="F938" s="5" t="n"/>
      <c r="G938" s="5" t="n"/>
      <c r="H938" s="5" t="n"/>
      <c r="I938" s="5" t="n"/>
    </row>
    <row r="939" ht="12.45" customHeight="1">
      <c r="A939" s="5" t="n"/>
      <c r="B939" s="5" t="n"/>
      <c r="C939" s="5" t="n"/>
      <c r="D939" s="5" t="n"/>
      <c r="E939" s="5" t="n"/>
      <c r="F939" s="5" t="n"/>
      <c r="G939" s="5" t="n"/>
      <c r="H939" s="5" t="n"/>
      <c r="I939" s="5" t="n"/>
    </row>
    <row r="940" ht="12.45" customHeight="1">
      <c r="A940" s="5" t="n"/>
      <c r="B940" s="5" t="n"/>
      <c r="C940" s="5" t="n"/>
      <c r="D940" s="5" t="n"/>
      <c r="E940" s="5" t="n"/>
      <c r="F940" s="5" t="n"/>
      <c r="G940" s="5" t="n"/>
      <c r="H940" s="5" t="n"/>
      <c r="I940" s="5" t="n"/>
    </row>
    <row r="941" ht="12.45" customHeight="1">
      <c r="A941" s="5" t="n"/>
      <c r="B941" s="5" t="n"/>
      <c r="C941" s="5" t="n"/>
      <c r="D941" s="5" t="n"/>
      <c r="E941" s="5" t="n"/>
      <c r="F941" s="5" t="n"/>
      <c r="G941" s="5" t="n"/>
      <c r="H941" s="5" t="n"/>
      <c r="I941" s="5" t="n"/>
    </row>
    <row r="942" ht="12.45" customHeight="1">
      <c r="A942" s="5" t="n"/>
      <c r="B942" s="5" t="n"/>
      <c r="C942" s="5" t="n"/>
      <c r="D942" s="5" t="n"/>
      <c r="E942" s="5" t="n"/>
      <c r="F942" s="5" t="n"/>
      <c r="G942" s="5" t="n"/>
      <c r="H942" s="5" t="n"/>
      <c r="I942" s="5" t="n"/>
    </row>
    <row r="943" ht="12.45" customHeight="1">
      <c r="A943" s="5" t="n"/>
      <c r="B943" s="5" t="n"/>
      <c r="C943" s="5" t="n"/>
      <c r="D943" s="5" t="n"/>
      <c r="E943" s="5" t="n"/>
      <c r="F943" s="5" t="n"/>
      <c r="G943" s="5" t="n"/>
      <c r="H943" s="5" t="n"/>
      <c r="I943" s="5" t="n"/>
    </row>
    <row r="944" ht="12.45" customHeight="1">
      <c r="A944" s="5" t="n"/>
      <c r="B944" s="5" t="n"/>
      <c r="C944" s="5" t="n"/>
      <c r="D944" s="5" t="n"/>
      <c r="E944" s="5" t="n"/>
      <c r="F944" s="5" t="n"/>
      <c r="G944" s="5" t="n"/>
      <c r="H944" s="5" t="n"/>
      <c r="I944" s="5" t="n"/>
    </row>
    <row r="945" ht="12.45" customHeight="1">
      <c r="A945" s="5" t="n"/>
      <c r="B945" s="5" t="n"/>
      <c r="C945" s="5" t="n"/>
      <c r="D945" s="5" t="n"/>
      <c r="E945" s="5" t="n"/>
      <c r="F945" s="5" t="n"/>
      <c r="G945" s="5" t="n"/>
      <c r="H945" s="5" t="n"/>
      <c r="I945" s="5" t="n"/>
    </row>
    <row r="946" ht="12.45" customHeight="1">
      <c r="A946" s="5" t="n"/>
      <c r="B946" s="5" t="n"/>
      <c r="C946" s="5" t="n"/>
      <c r="D946" s="5" t="n"/>
      <c r="E946" s="5" t="n"/>
      <c r="F946" s="5" t="n"/>
      <c r="G946" s="5" t="n"/>
      <c r="H946" s="5" t="n"/>
      <c r="I946" s="5" t="n"/>
    </row>
    <row r="947" ht="12.45" customHeight="1">
      <c r="A947" s="5" t="n"/>
      <c r="B947" s="5" t="n"/>
      <c r="C947" s="5" t="n"/>
      <c r="D947" s="5" t="n"/>
      <c r="E947" s="5" t="n"/>
      <c r="F947" s="5" t="n"/>
      <c r="G947" s="5" t="n"/>
      <c r="H947" s="5" t="n"/>
      <c r="I947" s="5" t="n"/>
    </row>
    <row r="948" ht="12.45" customHeight="1">
      <c r="A948" s="5" t="n"/>
      <c r="B948" s="5" t="n"/>
      <c r="C948" s="5" t="n"/>
      <c r="D948" s="5" t="n"/>
      <c r="E948" s="5" t="n"/>
      <c r="F948" s="5" t="n"/>
      <c r="G948" s="5" t="n"/>
      <c r="H948" s="5" t="n"/>
      <c r="I948" s="5" t="n"/>
    </row>
    <row r="949" ht="12.45" customHeight="1">
      <c r="A949" s="5" t="n"/>
      <c r="B949" s="5" t="n"/>
      <c r="C949" s="5" t="n"/>
      <c r="D949" s="5" t="n"/>
      <c r="E949" s="5" t="n"/>
      <c r="F949" s="5" t="n"/>
      <c r="G949" s="5" t="n"/>
      <c r="H949" s="5" t="n"/>
      <c r="I949" s="5" t="n"/>
    </row>
    <row r="950" ht="12.45" customHeight="1">
      <c r="A950" s="5" t="n"/>
      <c r="B950" s="5" t="n"/>
      <c r="C950" s="5" t="n"/>
      <c r="D950" s="5" t="n"/>
      <c r="E950" s="5" t="n"/>
      <c r="F950" s="5" t="n"/>
      <c r="G950" s="5" t="n"/>
      <c r="H950" s="5" t="n"/>
      <c r="I950" s="5" t="n"/>
    </row>
    <row r="951" ht="12.45" customHeight="1">
      <c r="A951" s="5" t="n"/>
      <c r="B951" s="5" t="n"/>
      <c r="C951" s="5" t="n"/>
      <c r="D951" s="5" t="n"/>
      <c r="E951" s="5" t="n"/>
      <c r="F951" s="5" t="n"/>
      <c r="G951" s="5" t="n"/>
      <c r="H951" s="5" t="n"/>
      <c r="I951" s="5" t="n"/>
    </row>
    <row r="952" ht="12.45" customHeight="1">
      <c r="A952" s="5" t="n"/>
      <c r="B952" s="5" t="n"/>
      <c r="C952" s="5" t="n"/>
      <c r="D952" s="5" t="n"/>
      <c r="E952" s="5" t="n"/>
      <c r="F952" s="5" t="n"/>
      <c r="G952" s="5" t="n"/>
      <c r="H952" s="5" t="n"/>
      <c r="I952" s="5" t="n"/>
    </row>
    <row r="953" ht="12.45" customHeight="1">
      <c r="A953" s="5" t="n"/>
      <c r="B953" s="5" t="n"/>
      <c r="C953" s="5" t="n"/>
      <c r="D953" s="5" t="n"/>
      <c r="E953" s="5" t="n"/>
      <c r="F953" s="5" t="n"/>
      <c r="G953" s="5" t="n"/>
      <c r="H953" s="5" t="n"/>
      <c r="I953" s="5" t="n"/>
    </row>
    <row r="954" ht="12.45" customHeight="1">
      <c r="A954" s="5" t="n"/>
      <c r="B954" s="5" t="n"/>
      <c r="C954" s="5" t="n"/>
      <c r="D954" s="5" t="n"/>
      <c r="E954" s="5" t="n"/>
      <c r="F954" s="5" t="n"/>
      <c r="G954" s="5" t="n"/>
      <c r="H954" s="5" t="n"/>
      <c r="I954" s="5" t="n"/>
    </row>
    <row r="955" ht="12.45" customHeight="1">
      <c r="A955" s="5" t="n"/>
      <c r="B955" s="5" t="n"/>
      <c r="C955" s="5" t="n"/>
      <c r="D955" s="5" t="n"/>
      <c r="E955" s="5" t="n"/>
      <c r="F955" s="5" t="n"/>
      <c r="G955" s="5" t="n"/>
      <c r="H955" s="5" t="n"/>
      <c r="I955" s="5" t="n"/>
    </row>
    <row r="956" ht="12.45" customHeight="1">
      <c r="A956" s="5" t="n"/>
      <c r="B956" s="5" t="n"/>
      <c r="C956" s="5" t="n"/>
      <c r="D956" s="5" t="n"/>
      <c r="E956" s="5" t="n"/>
      <c r="F956" s="5" t="n"/>
      <c r="G956" s="5" t="n"/>
      <c r="H956" s="5" t="n"/>
      <c r="I956" s="5" t="n"/>
    </row>
    <row r="957" ht="12.45" customHeight="1">
      <c r="A957" s="5" t="n"/>
      <c r="B957" s="5" t="n"/>
      <c r="C957" s="5" t="n"/>
      <c r="D957" s="5" t="n"/>
      <c r="E957" s="5" t="n"/>
      <c r="F957" s="5" t="n"/>
      <c r="G957" s="5" t="n"/>
      <c r="H957" s="5" t="n"/>
      <c r="I957" s="5" t="n"/>
    </row>
    <row r="958" ht="12.45" customHeight="1">
      <c r="A958" s="5" t="n"/>
      <c r="B958" s="5" t="n"/>
      <c r="C958" s="5" t="n"/>
      <c r="D958" s="5" t="n"/>
      <c r="E958" s="5" t="n"/>
      <c r="F958" s="5" t="n"/>
      <c r="G958" s="5" t="n"/>
      <c r="H958" s="5" t="n"/>
      <c r="I958" s="5" t="n"/>
    </row>
    <row r="959" ht="12.45" customHeight="1">
      <c r="A959" s="5" t="n"/>
      <c r="B959" s="5" t="n"/>
      <c r="C959" s="5" t="n"/>
      <c r="D959" s="5" t="n"/>
      <c r="E959" s="5" t="n"/>
      <c r="F959" s="5" t="n"/>
      <c r="G959" s="5" t="n"/>
      <c r="H959" s="5" t="n"/>
      <c r="I959" s="5" t="n"/>
    </row>
    <row r="960" ht="12.45" customHeight="1">
      <c r="A960" s="5" t="n"/>
      <c r="B960" s="5" t="n"/>
      <c r="C960" s="5" t="n"/>
      <c r="D960" s="5" t="n"/>
      <c r="E960" s="5" t="n"/>
      <c r="F960" s="5" t="n"/>
      <c r="G960" s="5" t="n"/>
      <c r="H960" s="5" t="n"/>
      <c r="I960" s="5" t="n"/>
    </row>
    <row r="961" ht="12.45" customHeight="1">
      <c r="A961" s="5" t="n"/>
      <c r="B961" s="5" t="n"/>
      <c r="C961" s="5" t="n"/>
      <c r="D961" s="5" t="n"/>
      <c r="E961" s="5" t="n"/>
      <c r="F961" s="5" t="n"/>
      <c r="G961" s="5" t="n"/>
      <c r="H961" s="5" t="n"/>
      <c r="I961" s="5" t="n"/>
    </row>
    <row r="962" ht="12.45" customHeight="1">
      <c r="A962" s="5" t="n"/>
      <c r="B962" s="5" t="n"/>
      <c r="C962" s="5" t="n"/>
      <c r="D962" s="5" t="n"/>
      <c r="E962" s="5" t="n"/>
      <c r="F962" s="5" t="n"/>
      <c r="G962" s="5" t="n"/>
      <c r="H962" s="5" t="n"/>
      <c r="I962" s="5" t="n"/>
    </row>
    <row r="963" ht="12.45" customHeight="1">
      <c r="A963" s="5" t="n"/>
      <c r="B963" s="5" t="n"/>
      <c r="C963" s="5" t="n"/>
      <c r="D963" s="5" t="n"/>
      <c r="E963" s="5" t="n"/>
      <c r="F963" s="5" t="n"/>
      <c r="G963" s="5" t="n"/>
      <c r="H963" s="5" t="n"/>
      <c r="I963" s="5" t="n"/>
    </row>
    <row r="964" ht="12.45" customHeight="1">
      <c r="A964" s="5" t="n"/>
      <c r="B964" s="5" t="n"/>
      <c r="C964" s="5" t="n"/>
      <c r="D964" s="5" t="n"/>
      <c r="E964" s="5" t="n"/>
      <c r="F964" s="5" t="n"/>
      <c r="G964" s="5" t="n"/>
      <c r="H964" s="5" t="n"/>
      <c r="I964" s="5" t="n"/>
    </row>
    <row r="965" ht="12.45" customHeight="1">
      <c r="A965" s="5" t="n"/>
      <c r="B965" s="5" t="n"/>
      <c r="C965" s="5" t="n"/>
      <c r="D965" s="5" t="n"/>
      <c r="E965" s="5" t="n"/>
      <c r="F965" s="5" t="n"/>
      <c r="G965" s="5" t="n"/>
      <c r="H965" s="5" t="n"/>
      <c r="I965" s="5" t="n"/>
    </row>
    <row r="966" ht="12.45" customHeight="1">
      <c r="A966" s="5" t="n"/>
      <c r="B966" s="5" t="n"/>
      <c r="C966" s="5" t="n"/>
      <c r="D966" s="5" t="n"/>
      <c r="E966" s="5" t="n"/>
      <c r="F966" s="5" t="n"/>
      <c r="G966" s="5" t="n"/>
      <c r="H966" s="5" t="n"/>
      <c r="I966" s="5" t="n"/>
    </row>
    <row r="967" ht="12.45" customHeight="1">
      <c r="A967" s="5" t="n"/>
      <c r="B967" s="5" t="n"/>
      <c r="C967" s="5" t="n"/>
      <c r="D967" s="5" t="n"/>
      <c r="E967" s="5" t="n"/>
      <c r="F967" s="5" t="n"/>
      <c r="G967" s="5" t="n"/>
      <c r="H967" s="5" t="n"/>
      <c r="I967" s="5" t="n"/>
    </row>
    <row r="968" ht="12.45" customHeight="1">
      <c r="A968" s="5" t="n"/>
      <c r="B968" s="5" t="n"/>
      <c r="C968" s="5" t="n"/>
      <c r="D968" s="5" t="n"/>
      <c r="E968" s="5" t="n"/>
      <c r="F968" s="5" t="n"/>
      <c r="G968" s="5" t="n"/>
      <c r="H968" s="5" t="n"/>
      <c r="I968" s="5" t="n"/>
    </row>
    <row r="969" ht="12.45" customHeight="1">
      <c r="A969" s="5" t="n"/>
      <c r="B969" s="5" t="n"/>
      <c r="C969" s="5" t="n"/>
      <c r="D969" s="5" t="n"/>
      <c r="E969" s="5" t="n"/>
      <c r="F969" s="5" t="n"/>
      <c r="G969" s="5" t="n"/>
      <c r="H969" s="5" t="n"/>
      <c r="I969" s="5" t="n"/>
    </row>
    <row r="970" ht="12.45" customHeight="1">
      <c r="A970" s="5" t="n"/>
      <c r="B970" s="5" t="n"/>
      <c r="C970" s="5" t="n"/>
      <c r="D970" s="5" t="n"/>
      <c r="E970" s="5" t="n"/>
      <c r="F970" s="5" t="n"/>
      <c r="G970" s="5" t="n"/>
      <c r="H970" s="5" t="n"/>
      <c r="I970" s="5" t="n"/>
    </row>
    <row r="971" ht="12.45" customHeight="1">
      <c r="A971" s="5" t="n"/>
      <c r="B971" s="5" t="n"/>
      <c r="C971" s="5" t="n"/>
      <c r="D971" s="5" t="n"/>
      <c r="E971" s="5" t="n"/>
      <c r="F971" s="5" t="n"/>
      <c r="G971" s="5" t="n"/>
      <c r="H971" s="5" t="n"/>
      <c r="I971" s="5" t="n"/>
    </row>
    <row r="972" ht="12.45" customHeight="1">
      <c r="A972" s="5" t="n"/>
      <c r="B972" s="5" t="n"/>
      <c r="C972" s="5" t="n"/>
      <c r="D972" s="5" t="n"/>
      <c r="E972" s="5" t="n"/>
      <c r="F972" s="5" t="n"/>
      <c r="G972" s="5" t="n"/>
      <c r="H972" s="5" t="n"/>
      <c r="I972" s="5" t="n"/>
    </row>
    <row r="973" ht="12.45" customHeight="1">
      <c r="A973" s="5" t="n"/>
      <c r="B973" s="5" t="n"/>
      <c r="C973" s="5" t="n"/>
      <c r="D973" s="5" t="n"/>
      <c r="E973" s="5" t="n"/>
      <c r="F973" s="5" t="n"/>
      <c r="G973" s="5" t="n"/>
      <c r="H973" s="5" t="n"/>
      <c r="I973" s="5" t="n"/>
    </row>
    <row r="974" ht="12.45" customHeight="1">
      <c r="A974" s="5" t="n"/>
      <c r="B974" s="5" t="n"/>
      <c r="C974" s="5" t="n"/>
      <c r="D974" s="5" t="n"/>
      <c r="E974" s="5" t="n"/>
      <c r="F974" s="5" t="n"/>
      <c r="G974" s="5" t="n"/>
      <c r="H974" s="5" t="n"/>
      <c r="I974" s="5" t="n"/>
    </row>
    <row r="975" ht="12.45" customHeight="1">
      <c r="A975" s="5" t="n"/>
      <c r="B975" s="5" t="n"/>
      <c r="C975" s="5" t="n"/>
      <c r="D975" s="5" t="n"/>
      <c r="E975" s="5" t="n"/>
      <c r="F975" s="5" t="n"/>
      <c r="G975" s="5" t="n"/>
      <c r="H975" s="5" t="n"/>
      <c r="I975" s="5" t="n"/>
    </row>
    <row r="976" ht="12.45" customHeight="1">
      <c r="A976" s="5" t="n"/>
      <c r="B976" s="5" t="n"/>
      <c r="C976" s="5" t="n"/>
      <c r="D976" s="5" t="n"/>
      <c r="E976" s="5" t="n"/>
      <c r="F976" s="5" t="n"/>
      <c r="G976" s="5" t="n"/>
      <c r="H976" s="5" t="n"/>
      <c r="I976" s="5" t="n"/>
    </row>
    <row r="977" ht="12.45" customHeight="1">
      <c r="A977" s="5" t="n"/>
      <c r="B977" s="5" t="n"/>
      <c r="C977" s="5" t="n"/>
      <c r="D977" s="5" t="n"/>
      <c r="E977" s="5" t="n"/>
      <c r="F977" s="5" t="n"/>
      <c r="G977" s="5" t="n"/>
      <c r="H977" s="5" t="n"/>
      <c r="I977" s="5" t="n"/>
    </row>
    <row r="978" ht="12.45" customHeight="1">
      <c r="A978" s="5" t="n"/>
      <c r="B978" s="5" t="n"/>
      <c r="C978" s="5" t="n"/>
      <c r="D978" s="5" t="n"/>
      <c r="E978" s="5" t="n"/>
      <c r="F978" s="5" t="n"/>
      <c r="G978" s="5" t="n"/>
      <c r="H978" s="5" t="n"/>
      <c r="I978" s="5" t="n"/>
    </row>
    <row r="979" ht="12.45" customHeight="1">
      <c r="A979" s="5" t="n"/>
      <c r="B979" s="5" t="n"/>
      <c r="C979" s="5" t="n"/>
      <c r="D979" s="5" t="n"/>
      <c r="E979" s="5" t="n"/>
      <c r="F979" s="5" t="n"/>
      <c r="G979" s="5" t="n"/>
      <c r="H979" s="5" t="n"/>
      <c r="I979" s="5" t="n"/>
    </row>
    <row r="980" ht="12.45" customHeight="1">
      <c r="A980" s="5" t="n"/>
      <c r="B980" s="5" t="n"/>
      <c r="C980" s="5" t="n"/>
      <c r="D980" s="5" t="n"/>
      <c r="E980" s="5" t="n"/>
      <c r="F980" s="5" t="n"/>
      <c r="G980" s="5" t="n"/>
      <c r="H980" s="5" t="n"/>
      <c r="I980" s="5" t="n"/>
    </row>
    <row r="981" ht="12.45" customHeight="1">
      <c r="A981" s="5" t="n"/>
      <c r="B981" s="5" t="n"/>
      <c r="C981" s="5" t="n"/>
      <c r="D981" s="5" t="n"/>
      <c r="E981" s="5" t="n"/>
      <c r="F981" s="5" t="n"/>
      <c r="G981" s="5" t="n"/>
      <c r="H981" s="5" t="n"/>
      <c r="I981" s="5" t="n"/>
    </row>
    <row r="982" ht="12.45" customHeight="1">
      <c r="A982" s="5" t="n"/>
      <c r="B982" s="5" t="n"/>
      <c r="C982" s="5" t="n"/>
      <c r="D982" s="5" t="n"/>
      <c r="E982" s="5" t="n"/>
      <c r="F982" s="5" t="n"/>
      <c r="G982" s="5" t="n"/>
      <c r="H982" s="5" t="n"/>
      <c r="I982" s="5" t="n"/>
    </row>
    <row r="983" ht="12.45" customHeight="1">
      <c r="A983" s="5" t="n"/>
      <c r="B983" s="5" t="n"/>
      <c r="C983" s="5" t="n"/>
      <c r="D983" s="5" t="n"/>
      <c r="E983" s="5" t="n"/>
      <c r="F983" s="5" t="n"/>
      <c r="G983" s="5" t="n"/>
      <c r="H983" s="5" t="n"/>
      <c r="I983" s="5" t="n"/>
    </row>
    <row r="984" ht="12.45" customHeight="1">
      <c r="A984" s="5" t="n"/>
      <c r="B984" s="5" t="n"/>
      <c r="C984" s="5" t="n"/>
      <c r="D984" s="5" t="n"/>
      <c r="E984" s="5" t="n"/>
      <c r="F984" s="5" t="n"/>
      <c r="G984" s="5" t="n"/>
      <c r="H984" s="5" t="n"/>
      <c r="I984" s="5" t="n"/>
    </row>
    <row r="985" ht="12.45" customHeight="1">
      <c r="A985" s="5" t="n"/>
      <c r="B985" s="5" t="n"/>
      <c r="C985" s="5" t="n"/>
      <c r="D985" s="5" t="n"/>
      <c r="E985" s="5" t="n"/>
      <c r="F985" s="5" t="n"/>
      <c r="G985" s="5" t="n"/>
      <c r="H985" s="5" t="n"/>
      <c r="I985" s="5" t="n"/>
    </row>
    <row r="986" ht="12.45" customHeight="1">
      <c r="A986" s="5" t="n"/>
      <c r="B986" s="5" t="n"/>
      <c r="C986" s="5" t="n"/>
      <c r="D986" s="5" t="n"/>
      <c r="E986" s="5" t="n"/>
      <c r="F986" s="5" t="n"/>
      <c r="G986" s="5" t="n"/>
      <c r="H986" s="5" t="n"/>
      <c r="I986" s="5" t="n"/>
    </row>
    <row r="987" ht="12.45" customHeight="1">
      <c r="A987" s="5" t="n"/>
      <c r="B987" s="5" t="n"/>
      <c r="C987" s="5" t="n"/>
      <c r="D987" s="5" t="n"/>
      <c r="E987" s="5" t="n"/>
      <c r="F987" s="5" t="n"/>
      <c r="G987" s="5" t="n"/>
      <c r="H987" s="5" t="n"/>
      <c r="I987" s="5" t="n"/>
    </row>
    <row r="988" ht="12.45" customHeight="1">
      <c r="A988" s="5" t="n"/>
      <c r="B988" s="5" t="n"/>
      <c r="C988" s="5" t="n"/>
      <c r="D988" s="5" t="n"/>
      <c r="E988" s="5" t="n"/>
      <c r="F988" s="5" t="n"/>
      <c r="G988" s="5" t="n"/>
      <c r="H988" s="5" t="n"/>
      <c r="I988" s="5" t="n"/>
    </row>
    <row r="989" ht="12.45" customHeight="1">
      <c r="A989" s="5" t="n"/>
      <c r="B989" s="5" t="n"/>
      <c r="C989" s="5" t="n"/>
      <c r="D989" s="5" t="n"/>
      <c r="E989" s="5" t="n"/>
      <c r="F989" s="5" t="n"/>
      <c r="G989" s="5" t="n"/>
      <c r="H989" s="5" t="n"/>
      <c r="I989" s="5" t="n"/>
    </row>
    <row r="990" ht="12.45" customHeight="1">
      <c r="A990" s="5" t="n"/>
      <c r="B990" s="5" t="n"/>
      <c r="C990" s="5" t="n"/>
      <c r="D990" s="5" t="n"/>
      <c r="E990" s="5" t="n"/>
      <c r="F990" s="5" t="n"/>
      <c r="G990" s="5" t="n"/>
      <c r="H990" s="5" t="n"/>
      <c r="I990" s="5" t="n"/>
    </row>
    <row r="991" ht="12.45" customHeight="1">
      <c r="A991" s="5" t="n"/>
      <c r="B991" s="5" t="n"/>
      <c r="C991" s="5" t="n"/>
      <c r="D991" s="5" t="n"/>
      <c r="E991" s="5" t="n"/>
      <c r="F991" s="5" t="n"/>
      <c r="G991" s="5" t="n"/>
      <c r="H991" s="5" t="n"/>
      <c r="I991" s="5" t="n"/>
    </row>
    <row r="992" ht="12.45" customHeight="1">
      <c r="A992" s="5" t="n"/>
      <c r="B992" s="5" t="n"/>
      <c r="C992" s="5" t="n"/>
      <c r="D992" s="5" t="n"/>
      <c r="E992" s="5" t="n"/>
      <c r="F992" s="5" t="n"/>
      <c r="G992" s="5" t="n"/>
      <c r="H992" s="5" t="n"/>
      <c r="I992" s="5" t="n"/>
    </row>
    <row r="993" ht="12.45" customHeight="1">
      <c r="A993" s="5" t="n"/>
      <c r="B993" s="5" t="n"/>
      <c r="C993" s="5" t="n"/>
      <c r="D993" s="5" t="n"/>
      <c r="E993" s="5" t="n"/>
      <c r="F993" s="5" t="n"/>
      <c r="G993" s="5" t="n"/>
      <c r="H993" s="5" t="n"/>
      <c r="I993" s="5" t="n"/>
    </row>
    <row r="994" ht="12.45" customHeight="1">
      <c r="A994" s="5" t="n"/>
      <c r="B994" s="5" t="n"/>
      <c r="C994" s="5" t="n"/>
      <c r="D994" s="5" t="n"/>
      <c r="E994" s="5" t="n"/>
      <c r="F994" s="5" t="n"/>
      <c r="G994" s="5" t="n"/>
      <c r="H994" s="5" t="n"/>
      <c r="I994" s="5" t="n"/>
    </row>
    <row r="995" ht="12.45" customHeight="1">
      <c r="A995" s="5" t="n"/>
      <c r="B995" s="5" t="n"/>
      <c r="C995" s="5" t="n"/>
      <c r="D995" s="5" t="n"/>
      <c r="E995" s="5" t="n"/>
      <c r="F995" s="5" t="n"/>
      <c r="G995" s="5" t="n"/>
      <c r="H995" s="5" t="n"/>
      <c r="I995" s="5" t="n"/>
    </row>
    <row r="996" ht="12.45" customHeight="1">
      <c r="A996" s="5" t="n"/>
      <c r="B996" s="5" t="n"/>
      <c r="C996" s="5" t="n"/>
      <c r="D996" s="5" t="n"/>
      <c r="E996" s="5" t="n"/>
      <c r="F996" s="5" t="n"/>
      <c r="G996" s="5" t="n"/>
      <c r="H996" s="5" t="n"/>
      <c r="I996" s="5" t="n"/>
    </row>
    <row r="997" ht="12.45" customHeight="1">
      <c r="A997" s="5" t="n"/>
      <c r="B997" s="5" t="n"/>
      <c r="C997" s="5" t="n"/>
      <c r="D997" s="5" t="n"/>
      <c r="E997" s="5" t="n"/>
      <c r="F997" s="5" t="n"/>
      <c r="G997" s="5" t="n"/>
      <c r="H997" s="5" t="n"/>
      <c r="I997" s="5" t="n"/>
    </row>
    <row r="998" ht="12.45" customHeight="1">
      <c r="A998" s="5" t="n"/>
      <c r="B998" s="5" t="n"/>
      <c r="C998" s="5" t="n"/>
      <c r="D998" s="5" t="n"/>
      <c r="E998" s="5" t="n"/>
      <c r="F998" s="5" t="n"/>
      <c r="G998" s="5" t="n"/>
      <c r="H998" s="5" t="n"/>
      <c r="I998" s="5" t="n"/>
    </row>
    <row r="999" ht="12.45" customHeight="1">
      <c r="A999" s="5" t="n"/>
      <c r="B999" s="5" t="n"/>
      <c r="C999" s="5" t="n"/>
      <c r="D999" s="5" t="n"/>
      <c r="E999" s="5" t="n"/>
      <c r="F999" s="5" t="n"/>
      <c r="G999" s="5" t="n"/>
      <c r="H999" s="5" t="n"/>
      <c r="I999" s="5" t="n"/>
    </row>
    <row r="1000" ht="12.45" customHeight="1">
      <c r="A1000" s="5" t="n"/>
      <c r="B1000" s="5" t="n"/>
      <c r="C1000" s="5" t="n"/>
      <c r="D1000" s="5" t="n"/>
      <c r="E1000" s="5" t="n"/>
      <c r="F1000" s="5" t="n"/>
      <c r="G1000" s="5" t="n"/>
      <c r="H1000" s="5" t="n"/>
      <c r="I1000" s="5" t="n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Right="0"/>
    <pageSetUpPr/>
  </sheetPr>
  <dimension ref="A1:DB216"/>
  <sheetViews>
    <sheetView tabSelected="1" zoomScale="85" zoomScaleNormal="85" workbookViewId="0">
      <pane xSplit="2" ySplit="4" topLeftCell="N65" activePane="bottomRight" state="frozen"/>
      <selection pane="topRight" activeCell="C1" sqref="C1"/>
      <selection pane="bottomLeft" activeCell="A5" sqref="A5"/>
      <selection pane="bottomRight" activeCell="AC9" sqref="AC9"/>
    </sheetView>
  </sheetViews>
  <sheetFormatPr baseColWidth="8" defaultColWidth="12.61328125" defaultRowHeight="15.75" customHeight="1" outlineLevelRow="1"/>
  <cols>
    <col width="5.4609375" customWidth="1" min="1" max="1"/>
    <col width="38.23046875" customWidth="1" min="2" max="2"/>
    <col width="2.4609375" customWidth="1" min="3" max="3"/>
    <col collapsed="1" width="33.15234375" customWidth="1" min="4" max="4"/>
    <col hidden="1" outlineLevel="1" width="2.4609375" customWidth="1" min="5" max="5"/>
    <col hidden="1" outlineLevel="1" width="28" customWidth="1" min="6" max="6"/>
    <col hidden="1" outlineLevel="1" width="2.4609375" customWidth="1" min="7" max="7"/>
    <col hidden="1" outlineLevel="1" width="30.4609375" customWidth="1" min="8" max="8"/>
    <col width="11.765625" customWidth="1" min="9" max="9"/>
    <col outlineLevel="1" width="21.69140625" customWidth="1" min="10" max="10"/>
    <col outlineLevel="1" width="11.765625" customWidth="1" min="11" max="15"/>
    <col outlineLevel="1" width="13.61328125" customWidth="1" min="16" max="16"/>
    <col outlineLevel="1" width="14.765625" customWidth="1" min="17" max="18"/>
    <col outlineLevel="1" width="14.84375" customWidth="1" min="19" max="19"/>
    <col outlineLevel="1" width="8.4609375" customWidth="1" min="20" max="20"/>
    <col width="10.765625" customWidth="1" min="21" max="21"/>
    <col width="10.15234375" customWidth="1" min="22" max="106"/>
  </cols>
  <sheetData>
    <row r="1" ht="6.75" customHeight="1">
      <c r="A1" s="6" t="n"/>
      <c r="B1" s="6" t="n"/>
      <c r="C1" s="6" t="n"/>
      <c r="D1" s="6" t="n"/>
      <c r="E1" s="6" t="n"/>
      <c r="F1" s="6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  <c r="AA1" s="6" t="n"/>
      <c r="AB1" s="6" t="n"/>
      <c r="AC1" s="6" t="n"/>
      <c r="AD1" s="6" t="n"/>
      <c r="AE1" s="6" t="n"/>
      <c r="AF1" s="6" t="n"/>
      <c r="AG1" s="6" t="n"/>
      <c r="AH1" s="6" t="n"/>
      <c r="AI1" s="6" t="n"/>
      <c r="AJ1" s="6" t="n"/>
      <c r="AK1" s="6" t="n"/>
      <c r="AL1" s="6" t="n"/>
      <c r="AM1" s="6" t="n"/>
      <c r="AN1" s="6" t="n"/>
      <c r="AO1" s="6" t="n"/>
      <c r="AP1" s="6" t="n"/>
      <c r="AQ1" s="6" t="n"/>
      <c r="AR1" s="6" t="n"/>
      <c r="AS1" s="6" t="n"/>
      <c r="AT1" s="6" t="n"/>
      <c r="AU1" s="6" t="n"/>
      <c r="AV1" s="6" t="n"/>
      <c r="AW1" s="6" t="n"/>
      <c r="AX1" s="6" t="n"/>
      <c r="AY1" s="6" t="n"/>
      <c r="AZ1" s="6" t="n"/>
      <c r="BA1" s="6" t="n"/>
      <c r="BB1" s="6" t="n"/>
      <c r="BC1" s="6" t="n"/>
      <c r="BD1" s="6" t="n"/>
      <c r="BE1" s="6" t="n"/>
      <c r="BF1" s="6" t="n"/>
      <c r="BG1" s="6" t="n"/>
      <c r="BH1" s="6" t="n"/>
      <c r="BI1" s="6" t="n"/>
      <c r="BJ1" s="6" t="n"/>
      <c r="BK1" s="6" t="n"/>
      <c r="BL1" s="6" t="n"/>
      <c r="BM1" s="6" t="n"/>
      <c r="BN1" s="6" t="n"/>
      <c r="BO1" s="6" t="n"/>
      <c r="BP1" s="6" t="n"/>
      <c r="BQ1" s="6" t="n"/>
      <c r="BR1" s="6" t="n"/>
      <c r="BS1" s="6" t="n"/>
      <c r="BT1" s="6" t="n"/>
      <c r="BU1" s="6" t="n"/>
      <c r="BV1" s="6" t="n"/>
      <c r="BW1" s="6" t="n"/>
      <c r="BX1" s="6" t="n"/>
      <c r="BY1" s="6" t="n"/>
      <c r="BZ1" s="6" t="n"/>
      <c r="CA1" s="6" t="n"/>
      <c r="CB1" s="6" t="n"/>
      <c r="CC1" s="6" t="n"/>
      <c r="CD1" s="6" t="n"/>
      <c r="CE1" s="6" t="n"/>
      <c r="CF1" s="6" t="n"/>
      <c r="CG1" s="6" t="n"/>
      <c r="CH1" s="6" t="n"/>
      <c r="CI1" s="6" t="n"/>
      <c r="CJ1" s="6" t="n"/>
      <c r="CK1" s="6" t="n"/>
      <c r="CL1" s="6" t="n"/>
      <c r="CM1" s="6" t="n"/>
      <c r="CN1" s="6" t="n"/>
      <c r="CO1" s="6" t="n"/>
      <c r="CP1" s="6" t="n"/>
      <c r="CQ1" s="6" t="n"/>
      <c r="CR1" s="6" t="n"/>
      <c r="CS1" s="6" t="n"/>
      <c r="CT1" s="6" t="n"/>
      <c r="CU1" s="6" t="n"/>
      <c r="CV1" s="6" t="n"/>
      <c r="CW1" s="6" t="n"/>
      <c r="CX1" s="6" t="n"/>
      <c r="CY1" s="6" t="n"/>
      <c r="CZ1" s="6" t="n"/>
      <c r="DA1" s="7" t="n"/>
      <c r="DB1" s="7" t="n"/>
    </row>
    <row r="2" ht="15.9" customHeight="1">
      <c r="A2" s="8" t="n"/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8" t="n"/>
      <c r="Q2" s="8" t="n"/>
      <c r="R2" s="8" t="n"/>
      <c r="S2" s="8" t="n"/>
      <c r="T2" s="8" t="n"/>
      <c r="U2" s="10" t="n">
        <v>44562</v>
      </c>
      <c r="V2" s="6">
        <f>U3+1</f>
        <v/>
      </c>
      <c r="W2" s="6">
        <f>V3+1</f>
        <v/>
      </c>
      <c r="X2" s="6">
        <f>W3+1</f>
        <v/>
      </c>
      <c r="Y2" s="6">
        <f>X3+1</f>
        <v/>
      </c>
      <c r="Z2" s="6">
        <f>Y3+1</f>
        <v/>
      </c>
      <c r="AA2" s="6">
        <f>Z3+1</f>
        <v/>
      </c>
      <c r="AB2" s="6">
        <f>AA3+1</f>
        <v/>
      </c>
      <c r="AC2" s="6">
        <f>AB3+1</f>
        <v/>
      </c>
      <c r="AD2" s="6">
        <f>AC3+1</f>
        <v/>
      </c>
      <c r="AE2" s="6">
        <f>AD3+1</f>
        <v/>
      </c>
      <c r="AF2" s="6">
        <f>AE3+1</f>
        <v/>
      </c>
      <c r="AG2" s="6">
        <f>AF3+1</f>
        <v/>
      </c>
      <c r="AH2" s="6">
        <f>AG3+1</f>
        <v/>
      </c>
      <c r="AI2" s="6">
        <f>AH3+1</f>
        <v/>
      </c>
      <c r="AJ2" s="6">
        <f>AI3+1</f>
        <v/>
      </c>
      <c r="AK2" s="6">
        <f>AJ3+1</f>
        <v/>
      </c>
      <c r="AL2" s="6">
        <f>AK3+1</f>
        <v/>
      </c>
      <c r="AM2" s="6">
        <f>AL3+1</f>
        <v/>
      </c>
      <c r="AN2" s="6">
        <f>AM3+1</f>
        <v/>
      </c>
      <c r="AO2" s="6">
        <f>AN3+1</f>
        <v/>
      </c>
      <c r="AP2" s="6">
        <f>AO3+1</f>
        <v/>
      </c>
      <c r="AQ2" s="6">
        <f>AP3+1</f>
        <v/>
      </c>
      <c r="AR2" s="6">
        <f>AQ3+1</f>
        <v/>
      </c>
      <c r="AS2" s="6">
        <f>AR3+1</f>
        <v/>
      </c>
      <c r="AT2" s="6">
        <f>AS3+1</f>
        <v/>
      </c>
      <c r="AU2" s="6">
        <f>AT3+1</f>
        <v/>
      </c>
      <c r="AV2" s="6">
        <f>AU3+1</f>
        <v/>
      </c>
      <c r="AW2" s="6">
        <f>AV3+1</f>
        <v/>
      </c>
      <c r="AX2" s="6">
        <f>AW3+1</f>
        <v/>
      </c>
      <c r="AY2" s="6">
        <f>AX3+1</f>
        <v/>
      </c>
      <c r="AZ2" s="6">
        <f>AY3+1</f>
        <v/>
      </c>
      <c r="BA2" s="6">
        <f>AZ3+1</f>
        <v/>
      </c>
      <c r="BB2" s="6">
        <f>BA3+1</f>
        <v/>
      </c>
      <c r="BC2" s="6">
        <f>BB3+1</f>
        <v/>
      </c>
      <c r="BD2" s="6">
        <f>BC3+1</f>
        <v/>
      </c>
      <c r="BE2" s="6">
        <f>BD3+1</f>
        <v/>
      </c>
      <c r="BF2" s="6">
        <f>BE3+1</f>
        <v/>
      </c>
      <c r="BG2" s="6">
        <f>BF3+1</f>
        <v/>
      </c>
      <c r="BH2" s="6">
        <f>BG3+1</f>
        <v/>
      </c>
      <c r="BI2" s="6">
        <f>BH3+1</f>
        <v/>
      </c>
      <c r="BJ2" s="6">
        <f>BI3+1</f>
        <v/>
      </c>
      <c r="BK2" s="6">
        <f>BJ3+1</f>
        <v/>
      </c>
      <c r="BL2" s="6">
        <f>BK3+1</f>
        <v/>
      </c>
      <c r="BM2" s="6">
        <f>BL3+1</f>
        <v/>
      </c>
      <c r="BN2" s="6">
        <f>BM3+1</f>
        <v/>
      </c>
      <c r="BO2" s="6">
        <f>BN3+1</f>
        <v/>
      </c>
      <c r="BP2" s="6">
        <f>BO3+1</f>
        <v/>
      </c>
      <c r="BQ2" s="6">
        <f>BP3+1</f>
        <v/>
      </c>
      <c r="BR2" s="6">
        <f>BQ3+1</f>
        <v/>
      </c>
      <c r="BS2" s="6">
        <f>BR3+1</f>
        <v/>
      </c>
      <c r="BT2" s="6">
        <f>BS3+1</f>
        <v/>
      </c>
      <c r="BU2" s="6">
        <f>BT3+1</f>
        <v/>
      </c>
      <c r="BV2" s="6">
        <f>BU3+1</f>
        <v/>
      </c>
      <c r="BW2" s="6">
        <f>BV3+1</f>
        <v/>
      </c>
      <c r="BX2" s="6">
        <f>BW3+1</f>
        <v/>
      </c>
      <c r="BY2" s="6">
        <f>BX3+1</f>
        <v/>
      </c>
      <c r="BZ2" s="6">
        <f>BY3+1</f>
        <v/>
      </c>
      <c r="CA2" s="6">
        <f>BZ3+1</f>
        <v/>
      </c>
      <c r="CB2" s="6">
        <f>CA3+1</f>
        <v/>
      </c>
      <c r="CC2" s="6">
        <f>CB3+1</f>
        <v/>
      </c>
      <c r="CD2" s="6">
        <f>CC3+1</f>
        <v/>
      </c>
      <c r="CE2" s="6">
        <f>CD3+1</f>
        <v/>
      </c>
      <c r="CF2" s="6">
        <f>CE3+1</f>
        <v/>
      </c>
      <c r="CG2" s="6">
        <f>CF3+1</f>
        <v/>
      </c>
      <c r="CH2" s="6">
        <f>CG3+1</f>
        <v/>
      </c>
      <c r="CI2" s="6">
        <f>CH3+1</f>
        <v/>
      </c>
      <c r="CJ2" s="6">
        <f>CI3+1</f>
        <v/>
      </c>
      <c r="CK2" s="6">
        <f>CJ3+1</f>
        <v/>
      </c>
      <c r="CL2" s="6">
        <f>CK3+1</f>
        <v/>
      </c>
      <c r="CM2" s="6">
        <f>CL3+1</f>
        <v/>
      </c>
      <c r="CN2" s="6">
        <f>CM3+1</f>
        <v/>
      </c>
      <c r="CO2" s="6">
        <f>CN3+1</f>
        <v/>
      </c>
      <c r="CP2" s="6">
        <f>CO3+1</f>
        <v/>
      </c>
      <c r="CQ2" s="6">
        <f>CP3+1</f>
        <v/>
      </c>
      <c r="CR2" s="6">
        <f>CQ3+1</f>
        <v/>
      </c>
      <c r="CS2" s="6">
        <f>CR3+1</f>
        <v/>
      </c>
      <c r="CT2" s="6">
        <f>CS3+1</f>
        <v/>
      </c>
      <c r="CU2" s="6">
        <f>CT3+1</f>
        <v/>
      </c>
      <c r="CV2" s="6">
        <f>CU3+1</f>
        <v/>
      </c>
      <c r="CW2" s="6">
        <f>CV3+1</f>
        <v/>
      </c>
      <c r="CX2" s="6">
        <f>CW3+1</f>
        <v/>
      </c>
      <c r="CY2" s="6">
        <f>CX3+1</f>
        <v/>
      </c>
      <c r="CZ2" s="6">
        <f>CY3+1</f>
        <v/>
      </c>
      <c r="DA2" s="11" t="n"/>
      <c r="DB2" s="11" t="n"/>
    </row>
    <row r="3" ht="18.45" customHeight="1">
      <c r="A3" s="12" t="n"/>
      <c r="B3" s="74" t="inlineStr">
        <is>
          <t>Customer Name</t>
        </is>
      </c>
      <c r="C3" s="13" t="n"/>
      <c r="D3" s="74" t="inlineStr">
        <is>
          <t>Project</t>
        </is>
      </c>
      <c r="E3" s="13" t="n"/>
      <c r="F3" s="74" t="inlineStr">
        <is>
          <t>Customer Number</t>
        </is>
      </c>
      <c r="G3" s="13" t="n"/>
      <c r="H3" s="74" t="inlineStr">
        <is>
          <t>Notes</t>
        </is>
      </c>
      <c r="I3" s="75" t="inlineStr">
        <is>
          <t>Probability</t>
        </is>
      </c>
      <c r="J3" s="75" t="inlineStr">
        <is>
          <t>Product</t>
        </is>
      </c>
      <c r="K3" s="75" t="inlineStr">
        <is>
          <t>Number</t>
        </is>
      </c>
      <c r="L3" s="75" t="inlineStr">
        <is>
          <t>Fee</t>
        </is>
      </c>
      <c r="M3" s="75" t="inlineStr">
        <is>
          <t>MRR</t>
        </is>
      </c>
      <c r="N3" s="75" t="inlineStr">
        <is>
          <t>DGs</t>
        </is>
      </c>
      <c r="O3" s="75" t="inlineStr">
        <is>
          <t>Re/new</t>
        </is>
      </c>
      <c r="P3" s="76" t="inlineStr">
        <is>
          <t>[Person_1]</t>
        </is>
      </c>
      <c r="Q3" s="77" t="inlineStr">
        <is>
          <t>Contract</t>
        </is>
      </c>
      <c r="R3" s="78" t="inlineStr">
        <is>
          <t>Subscription</t>
        </is>
      </c>
      <c r="U3" s="6">
        <f>EOMONTH(U2,0)</f>
        <v/>
      </c>
      <c r="V3" s="6">
        <f>EOMONTH(V2,0)</f>
        <v/>
      </c>
      <c r="W3" s="6">
        <f>EOMONTH(W2,0)</f>
        <v/>
      </c>
      <c r="X3" s="6">
        <f>EOMONTH(X2,0)</f>
        <v/>
      </c>
      <c r="Y3" s="6">
        <f>EOMONTH(Y2,0)</f>
        <v/>
      </c>
      <c r="Z3" s="6">
        <f>EOMONTH(Z2,0)</f>
        <v/>
      </c>
      <c r="AA3" s="6">
        <f>EOMONTH(AA2,0)</f>
        <v/>
      </c>
      <c r="AB3" s="6">
        <f>EOMONTH(AB2,0)</f>
        <v/>
      </c>
      <c r="AC3" s="6">
        <f>EOMONTH(AC2,0)</f>
        <v/>
      </c>
      <c r="AD3" s="6">
        <f>EOMONTH(AD2,0)</f>
        <v/>
      </c>
      <c r="AE3" s="6">
        <f>EOMONTH(AE2,0)</f>
        <v/>
      </c>
      <c r="AF3" s="6">
        <f>EOMONTH(AF2,0)</f>
        <v/>
      </c>
      <c r="AG3" s="6">
        <f>EOMONTH(AG2,0)</f>
        <v/>
      </c>
      <c r="AH3" s="6">
        <f>EOMONTH(AH2,0)</f>
        <v/>
      </c>
      <c r="AI3" s="6">
        <f>EOMONTH(AI2,0)</f>
        <v/>
      </c>
      <c r="AJ3" s="6">
        <f>EOMONTH(AJ2,0)</f>
        <v/>
      </c>
      <c r="AK3" s="6">
        <f>EOMONTH(AK2,0)</f>
        <v/>
      </c>
      <c r="AL3" s="6">
        <f>EOMONTH(AL2,0)</f>
        <v/>
      </c>
      <c r="AM3" s="6">
        <f>EOMONTH(AM2,0)</f>
        <v/>
      </c>
      <c r="AN3" s="6">
        <f>EOMONTH(AN2,0)</f>
        <v/>
      </c>
      <c r="AO3" s="6">
        <f>EOMONTH(AO2,0)</f>
        <v/>
      </c>
      <c r="AP3" s="6">
        <f>EOMONTH(AP2,0)</f>
        <v/>
      </c>
      <c r="AQ3" s="6">
        <f>EOMONTH(AQ2,0)</f>
        <v/>
      </c>
      <c r="AR3" s="6">
        <f>EOMONTH(AR2,0)</f>
        <v/>
      </c>
      <c r="AS3" s="6">
        <f>EOMONTH(AS2,0)</f>
        <v/>
      </c>
      <c r="AT3" s="6">
        <f>EOMONTH(AT2,0)</f>
        <v/>
      </c>
      <c r="AU3" s="6">
        <f>EOMONTH(AU2,0)</f>
        <v/>
      </c>
      <c r="AV3" s="6">
        <f>EOMONTH(AV2,0)</f>
        <v/>
      </c>
      <c r="AW3" s="6">
        <f>EOMONTH(AW2,0)</f>
        <v/>
      </c>
      <c r="AX3" s="6">
        <f>EOMONTH(AX2,0)</f>
        <v/>
      </c>
      <c r="AY3" s="6">
        <f>EOMONTH(AY2,0)</f>
        <v/>
      </c>
      <c r="AZ3" s="6">
        <f>EOMONTH(AZ2,0)</f>
        <v/>
      </c>
      <c r="BA3" s="6">
        <f>EOMONTH(BA2,0)</f>
        <v/>
      </c>
      <c r="BB3" s="6">
        <f>EOMONTH(BB2,0)</f>
        <v/>
      </c>
      <c r="BC3" s="6">
        <f>EOMONTH(BC2,0)</f>
        <v/>
      </c>
      <c r="BD3" s="6">
        <f>EOMONTH(BD2,0)</f>
        <v/>
      </c>
      <c r="BE3" s="6">
        <f>EOMONTH(BE2,0)</f>
        <v/>
      </c>
      <c r="BF3" s="6">
        <f>EOMONTH(BF2,0)</f>
        <v/>
      </c>
      <c r="BG3" s="6">
        <f>EOMONTH(BG2,0)</f>
        <v/>
      </c>
      <c r="BH3" s="6">
        <f>EOMONTH(BH2,0)</f>
        <v/>
      </c>
      <c r="BI3" s="6">
        <f>EOMONTH(BI2,0)</f>
        <v/>
      </c>
      <c r="BJ3" s="6">
        <f>EOMONTH(BJ2,0)</f>
        <v/>
      </c>
      <c r="BK3" s="6">
        <f>EOMONTH(BK2,0)</f>
        <v/>
      </c>
      <c r="BL3" s="6">
        <f>EOMONTH(BL2,0)</f>
        <v/>
      </c>
      <c r="BM3" s="6">
        <f>EOMONTH(BM2,0)</f>
        <v/>
      </c>
      <c r="BN3" s="6">
        <f>EOMONTH(BN2,0)</f>
        <v/>
      </c>
      <c r="BO3" s="6">
        <f>EOMONTH(BO2,0)</f>
        <v/>
      </c>
      <c r="BP3" s="6">
        <f>EOMONTH(BP2,0)</f>
        <v/>
      </c>
      <c r="BQ3" s="6">
        <f>EOMONTH(BQ2,0)</f>
        <v/>
      </c>
      <c r="BR3" s="6">
        <f>EOMONTH(BR2,0)</f>
        <v/>
      </c>
      <c r="BS3" s="6">
        <f>EOMONTH(BS2,0)</f>
        <v/>
      </c>
      <c r="BT3" s="6">
        <f>EOMONTH(BT2,0)</f>
        <v/>
      </c>
      <c r="BU3" s="6">
        <f>EOMONTH(BU2,0)</f>
        <v/>
      </c>
      <c r="BV3" s="6">
        <f>EOMONTH(BV2,0)</f>
        <v/>
      </c>
      <c r="BW3" s="6">
        <f>EOMONTH(BW2,0)</f>
        <v/>
      </c>
      <c r="BX3" s="6">
        <f>EOMONTH(BX2,0)</f>
        <v/>
      </c>
      <c r="BY3" s="6">
        <f>EOMONTH(BY2,0)</f>
        <v/>
      </c>
      <c r="BZ3" s="6">
        <f>EOMONTH(BZ2,0)</f>
        <v/>
      </c>
      <c r="CA3" s="6">
        <f>EOMONTH(CA2,0)</f>
        <v/>
      </c>
      <c r="CB3" s="6">
        <f>EOMONTH(CB2,0)</f>
        <v/>
      </c>
      <c r="CC3" s="6">
        <f>EOMONTH(CC2,0)</f>
        <v/>
      </c>
      <c r="CD3" s="6">
        <f>EOMONTH(CD2,0)</f>
        <v/>
      </c>
      <c r="CE3" s="6">
        <f>EOMONTH(CE2,0)</f>
        <v/>
      </c>
      <c r="CF3" s="6">
        <f>EOMONTH(CF2,0)</f>
        <v/>
      </c>
      <c r="CG3" s="6">
        <f>EOMONTH(CG2,0)</f>
        <v/>
      </c>
      <c r="CH3" s="6">
        <f>EOMONTH(CH2,0)</f>
        <v/>
      </c>
      <c r="CI3" s="6">
        <f>EOMONTH(CI2,0)</f>
        <v/>
      </c>
      <c r="CJ3" s="6">
        <f>EOMONTH(CJ2,0)</f>
        <v/>
      </c>
      <c r="CK3" s="6">
        <f>EOMONTH(CK2,0)</f>
        <v/>
      </c>
      <c r="CL3" s="6">
        <f>EOMONTH(CL2,0)</f>
        <v/>
      </c>
      <c r="CM3" s="6">
        <f>EOMONTH(CM2,0)</f>
        <v/>
      </c>
      <c r="CN3" s="6">
        <f>EOMONTH(CN2,0)</f>
        <v/>
      </c>
      <c r="CO3" s="6">
        <f>EOMONTH(CO2,0)</f>
        <v/>
      </c>
      <c r="CP3" s="6">
        <f>EOMONTH(CP2,0)</f>
        <v/>
      </c>
      <c r="CQ3" s="6">
        <f>EOMONTH(CQ2,0)</f>
        <v/>
      </c>
      <c r="CR3" s="6">
        <f>EOMONTH(CR2,0)</f>
        <v/>
      </c>
      <c r="CS3" s="6">
        <f>EOMONTH(CS2,0)</f>
        <v/>
      </c>
      <c r="CT3" s="6">
        <f>EOMONTH(CT2,0)</f>
        <v/>
      </c>
      <c r="CU3" s="6">
        <f>EOMONTH(CU2,0)</f>
        <v/>
      </c>
      <c r="CV3" s="6">
        <f>EOMONTH(CV2,0)</f>
        <v/>
      </c>
      <c r="CW3" s="6">
        <f>EOMONTH(CW2,0)</f>
        <v/>
      </c>
      <c r="CX3" s="6">
        <f>EOMONTH(CX2,0)</f>
        <v/>
      </c>
      <c r="CY3" s="6">
        <f>EOMONTH(CY2,0)</f>
        <v/>
      </c>
      <c r="CZ3" s="6">
        <f>EOMONTH(CZ2,0)</f>
        <v/>
      </c>
      <c r="DA3" s="15" t="n"/>
      <c r="DB3" s="15" t="n"/>
    </row>
    <row r="4" ht="15" customHeight="1">
      <c r="A4" s="12" t="n"/>
      <c r="B4" s="79" t="n"/>
      <c r="C4" s="80" t="n"/>
      <c r="D4" s="79" t="n"/>
      <c r="E4" s="80" t="n"/>
      <c r="F4" s="79" t="n"/>
      <c r="G4" s="80" t="n"/>
      <c r="H4" s="79" t="n"/>
      <c r="I4" s="79" t="n"/>
      <c r="J4" s="79" t="n"/>
      <c r="K4" s="79" t="n"/>
      <c r="L4" s="79" t="n"/>
      <c r="M4" s="79" t="n"/>
      <c r="N4" s="79" t="n"/>
      <c r="O4" s="79" t="n"/>
      <c r="Q4" s="17" t="inlineStr">
        <is>
          <t>Signed Date</t>
        </is>
      </c>
      <c r="R4" s="17" t="inlineStr">
        <is>
          <t>Start Date</t>
        </is>
      </c>
      <c r="S4" s="17" t="inlineStr">
        <is>
          <t>End Date</t>
        </is>
      </c>
      <c r="T4" s="17" t="inlineStr">
        <is>
          <t>Months</t>
        </is>
      </c>
      <c r="U4" s="18">
        <f>YEAR(U3)</f>
        <v/>
      </c>
      <c r="V4" s="18">
        <f>YEAR(V3)</f>
        <v/>
      </c>
      <c r="W4" s="18">
        <f>YEAR(W3)</f>
        <v/>
      </c>
      <c r="X4" s="18">
        <f>YEAR(X3)</f>
        <v/>
      </c>
      <c r="Y4" s="18">
        <f>YEAR(Y3)</f>
        <v/>
      </c>
      <c r="Z4" s="18">
        <f>YEAR(Z3)</f>
        <v/>
      </c>
      <c r="AA4" s="18">
        <f>YEAR(AA3)</f>
        <v/>
      </c>
      <c r="AB4" s="18">
        <f>YEAR(AB3)</f>
        <v/>
      </c>
      <c r="AC4" s="18">
        <f>YEAR(AC3)</f>
        <v/>
      </c>
      <c r="AD4" s="18">
        <f>YEAR(AD3)</f>
        <v/>
      </c>
      <c r="AE4" s="18">
        <f>YEAR(AE3)</f>
        <v/>
      </c>
      <c r="AF4" s="18">
        <f>YEAR(AF3)</f>
        <v/>
      </c>
      <c r="AG4" s="18">
        <f>YEAR(AG3)</f>
        <v/>
      </c>
      <c r="AH4" s="18">
        <f>YEAR(AH3)</f>
        <v/>
      </c>
      <c r="AI4" s="18">
        <f>YEAR(AI3)</f>
        <v/>
      </c>
      <c r="AJ4" s="18">
        <f>YEAR(AJ3)</f>
        <v/>
      </c>
      <c r="AK4" s="18">
        <f>YEAR(AK3)</f>
        <v/>
      </c>
      <c r="AL4" s="18">
        <f>YEAR(AL3)</f>
        <v/>
      </c>
      <c r="AM4" s="18">
        <f>YEAR(AM3)</f>
        <v/>
      </c>
      <c r="AN4" s="18">
        <f>YEAR(AN3)</f>
        <v/>
      </c>
      <c r="AO4" s="18">
        <f>YEAR(AO3)</f>
        <v/>
      </c>
      <c r="AP4" s="18">
        <f>YEAR(AP3)</f>
        <v/>
      </c>
      <c r="AQ4" s="18">
        <f>YEAR(AQ3)</f>
        <v/>
      </c>
      <c r="AR4" s="18">
        <f>YEAR(AR3)</f>
        <v/>
      </c>
      <c r="AS4" s="18">
        <f>YEAR(AS3)</f>
        <v/>
      </c>
      <c r="AT4" s="18">
        <f>YEAR(AT3)</f>
        <v/>
      </c>
      <c r="AU4" s="18">
        <f>YEAR(AU3)</f>
        <v/>
      </c>
      <c r="AV4" s="18">
        <f>YEAR(AV3)</f>
        <v/>
      </c>
      <c r="AW4" s="18">
        <f>YEAR(AW3)</f>
        <v/>
      </c>
      <c r="AX4" s="18">
        <f>YEAR(AX3)</f>
        <v/>
      </c>
      <c r="AY4" s="18">
        <f>YEAR(AY3)</f>
        <v/>
      </c>
      <c r="AZ4" s="18">
        <f>YEAR(AZ3)</f>
        <v/>
      </c>
      <c r="BA4" s="18">
        <f>YEAR(BA3)</f>
        <v/>
      </c>
      <c r="BB4" s="18">
        <f>YEAR(BB3)</f>
        <v/>
      </c>
      <c r="BC4" s="18">
        <f>YEAR(BC3)</f>
        <v/>
      </c>
      <c r="BD4" s="18">
        <f>YEAR(BD3)</f>
        <v/>
      </c>
      <c r="BE4" s="18">
        <f>YEAR(BE3)</f>
        <v/>
      </c>
      <c r="BF4" s="18">
        <f>YEAR(BF3)</f>
        <v/>
      </c>
      <c r="BG4" s="18">
        <f>YEAR(BG3)</f>
        <v/>
      </c>
      <c r="BH4" s="18">
        <f>YEAR(BH3)</f>
        <v/>
      </c>
      <c r="BI4" s="18">
        <f>YEAR(BI3)</f>
        <v/>
      </c>
      <c r="BJ4" s="18">
        <f>YEAR(BJ3)</f>
        <v/>
      </c>
      <c r="BK4" s="18">
        <f>YEAR(BK3)</f>
        <v/>
      </c>
      <c r="BL4" s="18">
        <f>YEAR(BL3)</f>
        <v/>
      </c>
      <c r="BM4" s="18">
        <f>YEAR(BM3)</f>
        <v/>
      </c>
      <c r="BN4" s="18">
        <f>YEAR(BN3)</f>
        <v/>
      </c>
      <c r="BO4" s="18">
        <f>YEAR(BO3)</f>
        <v/>
      </c>
      <c r="BP4" s="18">
        <f>YEAR(BP3)</f>
        <v/>
      </c>
      <c r="BQ4" s="18">
        <f>YEAR(BQ3)</f>
        <v/>
      </c>
      <c r="BR4" s="18">
        <f>YEAR(BR3)</f>
        <v/>
      </c>
      <c r="BS4" s="18">
        <f>YEAR(BS3)</f>
        <v/>
      </c>
      <c r="BT4" s="18">
        <f>YEAR(BT3)</f>
        <v/>
      </c>
      <c r="BU4" s="18">
        <f>YEAR(BU3)</f>
        <v/>
      </c>
      <c r="BV4" s="18">
        <f>YEAR(BV3)</f>
        <v/>
      </c>
      <c r="BW4" s="18">
        <f>YEAR(BW3)</f>
        <v/>
      </c>
      <c r="BX4" s="18">
        <f>YEAR(BX3)</f>
        <v/>
      </c>
      <c r="BY4" s="18">
        <f>YEAR(BY3)</f>
        <v/>
      </c>
      <c r="BZ4" s="18">
        <f>YEAR(BZ3)</f>
        <v/>
      </c>
      <c r="CA4" s="18">
        <f>YEAR(CA3)</f>
        <v/>
      </c>
      <c r="CB4" s="18">
        <f>YEAR(CB3)</f>
        <v/>
      </c>
      <c r="CC4" s="18">
        <f>YEAR(CC3)</f>
        <v/>
      </c>
      <c r="CD4" s="18">
        <f>YEAR(CD3)</f>
        <v/>
      </c>
      <c r="CE4" s="18">
        <f>YEAR(CE3)</f>
        <v/>
      </c>
      <c r="CF4" s="18">
        <f>YEAR(CF3)</f>
        <v/>
      </c>
      <c r="CG4" s="18">
        <f>YEAR(CG3)</f>
        <v/>
      </c>
      <c r="CH4" s="18">
        <f>YEAR(CH3)</f>
        <v/>
      </c>
      <c r="CI4" s="18">
        <f>YEAR(CI3)</f>
        <v/>
      </c>
      <c r="CJ4" s="18">
        <f>YEAR(CJ3)</f>
        <v/>
      </c>
      <c r="CK4" s="18">
        <f>YEAR(CK3)</f>
        <v/>
      </c>
      <c r="CL4" s="18">
        <f>YEAR(CL3)</f>
        <v/>
      </c>
      <c r="CM4" s="18">
        <f>YEAR(CM3)</f>
        <v/>
      </c>
      <c r="CN4" s="18">
        <f>YEAR(CN3)</f>
        <v/>
      </c>
      <c r="CO4" s="18">
        <f>YEAR(CO3)</f>
        <v/>
      </c>
      <c r="CP4" s="18">
        <f>YEAR(CP3)</f>
        <v/>
      </c>
      <c r="CQ4" s="18">
        <f>YEAR(CQ3)</f>
        <v/>
      </c>
      <c r="CR4" s="18">
        <f>YEAR(CR3)</f>
        <v/>
      </c>
      <c r="CS4" s="18">
        <f>YEAR(CS3)</f>
        <v/>
      </c>
      <c r="CT4" s="18">
        <f>YEAR(CT3)</f>
        <v/>
      </c>
      <c r="CU4" s="18">
        <f>YEAR(CU3)</f>
        <v/>
      </c>
      <c r="CV4" s="18">
        <f>YEAR(CV3)</f>
        <v/>
      </c>
      <c r="CW4" s="18">
        <f>YEAR(CW3)</f>
        <v/>
      </c>
      <c r="CX4" s="18">
        <f>YEAR(CX3)</f>
        <v/>
      </c>
      <c r="CY4" s="18">
        <f>YEAR(CY3)</f>
        <v/>
      </c>
      <c r="CZ4" s="18">
        <f>YEAR(CZ3)</f>
        <v/>
      </c>
      <c r="DA4" s="15" t="n"/>
      <c r="DB4" s="15" t="n"/>
    </row>
    <row r="5" outlineLevel="1" ht="15" customHeight="1">
      <c r="A5" s="19" t="n"/>
      <c r="B5" s="20" t="n"/>
      <c r="C5" s="81" t="n"/>
      <c r="D5" s="81" t="n"/>
      <c r="E5" s="82" t="n"/>
      <c r="F5" s="83" t="n"/>
      <c r="G5" s="84" t="n"/>
      <c r="H5" s="81" t="n"/>
      <c r="I5" s="81" t="n"/>
      <c r="J5" s="81" t="n"/>
      <c r="K5" s="81" t="n"/>
      <c r="L5" s="81" t="n"/>
      <c r="M5" s="81" t="n"/>
      <c r="N5" s="81" t="n"/>
      <c r="O5" s="25" t="n"/>
      <c r="P5" s="85" t="n"/>
      <c r="Q5" s="85" t="n"/>
      <c r="R5" s="85" t="n"/>
      <c r="S5" s="85" t="n"/>
      <c r="T5" s="85" t="n"/>
      <c r="U5" s="86" t="n"/>
      <c r="V5" s="87" t="n"/>
      <c r="W5" s="86" t="n"/>
      <c r="X5" s="86" t="n"/>
      <c r="Y5" s="86" t="n"/>
      <c r="Z5" s="86" t="n"/>
      <c r="AA5" s="86" t="n"/>
      <c r="AB5" s="86" t="n"/>
      <c r="AC5" s="86" t="n"/>
      <c r="AD5" s="86" t="n"/>
      <c r="AE5" s="86" t="n"/>
      <c r="AF5" s="86" t="n"/>
      <c r="AG5" s="86" t="n"/>
      <c r="AH5" s="86" t="n"/>
      <c r="AI5" s="86" t="n"/>
      <c r="AJ5" s="86" t="n"/>
      <c r="AK5" s="86" t="n"/>
      <c r="AL5" s="86" t="n"/>
      <c r="AM5" s="86" t="n"/>
      <c r="AN5" s="86" t="n"/>
      <c r="AO5" s="86" t="n"/>
      <c r="AP5" s="86" t="n"/>
      <c r="AQ5" s="86" t="n"/>
      <c r="AR5" s="86" t="n"/>
      <c r="AS5" s="86" t="n"/>
      <c r="AT5" s="86" t="n"/>
      <c r="AU5" s="86" t="n"/>
      <c r="AV5" s="86" t="n"/>
      <c r="AW5" s="86" t="n"/>
      <c r="AX5" s="86" t="n"/>
      <c r="AY5" s="86" t="n"/>
      <c r="AZ5" s="86" t="n"/>
      <c r="BA5" s="86" t="n"/>
      <c r="BB5" s="86" t="n"/>
      <c r="BC5" s="86" t="n"/>
      <c r="BD5" s="86" t="n"/>
      <c r="BE5" s="86" t="n"/>
      <c r="BF5" s="86" t="n"/>
      <c r="BG5" s="86" t="n"/>
      <c r="BH5" s="86" t="n"/>
      <c r="BI5" s="86" t="n"/>
      <c r="BJ5" s="86" t="n"/>
      <c r="BK5" s="86" t="n"/>
      <c r="BL5" s="86" t="n"/>
      <c r="BM5" s="86" t="n"/>
      <c r="BN5" s="86" t="n"/>
      <c r="BO5" s="86" t="n"/>
      <c r="BP5" s="86" t="n"/>
      <c r="BQ5" s="86" t="n"/>
      <c r="BR5" s="86" t="n"/>
      <c r="BS5" s="86" t="n"/>
      <c r="BT5" s="86" t="n"/>
      <c r="BU5" s="86" t="n"/>
      <c r="BV5" s="86" t="n"/>
      <c r="BW5" s="86" t="n"/>
      <c r="BX5" s="86" t="n"/>
      <c r="BY5" s="86" t="n"/>
      <c r="BZ5" s="86" t="n"/>
      <c r="CA5" s="86" t="n"/>
      <c r="CB5" s="86" t="n"/>
      <c r="CC5" s="86" t="n"/>
      <c r="CD5" s="86" t="n"/>
      <c r="CE5" s="86" t="n"/>
      <c r="CF5" s="86" t="n"/>
      <c r="CG5" s="86" t="n"/>
      <c r="CH5" s="86" t="n"/>
      <c r="CI5" s="86" t="n"/>
      <c r="CJ5" s="86" t="n"/>
      <c r="CK5" s="86" t="n"/>
      <c r="CL5" s="86" t="n"/>
      <c r="CM5" s="86" t="n"/>
      <c r="CN5" s="86" t="n"/>
      <c r="CO5" s="86" t="n"/>
      <c r="CP5" s="86" t="n"/>
      <c r="CQ5" s="86" t="n"/>
      <c r="CR5" s="86" t="n"/>
      <c r="CS5" s="86" t="n"/>
      <c r="CT5" s="86" t="n"/>
      <c r="CU5" s="86" t="n"/>
      <c r="CV5" s="86" t="n"/>
      <c r="CW5" s="86" t="n"/>
      <c r="CX5" s="86" t="n"/>
      <c r="CY5" s="86" t="n"/>
      <c r="CZ5" s="86" t="n"/>
      <c r="DA5" s="86" t="n"/>
      <c r="DB5" s="86" t="n"/>
    </row>
    <row r="6" outlineLevel="1" ht="33" customHeight="1">
      <c r="A6" s="28" t="n"/>
      <c r="B6" s="29" t="inlineStr">
        <is>
          <t>Summary</t>
        </is>
      </c>
      <c r="C6" s="19" t="n"/>
      <c r="D6" s="30" t="n"/>
      <c r="E6" s="31" t="n"/>
      <c r="F6" s="32" t="n"/>
      <c r="G6" s="33" t="n"/>
      <c r="H6" s="30" t="n"/>
      <c r="I6" s="30" t="n"/>
      <c r="J6" s="30" t="n"/>
      <c r="K6" s="30" t="n"/>
      <c r="L6" s="30" t="n"/>
      <c r="M6" s="30" t="n"/>
      <c r="N6" s="30" t="n"/>
      <c r="O6" s="30" t="n"/>
      <c r="P6" s="30" t="n"/>
      <c r="Q6" s="30" t="n"/>
      <c r="R6" s="30" t="n"/>
      <c r="S6" s="30" t="n"/>
      <c r="T6" s="30" t="n"/>
      <c r="U6" s="86" t="n"/>
      <c r="V6" s="87" t="n"/>
      <c r="W6" s="88" t="n"/>
      <c r="X6" s="88" t="n"/>
      <c r="Y6" s="88" t="n"/>
      <c r="Z6" s="88" t="n"/>
      <c r="AA6" s="88" t="n"/>
      <c r="AB6" s="88" t="n"/>
      <c r="AC6" s="88" t="n"/>
      <c r="AD6" s="88" t="n"/>
      <c r="AE6" s="88" t="n"/>
      <c r="AF6" s="88" t="n"/>
      <c r="AG6" s="88" t="n"/>
      <c r="AH6" s="88" t="n"/>
      <c r="AI6" s="88" t="n"/>
      <c r="AJ6" s="88" t="n"/>
      <c r="AK6" s="88" t="n"/>
      <c r="AL6" s="88" t="n"/>
      <c r="AM6" s="88" t="n"/>
      <c r="AN6" s="88" t="n"/>
      <c r="AO6" s="88" t="n"/>
      <c r="AP6" s="88" t="n"/>
      <c r="AQ6" s="88" t="n"/>
      <c r="AR6" s="88" t="n"/>
      <c r="AS6" s="88" t="n"/>
      <c r="AT6" s="88" t="n"/>
      <c r="AU6" s="88" t="n"/>
      <c r="AV6" s="88" t="n"/>
      <c r="AW6" s="88" t="n"/>
      <c r="AX6" s="88" t="n"/>
      <c r="AY6" s="88" t="n"/>
      <c r="AZ6" s="88" t="n"/>
      <c r="BA6" s="88" t="n"/>
      <c r="BB6" s="88" t="n"/>
      <c r="BC6" s="88" t="n"/>
      <c r="BD6" s="88" t="n"/>
      <c r="BE6" s="88" t="n"/>
      <c r="BF6" s="88" t="n"/>
      <c r="BG6" s="88" t="n"/>
      <c r="BH6" s="88" t="n"/>
      <c r="BI6" s="88" t="n"/>
      <c r="BJ6" s="88" t="n"/>
      <c r="BK6" s="88" t="n"/>
      <c r="BL6" s="88" t="n"/>
      <c r="BM6" s="88" t="n"/>
      <c r="BN6" s="88" t="n"/>
      <c r="BO6" s="88" t="n"/>
      <c r="BP6" s="88" t="n"/>
      <c r="BQ6" s="88" t="n"/>
      <c r="BR6" s="88" t="n"/>
      <c r="BS6" s="88" t="n"/>
      <c r="BT6" s="88" t="n"/>
      <c r="BU6" s="88" t="n"/>
      <c r="BV6" s="88" t="n"/>
      <c r="BW6" s="88" t="n"/>
      <c r="BX6" s="88" t="n"/>
      <c r="BY6" s="88" t="n"/>
      <c r="BZ6" s="88" t="n"/>
      <c r="CA6" s="88" t="n"/>
      <c r="CB6" s="88" t="n"/>
      <c r="CC6" s="88" t="n"/>
      <c r="CD6" s="88" t="n"/>
      <c r="CE6" s="88" t="n"/>
      <c r="CF6" s="88" t="n"/>
      <c r="CG6" s="88" t="n"/>
      <c r="CH6" s="88" t="n"/>
      <c r="CI6" s="88" t="n"/>
      <c r="CJ6" s="88" t="n"/>
      <c r="CK6" s="88" t="n"/>
      <c r="CL6" s="88" t="n"/>
      <c r="CM6" s="88" t="n"/>
      <c r="CN6" s="88" t="n"/>
      <c r="CO6" s="88" t="n"/>
      <c r="CP6" s="88" t="n"/>
      <c r="CQ6" s="88" t="n"/>
      <c r="CR6" s="88" t="n"/>
      <c r="CS6" s="88" t="n"/>
      <c r="CT6" s="88" t="n"/>
      <c r="CU6" s="88" t="n"/>
      <c r="CV6" s="88" t="n"/>
      <c r="CW6" s="88" t="n"/>
      <c r="CX6" s="88" t="n"/>
      <c r="CY6" s="88" t="n"/>
      <c r="CZ6" s="88" t="n"/>
      <c r="DA6" s="88" t="n"/>
      <c r="DB6" s="88" t="n"/>
    </row>
    <row r="7" outlineLevel="1" ht="15" customHeight="1">
      <c r="A7" s="19" t="n"/>
      <c r="B7" s="35" t="inlineStr">
        <is>
          <t>Number of …</t>
        </is>
      </c>
      <c r="C7" s="85" t="n"/>
      <c r="D7" s="85" t="n"/>
      <c r="E7" s="89" t="n"/>
      <c r="F7" s="83" t="n"/>
      <c r="G7" s="90" t="n"/>
      <c r="H7" s="85" t="n"/>
      <c r="I7" s="85" t="n"/>
      <c r="J7" s="85" t="n"/>
      <c r="K7" s="85" t="n"/>
      <c r="L7" s="85" t="n"/>
      <c r="M7" s="85" t="n"/>
      <c r="N7" s="85" t="n"/>
      <c r="O7" s="30" t="n"/>
      <c r="P7" s="85" t="n"/>
      <c r="Q7" s="85" t="n"/>
      <c r="R7" s="85" t="n"/>
      <c r="S7" s="85" t="n"/>
      <c r="T7" s="85" t="n"/>
      <c r="U7" s="86" t="n"/>
      <c r="V7" s="86" t="n"/>
      <c r="W7" s="86" t="n"/>
      <c r="X7" s="86" t="n"/>
      <c r="Y7" s="86" t="n"/>
      <c r="Z7" s="86" t="n"/>
      <c r="AA7" s="86" t="n"/>
      <c r="AB7" s="86" t="n"/>
      <c r="AC7" s="86" t="n"/>
      <c r="AD7" s="86" t="n"/>
      <c r="AE7" s="86" t="n"/>
      <c r="AF7" s="86" t="n"/>
      <c r="AG7" s="86" t="n"/>
      <c r="AH7" s="86" t="n"/>
      <c r="AI7" s="86" t="n"/>
      <c r="AJ7" s="86" t="n"/>
      <c r="AK7" s="86" t="n"/>
      <c r="AL7" s="86" t="n"/>
      <c r="AM7" s="86" t="n"/>
      <c r="AN7" s="86" t="n"/>
      <c r="AO7" s="86" t="n"/>
      <c r="AP7" s="86" t="n"/>
      <c r="AQ7" s="86" t="n"/>
      <c r="AR7" s="86" t="n"/>
      <c r="AS7" s="86" t="n"/>
      <c r="AT7" s="86" t="n"/>
      <c r="AU7" s="86" t="n"/>
      <c r="AV7" s="86" t="n"/>
      <c r="AW7" s="86" t="n"/>
      <c r="AX7" s="86" t="n"/>
      <c r="AY7" s="86" t="n"/>
      <c r="AZ7" s="86" t="n"/>
      <c r="BA7" s="86" t="n"/>
      <c r="BB7" s="86" t="n"/>
      <c r="BC7" s="86" t="n"/>
      <c r="BD7" s="86" t="n"/>
      <c r="BE7" s="86" t="n"/>
      <c r="BF7" s="86" t="n"/>
      <c r="BG7" s="86" t="n"/>
      <c r="BH7" s="86" t="n"/>
      <c r="BI7" s="86" t="n"/>
      <c r="BJ7" s="86" t="n"/>
      <c r="BK7" s="86" t="n"/>
      <c r="BL7" s="86" t="n"/>
      <c r="BM7" s="86" t="n"/>
      <c r="BN7" s="86" t="n"/>
      <c r="BO7" s="86" t="n"/>
      <c r="BP7" s="86" t="n"/>
      <c r="BQ7" s="86" t="n"/>
      <c r="BR7" s="86" t="n"/>
      <c r="BS7" s="86" t="n"/>
      <c r="BT7" s="86" t="n"/>
      <c r="BU7" s="86" t="n"/>
      <c r="BV7" s="86" t="n"/>
      <c r="BW7" s="86" t="n"/>
      <c r="BX7" s="86" t="n"/>
      <c r="BY7" s="86" t="n"/>
      <c r="BZ7" s="86" t="n"/>
      <c r="CA7" s="86" t="n"/>
      <c r="CB7" s="86" t="n"/>
      <c r="CC7" s="86" t="n"/>
      <c r="CD7" s="86" t="n"/>
      <c r="CE7" s="86" t="n"/>
      <c r="CF7" s="86" t="n"/>
      <c r="CG7" s="86" t="n"/>
      <c r="CH7" s="86" t="n"/>
      <c r="CI7" s="86" t="n"/>
      <c r="CJ7" s="86" t="n"/>
      <c r="CK7" s="86" t="n"/>
      <c r="CL7" s="86" t="n"/>
      <c r="CM7" s="86" t="n"/>
      <c r="CN7" s="86" t="n"/>
      <c r="CO7" s="86" t="n"/>
      <c r="CP7" s="86" t="n"/>
      <c r="CQ7" s="86" t="n"/>
      <c r="CR7" s="86" t="n"/>
      <c r="CS7" s="86" t="n"/>
      <c r="CT7" s="86" t="n"/>
      <c r="CU7" s="86" t="n"/>
      <c r="CV7" s="86" t="n"/>
      <c r="CW7" s="86" t="n"/>
      <c r="CX7" s="86" t="n"/>
      <c r="CY7" s="86" t="n"/>
      <c r="CZ7" s="86" t="n"/>
      <c r="DA7" s="86" t="n"/>
      <c r="DB7" s="86" t="n"/>
    </row>
    <row r="8" outlineLevel="1" ht="15" customHeight="1">
      <c r="A8" s="19" t="n"/>
      <c r="B8" s="38">
        <f>Dropdowns!F2</f>
        <v/>
      </c>
      <c r="C8" s="85" t="n"/>
      <c r="D8" s="85" t="n"/>
      <c r="E8" s="89" t="n"/>
      <c r="F8" s="83" t="n"/>
      <c r="G8" s="90" t="n"/>
      <c r="H8" s="85" t="n"/>
      <c r="I8" s="85" t="n"/>
      <c r="J8" s="85" t="n"/>
      <c r="K8" s="85" t="n"/>
      <c r="L8" s="85" t="n"/>
      <c r="M8" s="85" t="n"/>
      <c r="N8" s="85" t="n"/>
      <c r="O8" s="30" t="n"/>
      <c r="P8" s="85" t="n"/>
      <c r="Q8" s="85" t="n"/>
      <c r="R8" s="85" t="n"/>
      <c r="S8" s="85" t="n"/>
      <c r="T8" s="85" t="n"/>
      <c r="U8" s="91" t="inlineStr">
        <is>
          <t>How many of these = I imagine I will have the same problem with my [Person_2]..</t>
        </is>
      </c>
      <c r="V8" s="92" t="n"/>
      <c r="W8" s="92" t="n"/>
      <c r="X8" s="92" t="n"/>
      <c r="Y8" s="92" t="n"/>
      <c r="Z8" s="92" t="n"/>
      <c r="AA8" s="92" t="n"/>
      <c r="AB8" s="92" t="n"/>
      <c r="AC8" s="92" t="n"/>
      <c r="AD8" s="92" t="n"/>
      <c r="AE8" s="92" t="n"/>
      <c r="AF8" s="92" t="n"/>
      <c r="AG8" s="92" t="n"/>
      <c r="AH8" s="92" t="n"/>
      <c r="AI8" s="92" t="n"/>
      <c r="AJ8" s="92" t="n"/>
      <c r="AK8" s="92" t="n"/>
      <c r="AL8" s="92" t="n"/>
      <c r="AM8" s="92" t="n"/>
      <c r="AN8" s="92" t="n"/>
      <c r="AO8" s="92" t="n"/>
      <c r="AP8" s="92" t="n"/>
      <c r="AQ8" s="92" t="n"/>
      <c r="AR8" s="92" t="n"/>
      <c r="AS8" s="92" t="n"/>
      <c r="AT8" s="92" t="n"/>
      <c r="AU8" s="92" t="n"/>
      <c r="AV8" s="92" t="n"/>
      <c r="AW8" s="92" t="n"/>
      <c r="AX8" s="92" t="n"/>
      <c r="AY8" s="92" t="n"/>
      <c r="AZ8" s="92" t="n"/>
      <c r="BA8" s="92" t="n"/>
      <c r="BB8" s="92" t="n"/>
      <c r="BC8" s="92" t="n"/>
      <c r="BD8" s="92" t="n"/>
      <c r="BE8" s="92" t="n"/>
      <c r="BF8" s="92" t="n"/>
      <c r="BG8" s="92" t="n"/>
      <c r="BH8" s="92" t="n"/>
      <c r="BI8" s="92" t="n"/>
      <c r="BJ8" s="92" t="n"/>
      <c r="BK8" s="92" t="n"/>
      <c r="BL8" s="92" t="n"/>
      <c r="BM8" s="92" t="n"/>
      <c r="BN8" s="92" t="n"/>
      <c r="BO8" s="92" t="n"/>
      <c r="BP8" s="92" t="n"/>
      <c r="BQ8" s="92" t="n"/>
      <c r="BR8" s="92" t="n"/>
      <c r="BS8" s="92" t="n"/>
      <c r="BT8" s="92" t="n"/>
      <c r="BU8" s="92" t="n"/>
      <c r="BV8" s="92" t="n"/>
      <c r="BW8" s="92" t="n"/>
      <c r="BX8" s="92" t="n"/>
      <c r="BY8" s="92" t="n"/>
      <c r="BZ8" s="92" t="n"/>
      <c r="CA8" s="92" t="n"/>
      <c r="CB8" s="92" t="n"/>
      <c r="CC8" s="92" t="n"/>
      <c r="CD8" s="92" t="n"/>
      <c r="CE8" s="92" t="n"/>
      <c r="CF8" s="92" t="n"/>
      <c r="CG8" s="92" t="n"/>
      <c r="CH8" s="92" t="n"/>
      <c r="CI8" s="92" t="n"/>
      <c r="CJ8" s="92" t="n"/>
      <c r="CK8" s="92" t="n"/>
      <c r="CL8" s="92" t="n"/>
      <c r="CM8" s="92" t="n"/>
      <c r="CN8" s="92" t="n"/>
      <c r="CO8" s="92" t="n"/>
      <c r="CP8" s="92" t="n"/>
      <c r="CQ8" s="92" t="n"/>
      <c r="CR8" s="92" t="n"/>
      <c r="CS8" s="92" t="n"/>
      <c r="CT8" s="92" t="n"/>
      <c r="CU8" s="92" t="n"/>
      <c r="CV8" s="92" t="n"/>
      <c r="CW8" s="92" t="n"/>
      <c r="CX8" s="92" t="n"/>
      <c r="CY8" s="92" t="n"/>
      <c r="CZ8" s="92" t="n"/>
      <c r="DA8" s="92" t="n"/>
      <c r="DB8" s="92" t="n"/>
    </row>
    <row r="9" outlineLevel="1" ht="15" customHeight="1">
      <c r="A9" s="19" t="n"/>
      <c r="B9" s="38">
        <f>Dropdowns!F3</f>
        <v/>
      </c>
      <c r="C9" s="85" t="n"/>
      <c r="D9" s="85" t="n"/>
      <c r="E9" s="89" t="n"/>
      <c r="F9" s="83" t="n"/>
      <c r="G9" s="90" t="n"/>
      <c r="H9" s="85" t="n"/>
      <c r="I9" s="85" t="n"/>
      <c r="J9" s="85" t="n"/>
      <c r="K9" s="85" t="n"/>
      <c r="L9" s="85" t="n"/>
      <c r="M9" s="85" t="n"/>
      <c r="N9" s="85" t="n"/>
      <c r="O9" s="30" t="n"/>
      <c r="P9" s="85" t="n"/>
      <c r="Q9" s="85" t="n"/>
      <c r="R9" s="85" t="n"/>
      <c r="S9" s="85" t="n"/>
      <c r="T9" s="85" t="n"/>
      <c r="U9" s="86" t="n"/>
      <c r="V9" s="86" t="n"/>
      <c r="W9" s="86" t="n"/>
      <c r="X9" s="86" t="n"/>
      <c r="Y9" s="86" t="n"/>
      <c r="Z9" s="86" t="n"/>
      <c r="AA9" s="86" t="n"/>
      <c r="AB9" s="86" t="n"/>
      <c r="AC9" s="86" t="n"/>
      <c r="AD9" s="86" t="n"/>
      <c r="AE9" s="86" t="n"/>
      <c r="AF9" s="86" t="n"/>
      <c r="AG9" s="86" t="n"/>
      <c r="AH9" s="86" t="n"/>
      <c r="AI9" s="86" t="n"/>
      <c r="AJ9" s="86" t="n"/>
      <c r="AK9" s="86" t="n"/>
      <c r="AL9" s="86" t="n"/>
      <c r="AM9" s="86" t="n"/>
      <c r="AN9" s="86" t="n"/>
      <c r="AO9" s="86" t="n"/>
      <c r="AP9" s="86" t="n"/>
      <c r="AQ9" s="86" t="n"/>
      <c r="AR9" s="86" t="n"/>
      <c r="AS9" s="86" t="n"/>
      <c r="AT9" s="86" t="n"/>
      <c r="AU9" s="86" t="n"/>
      <c r="AV9" s="86" t="n"/>
      <c r="AW9" s="86" t="n"/>
      <c r="AX9" s="86" t="n"/>
      <c r="AY9" s="86" t="n"/>
      <c r="AZ9" s="86" t="n"/>
      <c r="BA9" s="86" t="n"/>
      <c r="BB9" s="86" t="n"/>
      <c r="BC9" s="86" t="n"/>
      <c r="BD9" s="86" t="n"/>
      <c r="BE9" s="86" t="n"/>
      <c r="BF9" s="86" t="n"/>
      <c r="BG9" s="86" t="n"/>
      <c r="BH9" s="86" t="n"/>
      <c r="BI9" s="86" t="n"/>
      <c r="BJ9" s="86" t="n"/>
      <c r="BK9" s="86" t="n"/>
      <c r="BL9" s="86" t="n"/>
      <c r="BM9" s="86" t="n"/>
      <c r="BN9" s="86" t="n"/>
      <c r="BO9" s="86" t="n"/>
      <c r="BP9" s="86" t="n"/>
      <c r="BQ9" s="86" t="n"/>
      <c r="BR9" s="86" t="n"/>
      <c r="BS9" s="86" t="n"/>
      <c r="BT9" s="86" t="n"/>
      <c r="BU9" s="86" t="n"/>
      <c r="BV9" s="86" t="n"/>
      <c r="BW9" s="86" t="n"/>
      <c r="BX9" s="86" t="n"/>
      <c r="BY9" s="86" t="n"/>
      <c r="BZ9" s="86" t="n"/>
      <c r="CA9" s="86" t="n"/>
      <c r="CB9" s="86" t="n"/>
      <c r="CC9" s="86" t="n"/>
      <c r="CD9" s="86" t="n"/>
      <c r="CE9" s="86" t="n"/>
      <c r="CF9" s="86" t="n"/>
      <c r="CG9" s="86" t="n"/>
      <c r="CH9" s="86" t="n"/>
      <c r="CI9" s="86" t="n"/>
      <c r="CJ9" s="86" t="n"/>
      <c r="CK9" s="86" t="n"/>
      <c r="CL9" s="86" t="n"/>
      <c r="CM9" s="86" t="n"/>
      <c r="CN9" s="86" t="n"/>
      <c r="CO9" s="86" t="n"/>
      <c r="CP9" s="86" t="n"/>
      <c r="CQ9" s="86" t="n"/>
      <c r="CR9" s="86" t="n"/>
      <c r="CS9" s="86" t="n"/>
      <c r="CT9" s="86" t="n"/>
      <c r="CU9" s="86" t="n"/>
      <c r="CV9" s="86" t="n"/>
      <c r="CW9" s="86" t="n"/>
      <c r="CX9" s="86" t="n"/>
      <c r="CY9" s="86" t="n"/>
      <c r="CZ9" s="86" t="n"/>
      <c r="DA9" s="86" t="n"/>
      <c r="DB9" s="86" t="n"/>
    </row>
    <row r="10" outlineLevel="1" ht="15" customHeight="1">
      <c r="A10" s="19" t="n"/>
      <c r="B10" s="38">
        <f>Dropdowns!F4</f>
        <v/>
      </c>
      <c r="C10" s="85" t="n"/>
      <c r="D10" s="85" t="n"/>
      <c r="E10" s="89" t="n"/>
      <c r="F10" s="83" t="n"/>
      <c r="G10" s="90" t="n"/>
      <c r="H10" s="85" t="n"/>
      <c r="I10" s="85" t="n"/>
      <c r="J10" s="85" t="n"/>
      <c r="K10" s="85" t="n"/>
      <c r="L10" s="85" t="n"/>
      <c r="M10" s="85" t="n"/>
      <c r="N10" s="85" t="n"/>
      <c r="O10" s="30" t="n"/>
      <c r="P10" s="85" t="n"/>
      <c r="Q10" s="85" t="n"/>
      <c r="R10" s="85" t="n"/>
      <c r="S10" s="85" t="n"/>
      <c r="T10" s="85" t="n"/>
      <c r="U10" s="86" t="n"/>
      <c r="V10" s="86" t="n"/>
      <c r="W10" s="86" t="n"/>
      <c r="X10" s="86" t="n"/>
      <c r="Y10" s="86" t="n"/>
      <c r="Z10" s="86" t="n"/>
      <c r="AA10" s="86" t="n"/>
      <c r="AB10" s="86" t="n"/>
      <c r="AC10" s="86" t="n"/>
      <c r="AD10" s="86" t="n"/>
      <c r="AE10" s="86" t="n"/>
      <c r="AF10" s="86" t="n"/>
      <c r="AG10" s="86" t="n"/>
      <c r="AH10" s="86" t="n"/>
      <c r="AI10" s="86" t="n"/>
      <c r="AJ10" s="86" t="n"/>
      <c r="AK10" s="86" t="n"/>
      <c r="AL10" s="86" t="n"/>
      <c r="AM10" s="86" t="n"/>
      <c r="AN10" s="86" t="n"/>
      <c r="AO10" s="86" t="n"/>
      <c r="AP10" s="86" t="n"/>
      <c r="AQ10" s="86" t="n"/>
      <c r="AR10" s="86" t="n"/>
      <c r="AS10" s="86" t="n"/>
      <c r="AT10" s="86" t="n"/>
      <c r="AU10" s="86" t="n"/>
      <c r="AV10" s="86" t="n"/>
      <c r="AW10" s="86" t="n"/>
      <c r="AX10" s="86" t="n"/>
      <c r="AY10" s="86" t="n"/>
      <c r="AZ10" s="86" t="n"/>
      <c r="BA10" s="86" t="n"/>
      <c r="BB10" s="86" t="n"/>
      <c r="BC10" s="86" t="n"/>
      <c r="BD10" s="86" t="n"/>
      <c r="BE10" s="86" t="n"/>
      <c r="BF10" s="86" t="n"/>
      <c r="BG10" s="86" t="n"/>
      <c r="BH10" s="86" t="n"/>
      <c r="BI10" s="86" t="n"/>
      <c r="BJ10" s="86" t="n"/>
      <c r="BK10" s="86" t="n"/>
      <c r="BL10" s="86" t="n"/>
      <c r="BM10" s="86" t="n"/>
      <c r="BN10" s="86" t="n"/>
      <c r="BO10" s="86" t="n"/>
      <c r="BP10" s="86" t="n"/>
      <c r="BQ10" s="86" t="n"/>
      <c r="BR10" s="86" t="n"/>
      <c r="BS10" s="86" t="n"/>
      <c r="BT10" s="86" t="n"/>
      <c r="BU10" s="86" t="n"/>
      <c r="BV10" s="86" t="n"/>
      <c r="BW10" s="86" t="n"/>
      <c r="BX10" s="86" t="n"/>
      <c r="BY10" s="86" t="n"/>
      <c r="BZ10" s="86" t="n"/>
      <c r="CA10" s="86" t="n"/>
      <c r="CB10" s="86" t="n"/>
      <c r="CC10" s="86" t="n"/>
      <c r="CD10" s="86" t="n"/>
      <c r="CE10" s="86" t="n"/>
      <c r="CF10" s="86" t="n"/>
      <c r="CG10" s="86" t="n"/>
      <c r="CH10" s="86" t="n"/>
      <c r="CI10" s="86" t="n"/>
      <c r="CJ10" s="86" t="n"/>
      <c r="CK10" s="86" t="n"/>
      <c r="CL10" s="86" t="n"/>
      <c r="CM10" s="86" t="n"/>
      <c r="CN10" s="86" t="n"/>
      <c r="CO10" s="86" t="n"/>
      <c r="CP10" s="86" t="n"/>
      <c r="CQ10" s="86" t="n"/>
      <c r="CR10" s="86" t="n"/>
      <c r="CS10" s="86" t="n"/>
      <c r="CT10" s="86" t="n"/>
      <c r="CU10" s="86" t="n"/>
      <c r="CV10" s="86" t="n"/>
      <c r="CW10" s="86" t="n"/>
      <c r="CX10" s="86" t="n"/>
      <c r="CY10" s="86" t="n"/>
      <c r="CZ10" s="86" t="n"/>
      <c r="DA10" s="86" t="n"/>
      <c r="DB10" s="86" t="n"/>
    </row>
    <row r="11" outlineLevel="1" ht="15" customHeight="1">
      <c r="A11" s="19" t="n"/>
      <c r="B11" s="38">
        <f>Dropdowns!F5</f>
        <v/>
      </c>
      <c r="C11" s="85" t="n"/>
      <c r="D11" s="85" t="n"/>
      <c r="E11" s="89" t="n"/>
      <c r="F11" s="83" t="n"/>
      <c r="G11" s="90" t="n"/>
      <c r="H11" s="85" t="n"/>
      <c r="I11" s="85" t="n"/>
      <c r="J11" s="85" t="n"/>
      <c r="K11" s="85" t="n"/>
      <c r="L11" s="85" t="n"/>
      <c r="M11" s="85" t="n"/>
      <c r="N11" s="85" t="n"/>
      <c r="O11" s="30" t="n"/>
      <c r="P11" s="85" t="n"/>
      <c r="Q11" s="85" t="n"/>
      <c r="R11" s="85" t="n"/>
      <c r="S11" s="85" t="n"/>
      <c r="T11" s="85" t="n"/>
      <c r="U11" s="86" t="n"/>
      <c r="V11" s="86" t="n"/>
      <c r="W11" s="86" t="n"/>
      <c r="X11" s="86" t="n"/>
      <c r="Y11" s="86" t="n"/>
      <c r="Z11" s="86" t="n"/>
      <c r="AA11" s="86" t="n"/>
      <c r="AB11" s="86" t="n"/>
      <c r="AC11" s="86" t="n"/>
      <c r="AD11" s="86" t="n"/>
      <c r="AE11" s="86" t="n"/>
      <c r="AF11" s="86" t="n"/>
      <c r="AG11" s="86" t="n"/>
      <c r="AH11" s="86" t="n"/>
      <c r="AI11" s="86" t="n"/>
      <c r="AJ11" s="86" t="n"/>
      <c r="AK11" s="86" t="n"/>
      <c r="AL11" s="86" t="n"/>
      <c r="AM11" s="86" t="n"/>
      <c r="AN11" s="86" t="n"/>
      <c r="AO11" s="86" t="n"/>
      <c r="AP11" s="86" t="n"/>
      <c r="AQ11" s="86" t="n"/>
      <c r="AR11" s="86" t="n"/>
      <c r="AS11" s="86" t="n"/>
      <c r="AT11" s="86" t="n"/>
      <c r="AU11" s="86" t="n"/>
      <c r="AV11" s="86" t="n"/>
      <c r="AW11" s="86" t="n"/>
      <c r="AX11" s="86" t="n"/>
      <c r="AY11" s="86" t="n"/>
      <c r="AZ11" s="86" t="n"/>
      <c r="BA11" s="86" t="n"/>
      <c r="BB11" s="86" t="n"/>
      <c r="BC11" s="86" t="n"/>
      <c r="BD11" s="86" t="n"/>
      <c r="BE11" s="86" t="n"/>
      <c r="BF11" s="86" t="n"/>
      <c r="BG11" s="86" t="n"/>
      <c r="BH11" s="86" t="n"/>
      <c r="BI11" s="86" t="n"/>
      <c r="BJ11" s="86" t="n"/>
      <c r="BK11" s="86" t="n"/>
      <c r="BL11" s="86" t="n"/>
      <c r="BM11" s="86" t="n"/>
      <c r="BN11" s="86" t="n"/>
      <c r="BO11" s="86" t="n"/>
      <c r="BP11" s="86" t="n"/>
      <c r="BQ11" s="86" t="n"/>
      <c r="BR11" s="86" t="n"/>
      <c r="BS11" s="86" t="n"/>
      <c r="BT11" s="86" t="n"/>
      <c r="BU11" s="86" t="n"/>
      <c r="BV11" s="86" t="n"/>
      <c r="BW11" s="86" t="n"/>
      <c r="BX11" s="86" t="n"/>
      <c r="BY11" s="86" t="n"/>
      <c r="BZ11" s="86" t="n"/>
      <c r="CA11" s="86" t="n"/>
      <c r="CB11" s="86" t="n"/>
      <c r="CC11" s="86" t="n"/>
      <c r="CD11" s="86" t="n"/>
      <c r="CE11" s="86" t="n"/>
      <c r="CF11" s="86" t="n"/>
      <c r="CG11" s="86" t="n"/>
      <c r="CH11" s="86" t="n"/>
      <c r="CI11" s="86" t="n"/>
      <c r="CJ11" s="86" t="n"/>
      <c r="CK11" s="86" t="n"/>
      <c r="CL11" s="86" t="n"/>
      <c r="CM11" s="86" t="n"/>
      <c r="CN11" s="86" t="n"/>
      <c r="CO11" s="86" t="n"/>
      <c r="CP11" s="86" t="n"/>
      <c r="CQ11" s="86" t="n"/>
      <c r="CR11" s="86" t="n"/>
      <c r="CS11" s="86" t="n"/>
      <c r="CT11" s="86" t="n"/>
      <c r="CU11" s="86" t="n"/>
      <c r="CV11" s="86" t="n"/>
      <c r="CW11" s="86" t="n"/>
      <c r="CX11" s="86" t="n"/>
      <c r="CY11" s="86" t="n"/>
      <c r="CZ11" s="86" t="n"/>
      <c r="DA11" s="86" t="n"/>
      <c r="DB11" s="86" t="n"/>
    </row>
    <row r="12" outlineLevel="1" ht="15" customHeight="1">
      <c r="A12" s="19" t="n"/>
      <c r="B12" s="38">
        <f>Dropdowns!F6</f>
        <v/>
      </c>
      <c r="C12" s="85" t="n"/>
      <c r="D12" s="85" t="n"/>
      <c r="E12" s="89" t="n"/>
      <c r="F12" s="83" t="n"/>
      <c r="G12" s="90" t="n"/>
      <c r="H12" s="85" t="n"/>
      <c r="I12" s="85" t="n"/>
      <c r="J12" s="85" t="n"/>
      <c r="K12" s="85" t="n"/>
      <c r="L12" s="85" t="n"/>
      <c r="M12" s="85" t="n"/>
      <c r="N12" s="85" t="n"/>
      <c r="O12" s="30" t="n"/>
      <c r="P12" s="85" t="n"/>
      <c r="Q12" s="85" t="n"/>
      <c r="R12" s="85" t="n"/>
      <c r="S12" s="85" t="n"/>
      <c r="T12" s="85" t="n"/>
      <c r="U12" s="86" t="n"/>
      <c r="V12" s="86" t="n"/>
      <c r="W12" s="86" t="n"/>
      <c r="X12" s="86" t="n"/>
      <c r="Y12" s="86" t="n"/>
      <c r="Z12" s="86" t="n"/>
      <c r="AA12" s="86" t="n"/>
      <c r="AB12" s="86" t="n"/>
      <c r="AC12" s="86" t="n"/>
      <c r="AD12" s="86" t="n"/>
      <c r="AE12" s="86" t="n"/>
      <c r="AF12" s="86" t="n"/>
      <c r="AG12" s="86" t="n"/>
      <c r="AH12" s="86" t="n"/>
      <c r="AI12" s="86" t="n"/>
      <c r="AJ12" s="86" t="n"/>
      <c r="AK12" s="86" t="n"/>
      <c r="AL12" s="86" t="n"/>
      <c r="AM12" s="86" t="n"/>
      <c r="AN12" s="86" t="n"/>
      <c r="AO12" s="86" t="n"/>
      <c r="AP12" s="86" t="n"/>
      <c r="AQ12" s="86" t="n"/>
      <c r="AR12" s="86" t="n"/>
      <c r="AS12" s="86" t="n"/>
      <c r="AT12" s="86" t="n"/>
      <c r="AU12" s="86" t="n"/>
      <c r="AV12" s="86" t="n"/>
      <c r="AW12" s="86" t="n"/>
      <c r="AX12" s="86" t="n"/>
      <c r="AY12" s="86" t="n"/>
      <c r="AZ12" s="86" t="n"/>
      <c r="BA12" s="86" t="n"/>
      <c r="BB12" s="86" t="n"/>
      <c r="BC12" s="86" t="n"/>
      <c r="BD12" s="86" t="n"/>
      <c r="BE12" s="86" t="n"/>
      <c r="BF12" s="86" t="n"/>
      <c r="BG12" s="86" t="n"/>
      <c r="BH12" s="86" t="n"/>
      <c r="BI12" s="86" t="n"/>
      <c r="BJ12" s="86" t="n"/>
      <c r="BK12" s="86" t="n"/>
      <c r="BL12" s="86" t="n"/>
      <c r="BM12" s="86" t="n"/>
      <c r="BN12" s="86" t="n"/>
      <c r="BO12" s="86" t="n"/>
      <c r="BP12" s="86" t="n"/>
      <c r="BQ12" s="86" t="n"/>
      <c r="BR12" s="86" t="n"/>
      <c r="BS12" s="86" t="n"/>
      <c r="BT12" s="86" t="n"/>
      <c r="BU12" s="86" t="n"/>
      <c r="BV12" s="86" t="n"/>
      <c r="BW12" s="86" t="n"/>
      <c r="BX12" s="86" t="n"/>
      <c r="BY12" s="86" t="n"/>
      <c r="BZ12" s="86" t="n"/>
      <c r="CA12" s="86" t="n"/>
      <c r="CB12" s="86" t="n"/>
      <c r="CC12" s="86" t="n"/>
      <c r="CD12" s="86" t="n"/>
      <c r="CE12" s="86" t="n"/>
      <c r="CF12" s="86" t="n"/>
      <c r="CG12" s="86" t="n"/>
      <c r="CH12" s="86" t="n"/>
      <c r="CI12" s="86" t="n"/>
      <c r="CJ12" s="86" t="n"/>
      <c r="CK12" s="86" t="n"/>
      <c r="CL12" s="86" t="n"/>
      <c r="CM12" s="86" t="n"/>
      <c r="CN12" s="86" t="n"/>
      <c r="CO12" s="86" t="n"/>
      <c r="CP12" s="86" t="n"/>
      <c r="CQ12" s="86" t="n"/>
      <c r="CR12" s="86" t="n"/>
      <c r="CS12" s="86" t="n"/>
      <c r="CT12" s="86" t="n"/>
      <c r="CU12" s="86" t="n"/>
      <c r="CV12" s="86" t="n"/>
      <c r="CW12" s="86" t="n"/>
      <c r="CX12" s="86" t="n"/>
      <c r="CY12" s="86" t="n"/>
      <c r="CZ12" s="86" t="n"/>
      <c r="DA12" s="86" t="n"/>
      <c r="DB12" s="86" t="n"/>
    </row>
    <row r="13" outlineLevel="1" ht="15" customHeight="1">
      <c r="A13" s="19" t="n"/>
      <c r="B13" s="38">
        <f>Dropdowns!F7</f>
        <v/>
      </c>
      <c r="C13" s="85" t="n"/>
      <c r="D13" s="85" t="n"/>
      <c r="E13" s="89" t="n"/>
      <c r="F13" s="83" t="n"/>
      <c r="G13" s="90" t="n"/>
      <c r="H13" s="85" t="n"/>
      <c r="I13" s="85" t="n"/>
      <c r="J13" s="85" t="n"/>
      <c r="K13" s="85" t="n"/>
      <c r="L13" s="85" t="n"/>
      <c r="M13" s="85" t="n"/>
      <c r="N13" s="85" t="n"/>
      <c r="O13" s="30" t="n"/>
      <c r="P13" s="85" t="n"/>
      <c r="Q13" s="85" t="n"/>
      <c r="R13" s="85" t="n"/>
      <c r="S13" s="85" t="n"/>
      <c r="T13" s="85" t="n"/>
      <c r="U13" s="86" t="n"/>
      <c r="V13" s="86" t="n"/>
      <c r="W13" s="86" t="n"/>
      <c r="X13" s="86" t="n"/>
      <c r="Y13" s="86" t="n"/>
      <c r="Z13" s="86" t="n"/>
      <c r="AA13" s="86" t="n"/>
      <c r="AB13" s="86" t="n"/>
      <c r="AC13" s="86" t="n"/>
      <c r="AD13" s="86" t="n"/>
      <c r="AE13" s="86" t="n"/>
      <c r="AF13" s="86" t="n"/>
      <c r="AG13" s="86" t="n"/>
      <c r="AH13" s="86" t="n"/>
      <c r="AI13" s="86" t="n"/>
      <c r="AJ13" s="86" t="n"/>
      <c r="AK13" s="86" t="n"/>
      <c r="AL13" s="86" t="n"/>
      <c r="AM13" s="86" t="n"/>
      <c r="AN13" s="86" t="n"/>
      <c r="AO13" s="86" t="n"/>
      <c r="AP13" s="86" t="n"/>
      <c r="AQ13" s="86" t="n"/>
      <c r="AR13" s="86" t="n"/>
      <c r="AS13" s="86" t="n"/>
      <c r="AT13" s="86" t="n"/>
      <c r="AU13" s="86" t="n"/>
      <c r="AV13" s="86" t="n"/>
      <c r="AW13" s="86" t="n"/>
      <c r="AX13" s="86" t="n"/>
      <c r="AY13" s="86" t="n"/>
      <c r="AZ13" s="86" t="n"/>
      <c r="BA13" s="86" t="n"/>
      <c r="BB13" s="86" t="n"/>
      <c r="BC13" s="86" t="n"/>
      <c r="BD13" s="86" t="n"/>
      <c r="BE13" s="86" t="n"/>
      <c r="BF13" s="86" t="n"/>
      <c r="BG13" s="86" t="n"/>
      <c r="BH13" s="86" t="n"/>
      <c r="BI13" s="86" t="n"/>
      <c r="BJ13" s="86" t="n"/>
      <c r="BK13" s="86" t="n"/>
      <c r="BL13" s="86" t="n"/>
      <c r="BM13" s="86" t="n"/>
      <c r="BN13" s="86" t="n"/>
      <c r="BO13" s="86" t="n"/>
      <c r="BP13" s="86" t="n"/>
      <c r="BQ13" s="86" t="n"/>
      <c r="BR13" s="86" t="n"/>
      <c r="BS13" s="86" t="n"/>
      <c r="BT13" s="86" t="n"/>
      <c r="BU13" s="86" t="n"/>
      <c r="BV13" s="86" t="n"/>
      <c r="BW13" s="86" t="n"/>
      <c r="BX13" s="86" t="n"/>
      <c r="BY13" s="86" t="n"/>
      <c r="BZ13" s="86" t="n"/>
      <c r="CA13" s="86" t="n"/>
      <c r="CB13" s="86" t="n"/>
      <c r="CC13" s="86" t="n"/>
      <c r="CD13" s="86" t="n"/>
      <c r="CE13" s="86" t="n"/>
      <c r="CF13" s="86" t="n"/>
      <c r="CG13" s="86" t="n"/>
      <c r="CH13" s="86" t="n"/>
      <c r="CI13" s="86" t="n"/>
      <c r="CJ13" s="86" t="n"/>
      <c r="CK13" s="86" t="n"/>
      <c r="CL13" s="86" t="n"/>
      <c r="CM13" s="86" t="n"/>
      <c r="CN13" s="86" t="n"/>
      <c r="CO13" s="86" t="n"/>
      <c r="CP13" s="86" t="n"/>
      <c r="CQ13" s="86" t="n"/>
      <c r="CR13" s="86" t="n"/>
      <c r="CS13" s="86" t="n"/>
      <c r="CT13" s="86" t="n"/>
      <c r="CU13" s="86" t="n"/>
      <c r="CV13" s="86" t="n"/>
      <c r="CW13" s="86" t="n"/>
      <c r="CX13" s="86" t="n"/>
      <c r="CY13" s="86" t="n"/>
      <c r="CZ13" s="86" t="n"/>
      <c r="DA13" s="86" t="n"/>
      <c r="DB13" s="86" t="n"/>
    </row>
    <row r="14" outlineLevel="1" ht="15" customHeight="1">
      <c r="A14" s="19" t="n"/>
      <c r="B14" s="38" t="n"/>
      <c r="C14" s="85" t="n"/>
      <c r="D14" s="85" t="n"/>
      <c r="E14" s="89" t="n"/>
      <c r="F14" s="83" t="n"/>
      <c r="G14" s="90" t="n"/>
      <c r="H14" s="85" t="n"/>
      <c r="I14" s="85" t="n"/>
      <c r="J14" s="85" t="n"/>
      <c r="K14" s="85" t="n"/>
      <c r="L14" s="85" t="n"/>
      <c r="M14" s="85" t="n"/>
      <c r="N14" s="85" t="n"/>
      <c r="O14" s="30" t="n"/>
      <c r="P14" s="85" t="n"/>
      <c r="Q14" s="85" t="n"/>
      <c r="R14" s="85" t="n"/>
      <c r="S14" s="85" t="n"/>
      <c r="T14" s="85" t="n"/>
      <c r="U14" s="86" t="n"/>
      <c r="V14" s="86" t="n"/>
      <c r="W14" s="86" t="n"/>
      <c r="X14" s="86" t="n"/>
      <c r="Y14" s="86" t="n"/>
      <c r="Z14" s="86" t="n"/>
      <c r="AA14" s="86" t="n"/>
      <c r="AB14" s="86" t="n"/>
      <c r="AC14" s="86" t="n"/>
      <c r="AD14" s="86" t="n"/>
      <c r="AE14" s="86" t="n"/>
      <c r="AF14" s="86" t="n"/>
      <c r="AG14" s="86" t="n"/>
      <c r="AH14" s="86" t="n"/>
      <c r="AI14" s="86" t="n"/>
      <c r="AJ14" s="86" t="n"/>
      <c r="AK14" s="86" t="n"/>
      <c r="AL14" s="86" t="n"/>
      <c r="AM14" s="86" t="n"/>
      <c r="AN14" s="86" t="n"/>
      <c r="AO14" s="86" t="n"/>
      <c r="AP14" s="86" t="n"/>
      <c r="AQ14" s="86" t="n"/>
      <c r="AR14" s="86" t="n"/>
      <c r="AS14" s="86" t="n"/>
      <c r="AT14" s="86" t="n"/>
      <c r="AU14" s="86" t="n"/>
      <c r="AV14" s="86" t="n"/>
      <c r="AW14" s="86" t="n"/>
      <c r="AX14" s="86" t="n"/>
      <c r="AY14" s="86" t="n"/>
      <c r="AZ14" s="86" t="n"/>
      <c r="BA14" s="86" t="n"/>
      <c r="BB14" s="86" t="n"/>
      <c r="BC14" s="86" t="n"/>
      <c r="BD14" s="86" t="n"/>
      <c r="BE14" s="86" t="n"/>
      <c r="BF14" s="86" t="n"/>
      <c r="BG14" s="86" t="n"/>
      <c r="BH14" s="86" t="n"/>
      <c r="BI14" s="86" t="n"/>
      <c r="BJ14" s="86" t="n"/>
      <c r="BK14" s="86" t="n"/>
      <c r="BL14" s="86" t="n"/>
      <c r="BM14" s="86" t="n"/>
      <c r="BN14" s="86" t="n"/>
      <c r="BO14" s="86" t="n"/>
      <c r="BP14" s="86" t="n"/>
      <c r="BQ14" s="86" t="n"/>
      <c r="BR14" s="86" t="n"/>
      <c r="BS14" s="86" t="n"/>
      <c r="BT14" s="86" t="n"/>
      <c r="BU14" s="86" t="n"/>
      <c r="BV14" s="86" t="n"/>
      <c r="BW14" s="86" t="n"/>
      <c r="BX14" s="86" t="n"/>
      <c r="BY14" s="86" t="n"/>
      <c r="BZ14" s="86" t="n"/>
      <c r="CA14" s="86" t="n"/>
      <c r="CB14" s="86" t="n"/>
      <c r="CC14" s="86" t="n"/>
      <c r="CD14" s="86" t="n"/>
      <c r="CE14" s="86" t="n"/>
      <c r="CF14" s="86" t="n"/>
      <c r="CG14" s="86" t="n"/>
      <c r="CH14" s="86" t="n"/>
      <c r="CI14" s="86" t="n"/>
      <c r="CJ14" s="86" t="n"/>
      <c r="CK14" s="86" t="n"/>
      <c r="CL14" s="86" t="n"/>
      <c r="CM14" s="86" t="n"/>
      <c r="CN14" s="86" t="n"/>
      <c r="CO14" s="86" t="n"/>
      <c r="CP14" s="86" t="n"/>
      <c r="CQ14" s="86" t="n"/>
      <c r="CR14" s="86" t="n"/>
      <c r="CS14" s="86" t="n"/>
      <c r="CT14" s="86" t="n"/>
      <c r="CU14" s="86" t="n"/>
      <c r="CV14" s="86" t="n"/>
      <c r="CW14" s="86" t="n"/>
      <c r="CX14" s="86" t="n"/>
      <c r="CY14" s="86" t="n"/>
      <c r="CZ14" s="86" t="n"/>
      <c r="DA14" s="86" t="n"/>
      <c r="DB14" s="86" t="n"/>
    </row>
    <row r="15" outlineLevel="1" ht="15" customHeight="1">
      <c r="A15" s="19" t="n"/>
      <c r="B15" s="35" t="inlineStr">
        <is>
          <t>MRR</t>
        </is>
      </c>
      <c r="C15" s="85" t="n"/>
      <c r="D15" s="85" t="n"/>
      <c r="E15" s="89" t="n"/>
      <c r="F15" s="83" t="n"/>
      <c r="G15" s="90" t="n"/>
      <c r="H15" s="85" t="n"/>
      <c r="I15" s="85" t="n"/>
      <c r="J15" s="85" t="n"/>
      <c r="K15" s="85" t="n"/>
      <c r="L15" s="85" t="n"/>
      <c r="M15" s="85" t="n"/>
      <c r="N15" s="85" t="n"/>
      <c r="O15" s="30" t="n"/>
      <c r="P15" s="85" t="n"/>
      <c r="Q15" s="85" t="n"/>
      <c r="R15" s="85" t="n"/>
      <c r="S15" s="85" t="n"/>
      <c r="T15" s="85" t="n"/>
      <c r="U15" s="86" t="n"/>
      <c r="V15" s="86" t="n"/>
      <c r="W15" s="86" t="n"/>
      <c r="X15" s="86" t="n"/>
      <c r="Y15" s="86" t="n"/>
      <c r="Z15" s="86" t="n"/>
      <c r="AA15" s="86" t="n"/>
      <c r="AB15" s="86" t="n"/>
      <c r="AC15" s="86" t="n"/>
      <c r="AD15" s="86" t="n"/>
      <c r="AE15" s="86" t="n"/>
      <c r="AF15" s="86" t="n"/>
      <c r="AG15" s="86" t="n"/>
      <c r="AH15" s="86" t="n"/>
      <c r="AI15" s="86" t="n"/>
      <c r="AJ15" s="86" t="n"/>
      <c r="AK15" s="86" t="n"/>
      <c r="AL15" s="86" t="n"/>
      <c r="AM15" s="86" t="n"/>
      <c r="AN15" s="86" t="n"/>
      <c r="AO15" s="86" t="n"/>
      <c r="AP15" s="86" t="n"/>
      <c r="AQ15" s="86" t="n"/>
      <c r="AR15" s="86" t="n"/>
      <c r="AS15" s="86" t="n"/>
      <c r="AT15" s="86" t="n"/>
      <c r="AU15" s="86" t="n"/>
      <c r="AV15" s="86" t="n"/>
      <c r="AW15" s="86" t="n"/>
      <c r="AX15" s="86" t="n"/>
      <c r="AY15" s="86" t="n"/>
      <c r="AZ15" s="86" t="n"/>
      <c r="BA15" s="86" t="n"/>
      <c r="BB15" s="86" t="n"/>
      <c r="BC15" s="86" t="n"/>
      <c r="BD15" s="86" t="n"/>
      <c r="BE15" s="86" t="n"/>
      <c r="BF15" s="86" t="n"/>
      <c r="BG15" s="86" t="n"/>
      <c r="BH15" s="86" t="n"/>
      <c r="BI15" s="86" t="n"/>
      <c r="BJ15" s="86" t="n"/>
      <c r="BK15" s="86" t="n"/>
      <c r="BL15" s="86" t="n"/>
      <c r="BM15" s="86" t="n"/>
      <c r="BN15" s="86" t="n"/>
      <c r="BO15" s="86" t="n"/>
      <c r="BP15" s="86" t="n"/>
      <c r="BQ15" s="86" t="n"/>
      <c r="BR15" s="86" t="n"/>
      <c r="BS15" s="86" t="n"/>
      <c r="BT15" s="86" t="n"/>
      <c r="BU15" s="86" t="n"/>
      <c r="BV15" s="86" t="n"/>
      <c r="BW15" s="86" t="n"/>
      <c r="BX15" s="86" t="n"/>
      <c r="BY15" s="86" t="n"/>
      <c r="BZ15" s="86" t="n"/>
      <c r="CA15" s="86" t="n"/>
      <c r="CB15" s="86" t="n"/>
      <c r="CC15" s="86" t="n"/>
      <c r="CD15" s="86" t="n"/>
      <c r="CE15" s="86" t="n"/>
      <c r="CF15" s="86" t="n"/>
      <c r="CG15" s="86" t="n"/>
      <c r="CH15" s="86" t="n"/>
      <c r="CI15" s="86" t="n"/>
      <c r="CJ15" s="86" t="n"/>
      <c r="CK15" s="86" t="n"/>
      <c r="CL15" s="86" t="n"/>
      <c r="CM15" s="86" t="n"/>
      <c r="CN15" s="86" t="n"/>
      <c r="CO15" s="86" t="n"/>
      <c r="CP15" s="86" t="n"/>
      <c r="CQ15" s="86" t="n"/>
      <c r="CR15" s="86" t="n"/>
      <c r="CS15" s="86" t="n"/>
      <c r="CT15" s="86" t="n"/>
      <c r="CU15" s="86" t="n"/>
      <c r="CV15" s="86" t="n"/>
      <c r="CW15" s="86" t="n"/>
      <c r="CX15" s="86" t="n"/>
      <c r="CY15" s="86" t="n"/>
      <c r="CZ15" s="86" t="n"/>
      <c r="DA15" s="86" t="n"/>
      <c r="DB15" s="86" t="n"/>
    </row>
    <row r="16" outlineLevel="1" ht="15.9" customHeight="1">
      <c r="A16" s="19" t="n"/>
      <c r="B16" s="38">
        <f>Dropdowns!F3</f>
        <v/>
      </c>
      <c r="C16" s="85" t="n"/>
      <c r="D16" s="85" t="n"/>
      <c r="E16" s="89" t="n"/>
      <c r="F16" s="83" t="n"/>
      <c r="G16" s="90" t="n"/>
      <c r="H16" s="85" t="n"/>
      <c r="I16" s="85" t="n"/>
      <c r="J16" s="85" t="n"/>
      <c r="K16" s="85" t="n"/>
      <c r="L16" s="85" t="n"/>
      <c r="M16" s="85" t="n"/>
      <c r="N16" s="85" t="n"/>
      <c r="O16" s="30" t="n"/>
      <c r="P16" s="85" t="n"/>
      <c r="Q16" s="85" t="n"/>
      <c r="R16" s="85" t="n"/>
      <c r="S16" s="85" t="n"/>
      <c r="T16" s="85" t="n"/>
      <c r="U16" s="86">
        <f>SUMIF($J$24:$J$114,$B16,U$24:U$115)</f>
        <v/>
      </c>
      <c r="V16" s="86">
        <f>SUMIF($J$24:$J$114,$B16,V$24:V$115)</f>
        <v/>
      </c>
      <c r="W16" s="86">
        <f>SUMIF($J$24:$J$114,$B16,W$24:W$115)</f>
        <v/>
      </c>
      <c r="X16" s="86">
        <f>SUMIF($J$24:$J$114,$B16,X$24:X$115)</f>
        <v/>
      </c>
      <c r="Y16" s="86">
        <f>SUMIF($J$24:$J$114,$B16,Y$24:Y$115)</f>
        <v/>
      </c>
      <c r="Z16" s="86">
        <f>SUMIF($J$24:$J$114,$B16,Z$24:Z$115)</f>
        <v/>
      </c>
      <c r="AA16" s="86">
        <f>SUMIF($J$24:$J$114,$B16,AA$24:AA$115)</f>
        <v/>
      </c>
      <c r="AB16" s="86">
        <f>SUMIF($J$24:$J$114,$B16,AB$24:AB$115)</f>
        <v/>
      </c>
      <c r="AC16" s="86">
        <f>SUMIF($J$24:$J$114,$B16,AC$24:AC$115)</f>
        <v/>
      </c>
      <c r="AD16" s="86">
        <f>SUMIF($J$24:$J$114,$B16,AD$24:AD$115)</f>
        <v/>
      </c>
      <c r="AE16" s="86">
        <f>SUMIF($J$24:$J$114,$B16,AE$24:AE$115)</f>
        <v/>
      </c>
      <c r="AF16" s="86">
        <f>SUMIF($J$24:$J$114,$B16,AF$24:AF$115)</f>
        <v/>
      </c>
      <c r="AG16" s="86">
        <f>SUMIF($J$24:$J$114,$B16,AG$24:AG$115)</f>
        <v/>
      </c>
      <c r="AH16" s="86">
        <f>SUMIF($J$24:$J$114,$B16,AH$24:AH$115)</f>
        <v/>
      </c>
      <c r="AI16" s="86">
        <f>SUMIF($J$24:$J$114,$B16,AI$24:AI$115)</f>
        <v/>
      </c>
      <c r="AJ16" s="86">
        <f>SUMIF($J$24:$J$114,$B16,AJ$24:AJ$115)</f>
        <v/>
      </c>
      <c r="AK16" s="86">
        <f>SUMIF($J$24:$J$114,$B16,AK$24:AK$115)</f>
        <v/>
      </c>
      <c r="AL16" s="86">
        <f>SUMIF($J$24:$J$114,$B16,AL$24:AL$115)</f>
        <v/>
      </c>
      <c r="AM16" s="86">
        <f>SUMIF($J$24:$J$114,$B16,AM$24:AM$115)</f>
        <v/>
      </c>
      <c r="AN16" s="86">
        <f>SUMIF($J$24:$J$114,$B16,AN$24:AN$115)</f>
        <v/>
      </c>
      <c r="AO16" s="86">
        <f>SUMIF($J$24:$J$114,$B16,AO$24:AO$115)</f>
        <v/>
      </c>
      <c r="AP16" s="86">
        <f>SUMIF($J$24:$J$114,$B16,AP$24:AP$115)</f>
        <v/>
      </c>
      <c r="AQ16" s="86">
        <f>SUMIF($J$24:$J$114,$B16,AQ$24:AQ$115)</f>
        <v/>
      </c>
      <c r="AR16" s="86">
        <f>SUMIF($J$24:$J$114,$B16,AR$24:AR$115)</f>
        <v/>
      </c>
      <c r="AS16" s="86">
        <f>SUMIF($J$24:$J$114,$B16,AS$24:AS$115)</f>
        <v/>
      </c>
      <c r="AT16" s="86">
        <f>SUMIF($J$24:$J$114,$B16,AT$24:AT$115)</f>
        <v/>
      </c>
      <c r="AU16" s="86">
        <f>SUMIF($J$24:$J$114,$B16,AU$24:AU$115)</f>
        <v/>
      </c>
      <c r="AV16" s="86">
        <f>SUMIF($J$24:$J$114,$B16,AV$24:AV$115)</f>
        <v/>
      </c>
      <c r="AW16" s="86">
        <f>SUMIF($J$24:$J$114,$B16,AW$24:AW$115)</f>
        <v/>
      </c>
      <c r="AX16" s="86">
        <f>SUMIF($J$24:$J$114,$B16,AX$24:AX$115)</f>
        <v/>
      </c>
      <c r="AY16" s="86">
        <f>SUMIF($J$24:$J$114,$B16,AY$24:AY$115)</f>
        <v/>
      </c>
      <c r="AZ16" s="86">
        <f>SUMIF($J$24:$J$114,$B16,AZ$24:AZ$115)</f>
        <v/>
      </c>
      <c r="BA16" s="86">
        <f>SUMIF($J$24:$J$114,$B16,BA$24:BA$115)</f>
        <v/>
      </c>
      <c r="BB16" s="86">
        <f>SUMIF($J$24:$J$114,$B16,BB$24:BB$115)</f>
        <v/>
      </c>
      <c r="BC16" s="86">
        <f>SUMIF($J$24:$J$114,$B16,BC$24:BC$115)</f>
        <v/>
      </c>
      <c r="BD16" s="86">
        <f>SUMIF($J$24:$J$114,$B16,BD$24:BD$115)</f>
        <v/>
      </c>
      <c r="BE16" s="86">
        <f>SUMIF($J$24:$J$114,$B16,BE$24:BE$115)</f>
        <v/>
      </c>
      <c r="BF16" s="86">
        <f>SUMIF($J$24:$J$114,$B16,BF$24:BF$115)</f>
        <v/>
      </c>
      <c r="BG16" s="86">
        <f>SUMIF($J$24:$J$114,$B16,BG$24:BG$115)</f>
        <v/>
      </c>
      <c r="BH16" s="86">
        <f>SUMIF($J$24:$J$114,$B16,BH$24:BH$115)</f>
        <v/>
      </c>
      <c r="BI16" s="86">
        <f>SUMIF($J$24:$J$114,$B16,BI$24:BI$115)</f>
        <v/>
      </c>
      <c r="BJ16" s="86">
        <f>SUMIF($J$24:$J$114,$B16,BJ$24:BJ$115)</f>
        <v/>
      </c>
      <c r="BK16" s="86">
        <f>SUMIF($J$24:$J$114,$B16,BK$24:BK$115)</f>
        <v/>
      </c>
      <c r="BL16" s="86">
        <f>SUMIF($J$24:$J$114,$B16,BL$24:BL$115)</f>
        <v/>
      </c>
      <c r="BM16" s="86">
        <f>SUMIF($J$24:$J$114,$B16,BM$24:BM$115)</f>
        <v/>
      </c>
      <c r="BN16" s="86">
        <f>SUMIF($J$24:$J$114,$B16,BN$24:BN$115)</f>
        <v/>
      </c>
      <c r="BO16" s="86">
        <f>SUMIF($J$24:$J$114,$B16,BO$24:BO$115)</f>
        <v/>
      </c>
      <c r="BP16" s="86">
        <f>SUMIF($J$24:$J$114,$B16,BP$24:BP$115)</f>
        <v/>
      </c>
      <c r="BQ16" s="86">
        <f>SUMIF($J$24:$J$114,$B16,BQ$24:BQ$115)</f>
        <v/>
      </c>
      <c r="BR16" s="86">
        <f>SUMIF($J$24:$J$114,$B16,BR$24:BR$115)</f>
        <v/>
      </c>
      <c r="BS16" s="86">
        <f>SUMIF($J$24:$J$114,$B16,BS$24:BS$115)</f>
        <v/>
      </c>
      <c r="BT16" s="86">
        <f>SUMIF($J$24:$J$114,$B16,BT$24:BT$115)</f>
        <v/>
      </c>
      <c r="BU16" s="86">
        <f>SUMIF($J$24:$J$114,$B16,BU$24:BU$115)</f>
        <v/>
      </c>
      <c r="BV16" s="86">
        <f>SUMIF($J$24:$J$114,$B16,BV$24:BV$115)</f>
        <v/>
      </c>
      <c r="BW16" s="86">
        <f>SUMIF($J$24:$J$114,$B16,BW$24:BW$115)</f>
        <v/>
      </c>
      <c r="BX16" s="86">
        <f>SUMIF($J$24:$J$114,$B16,BX$24:BX$115)</f>
        <v/>
      </c>
      <c r="BY16" s="86">
        <f>SUMIF($J$24:$J$114,$B16,BY$24:BY$115)</f>
        <v/>
      </c>
      <c r="BZ16" s="86">
        <f>SUMIF($J$24:$J$114,$B16,BZ$24:BZ$115)</f>
        <v/>
      </c>
      <c r="CA16" s="86">
        <f>SUMIF($J$24:$J$114,$B16,CA$24:CA$115)</f>
        <v/>
      </c>
      <c r="CB16" s="86">
        <f>SUMIF($J$24:$J$114,$B16,CB$24:CB$115)</f>
        <v/>
      </c>
      <c r="CC16" s="86">
        <f>SUMIF($J$24:$J$114,$B16,CC$24:CC$115)</f>
        <v/>
      </c>
      <c r="CD16" s="86">
        <f>SUMIF($J$24:$J$114,$B16,CD$24:CD$115)</f>
        <v/>
      </c>
      <c r="CE16" s="86">
        <f>SUMIF($J$24:$J$114,$B16,CE$24:CE$115)</f>
        <v/>
      </c>
      <c r="CF16" s="86">
        <f>SUMIF($J$24:$J$114,$B16,CF$24:CF$115)</f>
        <v/>
      </c>
      <c r="CG16" s="86">
        <f>SUMIF($J$24:$J$114,$B16,CG$24:CG$115)</f>
        <v/>
      </c>
      <c r="CH16" s="86">
        <f>SUMIF($J$24:$J$114,$B16,CH$24:CH$115)</f>
        <v/>
      </c>
      <c r="CI16" s="86">
        <f>SUMIF($J$24:$J$114,$B16,CI$24:CI$115)</f>
        <v/>
      </c>
      <c r="CJ16" s="86">
        <f>SUMIF($J$24:$J$114,$B16,CJ$24:CJ$115)</f>
        <v/>
      </c>
      <c r="CK16" s="86">
        <f>SUMIF($J$24:$J$114,$B16,CK$24:CK$115)</f>
        <v/>
      </c>
      <c r="CL16" s="86">
        <f>SUMIF($J$24:$J$114,$B16,CL$24:CL$115)</f>
        <v/>
      </c>
      <c r="CM16" s="86">
        <f>SUMIF($J$24:$J$114,$B16,CM$24:CM$115)</f>
        <v/>
      </c>
      <c r="CN16" s="86">
        <f>SUMIF($J$24:$J$114,$B16,CN$24:CN$115)</f>
        <v/>
      </c>
      <c r="CO16" s="86">
        <f>SUMIF($J$24:$J$114,$B16,CO$24:CO$115)</f>
        <v/>
      </c>
      <c r="CP16" s="86">
        <f>SUMIF($J$24:$J$114,$B16,CP$24:CP$115)</f>
        <v/>
      </c>
      <c r="CQ16" s="86">
        <f>SUMIF($J$24:$J$114,$B16,CQ$24:CQ$115)</f>
        <v/>
      </c>
      <c r="CR16" s="86">
        <f>SUMIF($J$24:$J$114,$B16,CR$24:CR$115)</f>
        <v/>
      </c>
      <c r="CS16" s="86">
        <f>SUMIF($J$24:$J$114,$B16,CS$24:CS$115)</f>
        <v/>
      </c>
      <c r="CT16" s="86">
        <f>SUMIF($J$24:$J$114,$B16,CT$24:CT$115)</f>
        <v/>
      </c>
      <c r="CU16" s="86">
        <f>SUMIF($J$24:$J$114,$B16,CU$24:CU$115)</f>
        <v/>
      </c>
      <c r="CV16" s="86">
        <f>SUMIF($J$24:$J$114,$B16,CV$24:CV$115)</f>
        <v/>
      </c>
      <c r="CW16" s="86">
        <f>SUMIF($J$24:$J$114,$B16,CW$24:CW$115)</f>
        <v/>
      </c>
      <c r="CX16" s="86">
        <f>SUMIF($J$24:$J$114,$B16,CX$24:CX$115)</f>
        <v/>
      </c>
      <c r="CY16" s="86">
        <f>SUMIF($J$24:$J$114,$B16,CY$24:CY$115)</f>
        <v/>
      </c>
      <c r="CZ16" s="86">
        <f>SUMIF($J$24:$J$114,$B16,CZ$24:CZ$115)</f>
        <v/>
      </c>
      <c r="DA16" s="86" t="n"/>
      <c r="DB16" s="86" t="n"/>
    </row>
    <row r="17" outlineLevel="1" ht="15.9" customHeight="1">
      <c r="A17" s="19" t="n"/>
      <c r="B17" s="38">
        <f>Dropdowns!F4</f>
        <v/>
      </c>
      <c r="C17" s="85" t="n"/>
      <c r="D17" s="85" t="n"/>
      <c r="E17" s="89" t="n"/>
      <c r="F17" s="83" t="n"/>
      <c r="G17" s="90" t="n"/>
      <c r="H17" s="85" t="n"/>
      <c r="I17" s="85" t="n"/>
      <c r="J17" s="85" t="n"/>
      <c r="K17" s="85" t="n"/>
      <c r="L17" s="85" t="n"/>
      <c r="M17" s="85" t="n"/>
      <c r="N17" s="85" t="n"/>
      <c r="O17" s="30" t="n"/>
      <c r="P17" s="85" t="n"/>
      <c r="Q17" s="85" t="n"/>
      <c r="R17" s="85" t="n"/>
      <c r="S17" s="85" t="n"/>
      <c r="T17" s="85" t="n"/>
      <c r="U17" s="86">
        <f>SUMIF($J$24:$J$114,$B17,U$24:U$115)</f>
        <v/>
      </c>
      <c r="V17" s="86">
        <f>SUMIF($J$24:$J$114,$B17,V$24:V$115)</f>
        <v/>
      </c>
      <c r="W17" s="86">
        <f>SUMIF($J$24:$J$114,$B17,W$24:W$115)</f>
        <v/>
      </c>
      <c r="X17" s="86">
        <f>SUMIF($J$24:$J$114,$B17,X$24:X$115)</f>
        <v/>
      </c>
      <c r="Y17" s="86">
        <f>SUMIF($J$24:$J$114,$B17,Y$24:Y$115)</f>
        <v/>
      </c>
      <c r="Z17" s="86">
        <f>SUMIF($J$24:$J$114,$B17,Z$24:Z$115)</f>
        <v/>
      </c>
      <c r="AA17" s="86">
        <f>SUMIF($J$24:$J$114,$B17,AA$24:AA$115)</f>
        <v/>
      </c>
      <c r="AB17" s="86">
        <f>SUMIF($J$24:$J$114,$B17,AB$24:AB$115)</f>
        <v/>
      </c>
      <c r="AC17" s="86">
        <f>SUMIF($J$24:$J$114,$B17,AC$24:AC$115)</f>
        <v/>
      </c>
      <c r="AD17" s="86">
        <f>SUMIF($J$24:$J$114,$B17,AD$24:AD$115)</f>
        <v/>
      </c>
      <c r="AE17" s="86">
        <f>SUMIF($J$24:$J$114,$B17,AE$24:AE$115)</f>
        <v/>
      </c>
      <c r="AF17" s="86">
        <f>SUMIF($J$24:$J$114,$B17,AF$24:AF$115)</f>
        <v/>
      </c>
      <c r="AG17" s="86">
        <f>SUMIF($J$24:$J$114,$B17,AG$24:AG$115)</f>
        <v/>
      </c>
      <c r="AH17" s="86">
        <f>SUMIF($J$24:$J$114,$B17,AH$24:AH$115)</f>
        <v/>
      </c>
      <c r="AI17" s="86">
        <f>SUMIF($J$24:$J$114,$B17,AI$24:AI$115)</f>
        <v/>
      </c>
      <c r="AJ17" s="86">
        <f>SUMIF($J$24:$J$114,$B17,AJ$24:AJ$115)</f>
        <v/>
      </c>
      <c r="AK17" s="86">
        <f>SUMIF($J$24:$J$114,$B17,AK$24:AK$115)</f>
        <v/>
      </c>
      <c r="AL17" s="86">
        <f>SUMIF($J$24:$J$114,$B17,AL$24:AL$115)</f>
        <v/>
      </c>
      <c r="AM17" s="86">
        <f>SUMIF($J$24:$J$114,$B17,AM$24:AM$115)</f>
        <v/>
      </c>
      <c r="AN17" s="86">
        <f>SUMIF($J$24:$J$114,$B17,AN$24:AN$115)</f>
        <v/>
      </c>
      <c r="AO17" s="86">
        <f>SUMIF($J$24:$J$114,$B17,AO$24:AO$115)</f>
        <v/>
      </c>
      <c r="AP17" s="86">
        <f>SUMIF($J$24:$J$114,$B17,AP$24:AP$115)</f>
        <v/>
      </c>
      <c r="AQ17" s="86">
        <f>SUMIF($J$24:$J$114,$B17,AQ$24:AQ$115)</f>
        <v/>
      </c>
      <c r="AR17" s="86">
        <f>SUMIF($J$24:$J$114,$B17,AR$24:AR$115)</f>
        <v/>
      </c>
      <c r="AS17" s="86">
        <f>SUMIF($J$24:$J$114,$B17,AS$24:AS$115)</f>
        <v/>
      </c>
      <c r="AT17" s="86">
        <f>SUMIF($J$24:$J$114,$B17,AT$24:AT$115)</f>
        <v/>
      </c>
      <c r="AU17" s="86">
        <f>SUMIF($J$24:$J$114,$B17,AU$24:AU$115)</f>
        <v/>
      </c>
      <c r="AV17" s="86">
        <f>SUMIF($J$24:$J$114,$B17,AV$24:AV$115)</f>
        <v/>
      </c>
      <c r="AW17" s="86">
        <f>SUMIF($J$24:$J$114,$B17,AW$24:AW$115)</f>
        <v/>
      </c>
      <c r="AX17" s="86">
        <f>SUMIF($J$24:$J$114,$B17,AX$24:AX$115)</f>
        <v/>
      </c>
      <c r="AY17" s="86">
        <f>SUMIF($J$24:$J$114,$B17,AY$24:AY$115)</f>
        <v/>
      </c>
      <c r="AZ17" s="86">
        <f>SUMIF($J$24:$J$114,$B17,AZ$24:AZ$115)</f>
        <v/>
      </c>
      <c r="BA17" s="86">
        <f>SUMIF($J$24:$J$114,$B17,BA$24:BA$115)</f>
        <v/>
      </c>
      <c r="BB17" s="86">
        <f>SUMIF($J$24:$J$114,$B17,BB$24:BB$115)</f>
        <v/>
      </c>
      <c r="BC17" s="86">
        <f>SUMIF($J$24:$J$114,$B17,BC$24:BC$115)</f>
        <v/>
      </c>
      <c r="BD17" s="86">
        <f>SUMIF($J$24:$J$114,$B17,BD$24:BD$115)</f>
        <v/>
      </c>
      <c r="BE17" s="86">
        <f>SUMIF($J$24:$J$114,$B17,BE$24:BE$115)</f>
        <v/>
      </c>
      <c r="BF17" s="86">
        <f>SUMIF($J$24:$J$114,$B17,BF$24:BF$115)</f>
        <v/>
      </c>
      <c r="BG17" s="86">
        <f>SUMIF($J$24:$J$114,$B17,BG$24:BG$115)</f>
        <v/>
      </c>
      <c r="BH17" s="86">
        <f>SUMIF($J$24:$J$114,$B17,BH$24:BH$115)</f>
        <v/>
      </c>
      <c r="BI17" s="86">
        <f>SUMIF($J$24:$J$114,$B17,BI$24:BI$115)</f>
        <v/>
      </c>
      <c r="BJ17" s="86">
        <f>SUMIF($J$24:$J$114,$B17,BJ$24:BJ$115)</f>
        <v/>
      </c>
      <c r="BK17" s="86">
        <f>SUMIF($J$24:$J$114,$B17,BK$24:BK$115)</f>
        <v/>
      </c>
      <c r="BL17" s="86">
        <f>SUMIF($J$24:$J$114,$B17,BL$24:BL$115)</f>
        <v/>
      </c>
      <c r="BM17" s="86">
        <f>SUMIF($J$24:$J$114,$B17,BM$24:BM$115)</f>
        <v/>
      </c>
      <c r="BN17" s="86">
        <f>SUMIF($J$24:$J$114,$B17,BN$24:BN$115)</f>
        <v/>
      </c>
      <c r="BO17" s="86">
        <f>SUMIF($J$24:$J$114,$B17,BO$24:BO$115)</f>
        <v/>
      </c>
      <c r="BP17" s="86">
        <f>SUMIF($J$24:$J$114,$B17,BP$24:BP$115)</f>
        <v/>
      </c>
      <c r="BQ17" s="86">
        <f>SUMIF($J$24:$J$114,$B17,BQ$24:BQ$115)</f>
        <v/>
      </c>
      <c r="BR17" s="86">
        <f>SUMIF($J$24:$J$114,$B17,BR$24:BR$115)</f>
        <v/>
      </c>
      <c r="BS17" s="86">
        <f>SUMIF($J$24:$J$114,$B17,BS$24:BS$115)</f>
        <v/>
      </c>
      <c r="BT17" s="86">
        <f>SUMIF($J$24:$J$114,$B17,BT$24:BT$115)</f>
        <v/>
      </c>
      <c r="BU17" s="86">
        <f>SUMIF($J$24:$J$114,$B17,BU$24:BU$115)</f>
        <v/>
      </c>
      <c r="BV17" s="86">
        <f>SUMIF($J$24:$J$114,$B17,BV$24:BV$115)</f>
        <v/>
      </c>
      <c r="BW17" s="86">
        <f>SUMIF($J$24:$J$114,$B17,BW$24:BW$115)</f>
        <v/>
      </c>
      <c r="BX17" s="86">
        <f>SUMIF($J$24:$J$114,$B17,BX$24:BX$115)</f>
        <v/>
      </c>
      <c r="BY17" s="86">
        <f>SUMIF($J$24:$J$114,$B17,BY$24:BY$115)</f>
        <v/>
      </c>
      <c r="BZ17" s="86">
        <f>SUMIF($J$24:$J$114,$B17,BZ$24:BZ$115)</f>
        <v/>
      </c>
      <c r="CA17" s="86">
        <f>SUMIF($J$24:$J$114,$B17,CA$24:CA$115)</f>
        <v/>
      </c>
      <c r="CB17" s="86">
        <f>SUMIF($J$24:$J$114,$B17,CB$24:CB$115)</f>
        <v/>
      </c>
      <c r="CC17" s="86">
        <f>SUMIF($J$24:$J$114,$B17,CC$24:CC$115)</f>
        <v/>
      </c>
      <c r="CD17" s="86">
        <f>SUMIF($J$24:$J$114,$B17,CD$24:CD$115)</f>
        <v/>
      </c>
      <c r="CE17" s="86">
        <f>SUMIF($J$24:$J$114,$B17,CE$24:CE$115)</f>
        <v/>
      </c>
      <c r="CF17" s="86">
        <f>SUMIF($J$24:$J$114,$B17,CF$24:CF$115)</f>
        <v/>
      </c>
      <c r="CG17" s="86">
        <f>SUMIF($J$24:$J$114,$B17,CG$24:CG$115)</f>
        <v/>
      </c>
      <c r="CH17" s="86">
        <f>SUMIF($J$24:$J$114,$B17,CH$24:CH$115)</f>
        <v/>
      </c>
      <c r="CI17" s="86">
        <f>SUMIF($J$24:$J$114,$B17,CI$24:CI$115)</f>
        <v/>
      </c>
      <c r="CJ17" s="86">
        <f>SUMIF($J$24:$J$114,$B17,CJ$24:CJ$115)</f>
        <v/>
      </c>
      <c r="CK17" s="86">
        <f>SUMIF($J$24:$J$114,$B17,CK$24:CK$115)</f>
        <v/>
      </c>
      <c r="CL17" s="86">
        <f>SUMIF($J$24:$J$114,$B17,CL$24:CL$115)</f>
        <v/>
      </c>
      <c r="CM17" s="86">
        <f>SUMIF($J$24:$J$114,$B17,CM$24:CM$115)</f>
        <v/>
      </c>
      <c r="CN17" s="86">
        <f>SUMIF($J$24:$J$114,$B17,CN$24:CN$115)</f>
        <v/>
      </c>
      <c r="CO17" s="86">
        <f>SUMIF($J$24:$J$114,$B17,CO$24:CO$115)</f>
        <v/>
      </c>
      <c r="CP17" s="86">
        <f>SUMIF($J$24:$J$114,$B17,CP$24:CP$115)</f>
        <v/>
      </c>
      <c r="CQ17" s="86">
        <f>SUMIF($J$24:$J$114,$B17,CQ$24:CQ$115)</f>
        <v/>
      </c>
      <c r="CR17" s="86">
        <f>SUMIF($J$24:$J$114,$B17,CR$24:CR$115)</f>
        <v/>
      </c>
      <c r="CS17" s="86">
        <f>SUMIF($J$24:$J$114,$B17,CS$24:CS$115)</f>
        <v/>
      </c>
      <c r="CT17" s="86">
        <f>SUMIF($J$24:$J$114,$B17,CT$24:CT$115)</f>
        <v/>
      </c>
      <c r="CU17" s="86">
        <f>SUMIF($J$24:$J$114,$B17,CU$24:CU$115)</f>
        <v/>
      </c>
      <c r="CV17" s="86">
        <f>SUMIF($J$24:$J$114,$B17,CV$24:CV$115)</f>
        <v/>
      </c>
      <c r="CW17" s="86">
        <f>SUMIF($J$24:$J$114,$B17,CW$24:CW$115)</f>
        <v/>
      </c>
      <c r="CX17" s="86">
        <f>SUMIF($J$24:$J$114,$B17,CX$24:CX$115)</f>
        <v/>
      </c>
      <c r="CY17" s="86">
        <f>SUMIF($J$24:$J$114,$B17,CY$24:CY$115)</f>
        <v/>
      </c>
      <c r="CZ17" s="86">
        <f>SUMIF($J$24:$J$114,$B17,CZ$24:CZ$115)</f>
        <v/>
      </c>
      <c r="DA17" s="86" t="n"/>
      <c r="DB17" s="86" t="n"/>
    </row>
    <row r="18" outlineLevel="1" ht="15.9" customHeight="1">
      <c r="A18" s="19" t="n"/>
      <c r="B18" s="38">
        <f>Dropdowns!F5</f>
        <v/>
      </c>
      <c r="C18" s="85" t="n"/>
      <c r="D18" s="85" t="n"/>
      <c r="E18" s="89" t="n"/>
      <c r="F18" s="83" t="n"/>
      <c r="G18" s="90" t="n"/>
      <c r="H18" s="85" t="n"/>
      <c r="I18" s="85" t="n"/>
      <c r="J18" s="85" t="n"/>
      <c r="K18" s="85" t="n"/>
      <c r="L18" s="85" t="n"/>
      <c r="M18" s="85" t="n"/>
      <c r="N18" s="85" t="n"/>
      <c r="O18" s="30" t="n"/>
      <c r="P18" s="85" t="n"/>
      <c r="Q18" s="85" t="n"/>
      <c r="R18" s="85" t="n"/>
      <c r="S18" s="85" t="n"/>
      <c r="T18" s="85" t="n"/>
      <c r="U18" s="86">
        <f>SUMIF($J$24:$J$114,$B18,U$24:U$115)</f>
        <v/>
      </c>
      <c r="V18" s="86">
        <f>SUMIF($J$24:$J$114,$B18,V$24:V$115)</f>
        <v/>
      </c>
      <c r="W18" s="86">
        <f>SUMIF($J$24:$J$114,$B18,W$24:W$115)</f>
        <v/>
      </c>
      <c r="X18" s="86">
        <f>SUMIF($J$24:$J$114,$B18,X$24:X$115)</f>
        <v/>
      </c>
      <c r="Y18" s="86">
        <f>SUMIF($J$24:$J$114,$B18,Y$24:Y$115)</f>
        <v/>
      </c>
      <c r="Z18" s="86">
        <f>SUMIF($J$24:$J$114,$B18,Z$24:Z$115)</f>
        <v/>
      </c>
      <c r="AA18" s="86">
        <f>SUMIF($J$24:$J$114,$B18,AA$24:AA$115)</f>
        <v/>
      </c>
      <c r="AB18" s="86">
        <f>SUMIF($J$24:$J$114,$B18,AB$24:AB$115)</f>
        <v/>
      </c>
      <c r="AC18" s="86">
        <f>SUMIF($J$24:$J$114,$B18,AC$24:AC$115)</f>
        <v/>
      </c>
      <c r="AD18" s="86">
        <f>SUMIF($J$24:$J$114,$B18,AD$24:AD$115)</f>
        <v/>
      </c>
      <c r="AE18" s="86">
        <f>SUMIF($J$24:$J$114,$B18,AE$24:AE$115)</f>
        <v/>
      </c>
      <c r="AF18" s="86">
        <f>SUMIF($J$24:$J$114,$B18,AF$24:AF$115)</f>
        <v/>
      </c>
      <c r="AG18" s="86">
        <f>SUMIF($J$24:$J$114,$B18,AG$24:AG$115)</f>
        <v/>
      </c>
      <c r="AH18" s="86">
        <f>SUMIF($J$24:$J$114,$B18,AH$24:AH$115)</f>
        <v/>
      </c>
      <c r="AI18" s="86">
        <f>SUMIF($J$24:$J$114,$B18,AI$24:AI$115)</f>
        <v/>
      </c>
      <c r="AJ18" s="86">
        <f>SUMIF($J$24:$J$114,$B18,AJ$24:AJ$115)</f>
        <v/>
      </c>
      <c r="AK18" s="86">
        <f>SUMIF($J$24:$J$114,$B18,AK$24:AK$115)</f>
        <v/>
      </c>
      <c r="AL18" s="86">
        <f>SUMIF($J$24:$J$114,$B18,AL$24:AL$115)</f>
        <v/>
      </c>
      <c r="AM18" s="86">
        <f>SUMIF($J$24:$J$114,$B18,AM$24:AM$115)</f>
        <v/>
      </c>
      <c r="AN18" s="86">
        <f>SUMIF($J$24:$J$114,$B18,AN$24:AN$115)</f>
        <v/>
      </c>
      <c r="AO18" s="86">
        <f>SUMIF($J$24:$J$114,$B18,AO$24:AO$115)</f>
        <v/>
      </c>
      <c r="AP18" s="86">
        <f>SUMIF($J$24:$J$114,$B18,AP$24:AP$115)</f>
        <v/>
      </c>
      <c r="AQ18" s="86">
        <f>SUMIF($J$24:$J$114,$B18,AQ$24:AQ$115)</f>
        <v/>
      </c>
      <c r="AR18" s="86">
        <f>SUMIF($J$24:$J$114,$B18,AR$24:AR$115)</f>
        <v/>
      </c>
      <c r="AS18" s="86">
        <f>SUMIF($J$24:$J$114,$B18,AS$24:AS$115)</f>
        <v/>
      </c>
      <c r="AT18" s="86">
        <f>SUMIF($J$24:$J$114,$B18,AT$24:AT$115)</f>
        <v/>
      </c>
      <c r="AU18" s="86">
        <f>SUMIF($J$24:$J$114,$B18,AU$24:AU$115)</f>
        <v/>
      </c>
      <c r="AV18" s="86">
        <f>SUMIF($J$24:$J$114,$B18,AV$24:AV$115)</f>
        <v/>
      </c>
      <c r="AW18" s="86">
        <f>SUMIF($J$24:$J$114,$B18,AW$24:AW$115)</f>
        <v/>
      </c>
      <c r="AX18" s="86">
        <f>SUMIF($J$24:$J$114,$B18,AX$24:AX$115)</f>
        <v/>
      </c>
      <c r="AY18" s="86">
        <f>SUMIF($J$24:$J$114,$B18,AY$24:AY$115)</f>
        <v/>
      </c>
      <c r="AZ18" s="86">
        <f>SUMIF($J$24:$J$114,$B18,AZ$24:AZ$115)</f>
        <v/>
      </c>
      <c r="BA18" s="86">
        <f>SUMIF($J$24:$J$114,$B18,BA$24:BA$115)</f>
        <v/>
      </c>
      <c r="BB18" s="86">
        <f>SUMIF($J$24:$J$114,$B18,BB$24:BB$115)</f>
        <v/>
      </c>
      <c r="BC18" s="86">
        <f>SUMIF($J$24:$J$114,$B18,BC$24:BC$115)</f>
        <v/>
      </c>
      <c r="BD18" s="86">
        <f>SUMIF($J$24:$J$114,$B18,BD$24:BD$115)</f>
        <v/>
      </c>
      <c r="BE18" s="86">
        <f>SUMIF($J$24:$J$114,$B18,BE$24:BE$115)</f>
        <v/>
      </c>
      <c r="BF18" s="86">
        <f>SUMIF($J$24:$J$114,$B18,BF$24:BF$115)</f>
        <v/>
      </c>
      <c r="BG18" s="86">
        <f>SUMIF($J$24:$J$114,$B18,BG$24:BG$115)</f>
        <v/>
      </c>
      <c r="BH18" s="86">
        <f>SUMIF($J$24:$J$114,$B18,BH$24:BH$115)</f>
        <v/>
      </c>
      <c r="BI18" s="86">
        <f>SUMIF($J$24:$J$114,$B18,BI$24:BI$115)</f>
        <v/>
      </c>
      <c r="BJ18" s="86">
        <f>SUMIF($J$24:$J$114,$B18,BJ$24:BJ$115)</f>
        <v/>
      </c>
      <c r="BK18" s="86">
        <f>SUMIF($J$24:$J$114,$B18,BK$24:BK$115)</f>
        <v/>
      </c>
      <c r="BL18" s="86">
        <f>SUMIF($J$24:$J$114,$B18,BL$24:BL$115)</f>
        <v/>
      </c>
      <c r="BM18" s="86">
        <f>SUMIF($J$24:$J$114,$B18,BM$24:BM$115)</f>
        <v/>
      </c>
      <c r="BN18" s="86">
        <f>SUMIF($J$24:$J$114,$B18,BN$24:BN$115)</f>
        <v/>
      </c>
      <c r="BO18" s="86">
        <f>SUMIF($J$24:$J$114,$B18,BO$24:BO$115)</f>
        <v/>
      </c>
      <c r="BP18" s="86">
        <f>SUMIF($J$24:$J$114,$B18,BP$24:BP$115)</f>
        <v/>
      </c>
      <c r="BQ18" s="86">
        <f>SUMIF($J$24:$J$114,$B18,BQ$24:BQ$115)</f>
        <v/>
      </c>
      <c r="BR18" s="86">
        <f>SUMIF($J$24:$J$114,$B18,BR$24:BR$115)</f>
        <v/>
      </c>
      <c r="BS18" s="86">
        <f>SUMIF($J$24:$J$114,$B18,BS$24:BS$115)</f>
        <v/>
      </c>
      <c r="BT18" s="86">
        <f>SUMIF($J$24:$J$114,$B18,BT$24:BT$115)</f>
        <v/>
      </c>
      <c r="BU18" s="86">
        <f>SUMIF($J$24:$J$114,$B18,BU$24:BU$115)</f>
        <v/>
      </c>
      <c r="BV18" s="86">
        <f>SUMIF($J$24:$J$114,$B18,BV$24:BV$115)</f>
        <v/>
      </c>
      <c r="BW18" s="86">
        <f>SUMIF($J$24:$J$114,$B18,BW$24:BW$115)</f>
        <v/>
      </c>
      <c r="BX18" s="86">
        <f>SUMIF($J$24:$J$114,$B18,BX$24:BX$115)</f>
        <v/>
      </c>
      <c r="BY18" s="86">
        <f>SUMIF($J$24:$J$114,$B18,BY$24:BY$115)</f>
        <v/>
      </c>
      <c r="BZ18" s="86">
        <f>SUMIF($J$24:$J$114,$B18,BZ$24:BZ$115)</f>
        <v/>
      </c>
      <c r="CA18" s="86">
        <f>SUMIF($J$24:$J$114,$B18,CA$24:CA$115)</f>
        <v/>
      </c>
      <c r="CB18" s="86">
        <f>SUMIF($J$24:$J$114,$B18,CB$24:CB$115)</f>
        <v/>
      </c>
      <c r="CC18" s="86">
        <f>SUMIF($J$24:$J$114,$B18,CC$24:CC$115)</f>
        <v/>
      </c>
      <c r="CD18" s="86">
        <f>SUMIF($J$24:$J$114,$B18,CD$24:CD$115)</f>
        <v/>
      </c>
      <c r="CE18" s="86">
        <f>SUMIF($J$24:$J$114,$B18,CE$24:CE$115)</f>
        <v/>
      </c>
      <c r="CF18" s="86">
        <f>SUMIF($J$24:$J$114,$B18,CF$24:CF$115)</f>
        <v/>
      </c>
      <c r="CG18" s="86">
        <f>SUMIF($J$24:$J$114,$B18,CG$24:CG$115)</f>
        <v/>
      </c>
      <c r="CH18" s="86">
        <f>SUMIF($J$24:$J$114,$B18,CH$24:CH$115)</f>
        <v/>
      </c>
      <c r="CI18" s="86">
        <f>SUMIF($J$24:$J$114,$B18,CI$24:CI$115)</f>
        <v/>
      </c>
      <c r="CJ18" s="86">
        <f>SUMIF($J$24:$J$114,$B18,CJ$24:CJ$115)</f>
        <v/>
      </c>
      <c r="CK18" s="86">
        <f>SUMIF($J$24:$J$114,$B18,CK$24:CK$115)</f>
        <v/>
      </c>
      <c r="CL18" s="86">
        <f>SUMIF($J$24:$J$114,$B18,CL$24:CL$115)</f>
        <v/>
      </c>
      <c r="CM18" s="86">
        <f>SUMIF($J$24:$J$114,$B18,CM$24:CM$115)</f>
        <v/>
      </c>
      <c r="CN18" s="86">
        <f>SUMIF($J$24:$J$114,$B18,CN$24:CN$115)</f>
        <v/>
      </c>
      <c r="CO18" s="86">
        <f>SUMIF($J$24:$J$114,$B18,CO$24:CO$115)</f>
        <v/>
      </c>
      <c r="CP18" s="86">
        <f>SUMIF($J$24:$J$114,$B18,CP$24:CP$115)</f>
        <v/>
      </c>
      <c r="CQ18" s="86">
        <f>SUMIF($J$24:$J$114,$B18,CQ$24:CQ$115)</f>
        <v/>
      </c>
      <c r="CR18" s="86">
        <f>SUMIF($J$24:$J$114,$B18,CR$24:CR$115)</f>
        <v/>
      </c>
      <c r="CS18" s="86">
        <f>SUMIF($J$24:$J$114,$B18,CS$24:CS$115)</f>
        <v/>
      </c>
      <c r="CT18" s="86">
        <f>SUMIF($J$24:$J$114,$B18,CT$24:CT$115)</f>
        <v/>
      </c>
      <c r="CU18" s="86">
        <f>SUMIF($J$24:$J$114,$B18,CU$24:CU$115)</f>
        <v/>
      </c>
      <c r="CV18" s="86">
        <f>SUMIF($J$24:$J$114,$B18,CV$24:CV$115)</f>
        <v/>
      </c>
      <c r="CW18" s="86">
        <f>SUMIF($J$24:$J$114,$B18,CW$24:CW$115)</f>
        <v/>
      </c>
      <c r="CX18" s="86">
        <f>SUMIF($J$24:$J$114,$B18,CX$24:CX$115)</f>
        <v/>
      </c>
      <c r="CY18" s="86">
        <f>SUMIF($J$24:$J$114,$B18,CY$24:CY$115)</f>
        <v/>
      </c>
      <c r="CZ18" s="86">
        <f>SUMIF($J$24:$J$114,$B18,CZ$24:CZ$115)</f>
        <v/>
      </c>
      <c r="DA18" s="86" t="n"/>
      <c r="DB18" s="86" t="n"/>
    </row>
    <row r="19" outlineLevel="1" ht="15.9" customHeight="1">
      <c r="A19" s="19" t="n"/>
      <c r="B19" s="38">
        <f>Dropdowns!F6</f>
        <v/>
      </c>
      <c r="C19" s="85" t="n"/>
      <c r="D19" s="85" t="n"/>
      <c r="E19" s="89" t="n"/>
      <c r="F19" s="83" t="n"/>
      <c r="G19" s="90" t="n"/>
      <c r="H19" s="85" t="n"/>
      <c r="I19" s="85" t="n"/>
      <c r="J19" s="85" t="n"/>
      <c r="K19" s="85" t="n"/>
      <c r="L19" s="85" t="n"/>
      <c r="M19" s="85" t="n"/>
      <c r="N19" s="85" t="n"/>
      <c r="O19" s="30" t="n"/>
      <c r="P19" s="85" t="n"/>
      <c r="Q19" s="85" t="n"/>
      <c r="R19" s="85" t="n"/>
      <c r="S19" s="85" t="n"/>
      <c r="T19" s="85" t="n"/>
      <c r="U19" s="86">
        <f>SUMIF($J$24:$J$114,$B19,U$24:U$115)</f>
        <v/>
      </c>
      <c r="V19" s="86">
        <f>SUMIF($J$24:$J$114,$B19,V$24:V$115)</f>
        <v/>
      </c>
      <c r="W19" s="86">
        <f>SUMIF($J$24:$J$114,$B19,W$24:W$115)</f>
        <v/>
      </c>
      <c r="X19" s="86">
        <f>SUMIF($J$24:$J$114,$B19,X$24:X$115)</f>
        <v/>
      </c>
      <c r="Y19" s="86">
        <f>SUMIF($J$24:$J$114,$B19,Y$24:Y$115)</f>
        <v/>
      </c>
      <c r="Z19" s="86">
        <f>SUMIF($J$24:$J$114,$B19,Z$24:Z$115)</f>
        <v/>
      </c>
      <c r="AA19" s="86">
        <f>SUMIF($J$24:$J$114,$B19,AA$24:AA$115)</f>
        <v/>
      </c>
      <c r="AB19" s="86">
        <f>SUMIF($J$24:$J$114,$B19,AB$24:AB$115)</f>
        <v/>
      </c>
      <c r="AC19" s="86">
        <f>SUMIF($J$24:$J$114,$B19,AC$24:AC$115)</f>
        <v/>
      </c>
      <c r="AD19" s="86">
        <f>SUMIF($J$24:$J$114,$B19,AD$24:AD$115)</f>
        <v/>
      </c>
      <c r="AE19" s="86">
        <f>SUMIF($J$24:$J$114,$B19,AE$24:AE$115)</f>
        <v/>
      </c>
      <c r="AF19" s="86">
        <f>SUMIF($J$24:$J$114,$B19,AF$24:AF$115)</f>
        <v/>
      </c>
      <c r="AG19" s="86">
        <f>SUMIF($J$24:$J$114,$B19,AG$24:AG$115)</f>
        <v/>
      </c>
      <c r="AH19" s="86">
        <f>SUMIF($J$24:$J$114,$B19,AH$24:AH$115)</f>
        <v/>
      </c>
      <c r="AI19" s="86">
        <f>SUMIF($J$24:$J$114,$B19,AI$24:AI$115)</f>
        <v/>
      </c>
      <c r="AJ19" s="86">
        <f>SUMIF($J$24:$J$114,$B19,AJ$24:AJ$115)</f>
        <v/>
      </c>
      <c r="AK19" s="86">
        <f>SUMIF($J$24:$J$114,$B19,AK$24:AK$115)</f>
        <v/>
      </c>
      <c r="AL19" s="86">
        <f>SUMIF($J$24:$J$114,$B19,AL$24:AL$115)</f>
        <v/>
      </c>
      <c r="AM19" s="86">
        <f>SUMIF($J$24:$J$114,$B19,AM$24:AM$115)</f>
        <v/>
      </c>
      <c r="AN19" s="86">
        <f>SUMIF($J$24:$J$114,$B19,AN$24:AN$115)</f>
        <v/>
      </c>
      <c r="AO19" s="86">
        <f>SUMIF($J$24:$J$114,$B19,AO$24:AO$115)</f>
        <v/>
      </c>
      <c r="AP19" s="86">
        <f>SUMIF($J$24:$J$114,$B19,AP$24:AP$115)</f>
        <v/>
      </c>
      <c r="AQ19" s="86">
        <f>SUMIF($J$24:$J$114,$B19,AQ$24:AQ$115)</f>
        <v/>
      </c>
      <c r="AR19" s="86">
        <f>SUMIF($J$24:$J$114,$B19,AR$24:AR$115)</f>
        <v/>
      </c>
      <c r="AS19" s="86">
        <f>SUMIF($J$24:$J$114,$B19,AS$24:AS$115)</f>
        <v/>
      </c>
      <c r="AT19" s="86">
        <f>SUMIF($J$24:$J$114,$B19,AT$24:AT$115)</f>
        <v/>
      </c>
      <c r="AU19" s="86">
        <f>SUMIF($J$24:$J$114,$B19,AU$24:AU$115)</f>
        <v/>
      </c>
      <c r="AV19" s="86">
        <f>SUMIF($J$24:$J$114,$B19,AV$24:AV$115)</f>
        <v/>
      </c>
      <c r="AW19" s="86">
        <f>SUMIF($J$24:$J$114,$B19,AW$24:AW$115)</f>
        <v/>
      </c>
      <c r="AX19" s="86">
        <f>SUMIF($J$24:$J$114,$B19,AX$24:AX$115)</f>
        <v/>
      </c>
      <c r="AY19" s="86">
        <f>SUMIF($J$24:$J$114,$B19,AY$24:AY$115)</f>
        <v/>
      </c>
      <c r="AZ19" s="86">
        <f>SUMIF($J$24:$J$114,$B19,AZ$24:AZ$115)</f>
        <v/>
      </c>
      <c r="BA19" s="86">
        <f>SUMIF($J$24:$J$114,$B19,BA$24:BA$115)</f>
        <v/>
      </c>
      <c r="BB19" s="86">
        <f>SUMIF($J$24:$J$114,$B19,BB$24:BB$115)</f>
        <v/>
      </c>
      <c r="BC19" s="86">
        <f>SUMIF($J$24:$J$114,$B19,BC$24:BC$115)</f>
        <v/>
      </c>
      <c r="BD19" s="86">
        <f>SUMIF($J$24:$J$114,$B19,BD$24:BD$115)</f>
        <v/>
      </c>
      <c r="BE19" s="86">
        <f>SUMIF($J$24:$J$114,$B19,BE$24:BE$115)</f>
        <v/>
      </c>
      <c r="BF19" s="86">
        <f>SUMIF($J$24:$J$114,$B19,BF$24:BF$115)</f>
        <v/>
      </c>
      <c r="BG19" s="86">
        <f>SUMIF($J$24:$J$114,$B19,BG$24:BG$115)</f>
        <v/>
      </c>
      <c r="BH19" s="86">
        <f>SUMIF($J$24:$J$114,$B19,BH$24:BH$115)</f>
        <v/>
      </c>
      <c r="BI19" s="86">
        <f>SUMIF($J$24:$J$114,$B19,BI$24:BI$115)</f>
        <v/>
      </c>
      <c r="BJ19" s="86">
        <f>SUMIF($J$24:$J$114,$B19,BJ$24:BJ$115)</f>
        <v/>
      </c>
      <c r="BK19" s="86">
        <f>SUMIF($J$24:$J$114,$B19,BK$24:BK$115)</f>
        <v/>
      </c>
      <c r="BL19" s="86">
        <f>SUMIF($J$24:$J$114,$B19,BL$24:BL$115)</f>
        <v/>
      </c>
      <c r="BM19" s="86">
        <f>SUMIF($J$24:$J$114,$B19,BM$24:BM$115)</f>
        <v/>
      </c>
      <c r="BN19" s="86">
        <f>SUMIF($J$24:$J$114,$B19,BN$24:BN$115)</f>
        <v/>
      </c>
      <c r="BO19" s="86">
        <f>SUMIF($J$24:$J$114,$B19,BO$24:BO$115)</f>
        <v/>
      </c>
      <c r="BP19" s="86">
        <f>SUMIF($J$24:$J$114,$B19,BP$24:BP$115)</f>
        <v/>
      </c>
      <c r="BQ19" s="86">
        <f>SUMIF($J$24:$J$114,$B19,BQ$24:BQ$115)</f>
        <v/>
      </c>
      <c r="BR19" s="86">
        <f>SUMIF($J$24:$J$114,$B19,BR$24:BR$115)</f>
        <v/>
      </c>
      <c r="BS19" s="86">
        <f>SUMIF($J$24:$J$114,$B19,BS$24:BS$115)</f>
        <v/>
      </c>
      <c r="BT19" s="86">
        <f>SUMIF($J$24:$J$114,$B19,BT$24:BT$115)</f>
        <v/>
      </c>
      <c r="BU19" s="86">
        <f>SUMIF($J$24:$J$114,$B19,BU$24:BU$115)</f>
        <v/>
      </c>
      <c r="BV19" s="86">
        <f>SUMIF($J$24:$J$114,$B19,BV$24:BV$115)</f>
        <v/>
      </c>
      <c r="BW19" s="86">
        <f>SUMIF($J$24:$J$114,$B19,BW$24:BW$115)</f>
        <v/>
      </c>
      <c r="BX19" s="86">
        <f>SUMIF($J$24:$J$114,$B19,BX$24:BX$115)</f>
        <v/>
      </c>
      <c r="BY19" s="86">
        <f>SUMIF($J$24:$J$114,$B19,BY$24:BY$115)</f>
        <v/>
      </c>
      <c r="BZ19" s="86">
        <f>SUMIF($J$24:$J$114,$B19,BZ$24:BZ$115)</f>
        <v/>
      </c>
      <c r="CA19" s="86">
        <f>SUMIF($J$24:$J$114,$B19,CA$24:CA$115)</f>
        <v/>
      </c>
      <c r="CB19" s="86">
        <f>SUMIF($J$24:$J$114,$B19,CB$24:CB$115)</f>
        <v/>
      </c>
      <c r="CC19" s="86">
        <f>SUMIF($J$24:$J$114,$B19,CC$24:CC$115)</f>
        <v/>
      </c>
      <c r="CD19" s="86">
        <f>SUMIF($J$24:$J$114,$B19,CD$24:CD$115)</f>
        <v/>
      </c>
      <c r="CE19" s="86">
        <f>SUMIF($J$24:$J$114,$B19,CE$24:CE$115)</f>
        <v/>
      </c>
      <c r="CF19" s="86">
        <f>SUMIF($J$24:$J$114,$B19,CF$24:CF$115)</f>
        <v/>
      </c>
      <c r="CG19" s="86">
        <f>SUMIF($J$24:$J$114,$B19,CG$24:CG$115)</f>
        <v/>
      </c>
      <c r="CH19" s="86">
        <f>SUMIF($J$24:$J$114,$B19,CH$24:CH$115)</f>
        <v/>
      </c>
      <c r="CI19" s="86">
        <f>SUMIF($J$24:$J$114,$B19,CI$24:CI$115)</f>
        <v/>
      </c>
      <c r="CJ19" s="86">
        <f>SUMIF($J$24:$J$114,$B19,CJ$24:CJ$115)</f>
        <v/>
      </c>
      <c r="CK19" s="86">
        <f>SUMIF($J$24:$J$114,$B19,CK$24:CK$115)</f>
        <v/>
      </c>
      <c r="CL19" s="86">
        <f>SUMIF($J$24:$J$114,$B19,CL$24:CL$115)</f>
        <v/>
      </c>
      <c r="CM19" s="86">
        <f>SUMIF($J$24:$J$114,$B19,CM$24:CM$115)</f>
        <v/>
      </c>
      <c r="CN19" s="86">
        <f>SUMIF($J$24:$J$114,$B19,CN$24:CN$115)</f>
        <v/>
      </c>
      <c r="CO19" s="86">
        <f>SUMIF($J$24:$J$114,$B19,CO$24:CO$115)</f>
        <v/>
      </c>
      <c r="CP19" s="86">
        <f>SUMIF($J$24:$J$114,$B19,CP$24:CP$115)</f>
        <v/>
      </c>
      <c r="CQ19" s="86">
        <f>SUMIF($J$24:$J$114,$B19,CQ$24:CQ$115)</f>
        <v/>
      </c>
      <c r="CR19" s="86">
        <f>SUMIF($J$24:$J$114,$B19,CR$24:CR$115)</f>
        <v/>
      </c>
      <c r="CS19" s="86">
        <f>SUMIF($J$24:$J$114,$B19,CS$24:CS$115)</f>
        <v/>
      </c>
      <c r="CT19" s="86">
        <f>SUMIF($J$24:$J$114,$B19,CT$24:CT$115)</f>
        <v/>
      </c>
      <c r="CU19" s="86">
        <f>SUMIF($J$24:$J$114,$B19,CU$24:CU$115)</f>
        <v/>
      </c>
      <c r="CV19" s="86">
        <f>SUMIF($J$24:$J$114,$B19,CV$24:CV$115)</f>
        <v/>
      </c>
      <c r="CW19" s="86">
        <f>SUMIF($J$24:$J$114,$B19,CW$24:CW$115)</f>
        <v/>
      </c>
      <c r="CX19" s="86">
        <f>SUMIF($J$24:$J$114,$B19,CX$24:CX$115)</f>
        <v/>
      </c>
      <c r="CY19" s="86">
        <f>SUMIF($J$24:$J$114,$B19,CY$24:CY$115)</f>
        <v/>
      </c>
      <c r="CZ19" s="86">
        <f>SUMIF($J$24:$J$114,$B19,CZ$24:CZ$115)</f>
        <v/>
      </c>
      <c r="DA19" s="86" t="n"/>
      <c r="DB19" s="86" t="n"/>
    </row>
    <row r="20" outlineLevel="1" ht="15.9" customHeight="1">
      <c r="A20" s="19" t="n"/>
      <c r="B20" s="38">
        <f>Dropdowns!F7</f>
        <v/>
      </c>
      <c r="C20" s="85" t="n"/>
      <c r="D20" s="85" t="n"/>
      <c r="E20" s="89" t="n"/>
      <c r="F20" s="83" t="n"/>
      <c r="G20" s="90" t="n"/>
      <c r="H20" s="85" t="n"/>
      <c r="I20" s="85" t="n"/>
      <c r="J20" s="85" t="n"/>
      <c r="K20" s="85" t="n"/>
      <c r="L20" s="85" t="n"/>
      <c r="M20" s="85" t="n"/>
      <c r="N20" s="85" t="n"/>
      <c r="O20" s="30" t="n"/>
      <c r="P20" s="85" t="n"/>
      <c r="Q20" s="85" t="n"/>
      <c r="R20" s="85" t="n"/>
      <c r="S20" s="85" t="n"/>
      <c r="T20" s="85" t="n"/>
      <c r="U20" s="86">
        <f>SUMIF($J$24:$J$114,$B20,U$24:U$115)</f>
        <v/>
      </c>
      <c r="V20" s="86">
        <f>SUMIF($J$24:$J$114,$B20,V$24:V$115)</f>
        <v/>
      </c>
      <c r="W20" s="86">
        <f>SUMIF($J$24:$J$114,$B20,W$24:W$115)</f>
        <v/>
      </c>
      <c r="X20" s="86">
        <f>SUMIF($J$24:$J$114,$B20,X$24:X$115)</f>
        <v/>
      </c>
      <c r="Y20" s="86">
        <f>SUMIF($J$24:$J$114,$B20,Y$24:Y$115)</f>
        <v/>
      </c>
      <c r="Z20" s="86">
        <f>SUMIF($J$24:$J$114,$B20,Z$24:Z$115)</f>
        <v/>
      </c>
      <c r="AA20" s="86">
        <f>SUMIF($J$24:$J$114,$B20,AA$24:AA$115)</f>
        <v/>
      </c>
      <c r="AB20" s="86">
        <f>SUMIF($J$24:$J$114,$B20,AB$24:AB$115)</f>
        <v/>
      </c>
      <c r="AC20" s="86">
        <f>SUMIF($J$24:$J$114,$B20,AC$24:AC$115)</f>
        <v/>
      </c>
      <c r="AD20" s="86">
        <f>SUMIF($J$24:$J$114,$B20,AD$24:AD$115)</f>
        <v/>
      </c>
      <c r="AE20" s="86">
        <f>SUMIF($J$24:$J$114,$B20,AE$24:AE$115)</f>
        <v/>
      </c>
      <c r="AF20" s="86">
        <f>SUMIF($J$24:$J$114,$B20,AF$24:AF$115)</f>
        <v/>
      </c>
      <c r="AG20" s="86">
        <f>SUMIF($J$24:$J$114,$B20,AG$24:AG$115)</f>
        <v/>
      </c>
      <c r="AH20" s="86">
        <f>SUMIF($J$24:$J$114,$B20,AH$24:AH$115)</f>
        <v/>
      </c>
      <c r="AI20" s="86">
        <f>SUMIF($J$24:$J$114,$B20,AI$24:AI$115)</f>
        <v/>
      </c>
      <c r="AJ20" s="86">
        <f>SUMIF($J$24:$J$114,$B20,AJ$24:AJ$115)</f>
        <v/>
      </c>
      <c r="AK20" s="86">
        <f>SUMIF($J$24:$J$114,$B20,AK$24:AK$115)</f>
        <v/>
      </c>
      <c r="AL20" s="86">
        <f>SUMIF($J$24:$J$114,$B20,AL$24:AL$115)</f>
        <v/>
      </c>
      <c r="AM20" s="86">
        <f>SUMIF($J$24:$J$114,$B20,AM$24:AM$115)</f>
        <v/>
      </c>
      <c r="AN20" s="86">
        <f>SUMIF($J$24:$J$114,$B20,AN$24:AN$115)</f>
        <v/>
      </c>
      <c r="AO20" s="86">
        <f>SUMIF($J$24:$J$114,$B20,AO$24:AO$115)</f>
        <v/>
      </c>
      <c r="AP20" s="86">
        <f>SUMIF($J$24:$J$114,$B20,AP$24:AP$115)</f>
        <v/>
      </c>
      <c r="AQ20" s="86">
        <f>SUMIF($J$24:$J$114,$B20,AQ$24:AQ$115)</f>
        <v/>
      </c>
      <c r="AR20" s="86">
        <f>SUMIF($J$24:$J$114,$B20,AR$24:AR$115)</f>
        <v/>
      </c>
      <c r="AS20" s="86">
        <f>SUMIF($J$24:$J$114,$B20,AS$24:AS$115)</f>
        <v/>
      </c>
      <c r="AT20" s="86">
        <f>SUMIF($J$24:$J$114,$B20,AT$24:AT$115)</f>
        <v/>
      </c>
      <c r="AU20" s="86">
        <f>SUMIF($J$24:$J$114,$B20,AU$24:AU$115)</f>
        <v/>
      </c>
      <c r="AV20" s="86">
        <f>SUMIF($J$24:$J$114,$B20,AV$24:AV$115)</f>
        <v/>
      </c>
      <c r="AW20" s="86">
        <f>SUMIF($J$24:$J$114,$B20,AW$24:AW$115)</f>
        <v/>
      </c>
      <c r="AX20" s="86">
        <f>SUMIF($J$24:$J$114,$B20,AX$24:AX$115)</f>
        <v/>
      </c>
      <c r="AY20" s="86">
        <f>SUMIF($J$24:$J$114,$B20,AY$24:AY$115)</f>
        <v/>
      </c>
      <c r="AZ20" s="86">
        <f>SUMIF($J$24:$J$114,$B20,AZ$24:AZ$115)</f>
        <v/>
      </c>
      <c r="BA20" s="86">
        <f>SUMIF($J$24:$J$114,$B20,BA$24:BA$115)</f>
        <v/>
      </c>
      <c r="BB20" s="86">
        <f>SUMIF($J$24:$J$114,$B20,BB$24:BB$115)</f>
        <v/>
      </c>
      <c r="BC20" s="86">
        <f>SUMIF($J$24:$J$114,$B20,BC$24:BC$115)</f>
        <v/>
      </c>
      <c r="BD20" s="86">
        <f>SUMIF($J$24:$J$114,$B20,BD$24:BD$115)</f>
        <v/>
      </c>
      <c r="BE20" s="86">
        <f>SUMIF($J$24:$J$114,$B20,BE$24:BE$115)</f>
        <v/>
      </c>
      <c r="BF20" s="86">
        <f>SUMIF($J$24:$J$114,$B20,BF$24:BF$115)</f>
        <v/>
      </c>
      <c r="BG20" s="86">
        <f>SUMIF($J$24:$J$114,$B20,BG$24:BG$115)</f>
        <v/>
      </c>
      <c r="BH20" s="86">
        <f>SUMIF($J$24:$J$114,$B20,BH$24:BH$115)</f>
        <v/>
      </c>
      <c r="BI20" s="86">
        <f>SUMIF($J$24:$J$114,$B20,BI$24:BI$115)</f>
        <v/>
      </c>
      <c r="BJ20" s="86">
        <f>SUMIF($J$24:$J$114,$B20,BJ$24:BJ$115)</f>
        <v/>
      </c>
      <c r="BK20" s="86">
        <f>SUMIF($J$24:$J$114,$B20,BK$24:BK$115)</f>
        <v/>
      </c>
      <c r="BL20" s="86">
        <f>SUMIF($J$24:$J$114,$B20,BL$24:BL$115)</f>
        <v/>
      </c>
      <c r="BM20" s="86">
        <f>SUMIF($J$24:$J$114,$B20,BM$24:BM$115)</f>
        <v/>
      </c>
      <c r="BN20" s="86">
        <f>SUMIF($J$24:$J$114,$B20,BN$24:BN$115)</f>
        <v/>
      </c>
      <c r="BO20" s="86">
        <f>SUMIF($J$24:$J$114,$B20,BO$24:BO$115)</f>
        <v/>
      </c>
      <c r="BP20" s="86">
        <f>SUMIF($J$24:$J$114,$B20,BP$24:BP$115)</f>
        <v/>
      </c>
      <c r="BQ20" s="86">
        <f>SUMIF($J$24:$J$114,$B20,BQ$24:BQ$115)</f>
        <v/>
      </c>
      <c r="BR20" s="86">
        <f>SUMIF($J$24:$J$114,$B20,BR$24:BR$115)</f>
        <v/>
      </c>
      <c r="BS20" s="86">
        <f>SUMIF($J$24:$J$114,$B20,BS$24:BS$115)</f>
        <v/>
      </c>
      <c r="BT20" s="86">
        <f>SUMIF($J$24:$J$114,$B20,BT$24:BT$115)</f>
        <v/>
      </c>
      <c r="BU20" s="86">
        <f>SUMIF($J$24:$J$114,$B20,BU$24:BU$115)</f>
        <v/>
      </c>
      <c r="BV20" s="86">
        <f>SUMIF($J$24:$J$114,$B20,BV$24:BV$115)</f>
        <v/>
      </c>
      <c r="BW20" s="86">
        <f>SUMIF($J$24:$J$114,$B20,BW$24:BW$115)</f>
        <v/>
      </c>
      <c r="BX20" s="86">
        <f>SUMIF($J$24:$J$114,$B20,BX$24:BX$115)</f>
        <v/>
      </c>
      <c r="BY20" s="86">
        <f>SUMIF($J$24:$J$114,$B20,BY$24:BY$115)</f>
        <v/>
      </c>
      <c r="BZ20" s="86">
        <f>SUMIF($J$24:$J$114,$B20,BZ$24:BZ$115)</f>
        <v/>
      </c>
      <c r="CA20" s="86">
        <f>SUMIF($J$24:$J$114,$B20,CA$24:CA$115)</f>
        <v/>
      </c>
      <c r="CB20" s="86">
        <f>SUMIF($J$24:$J$114,$B20,CB$24:CB$115)</f>
        <v/>
      </c>
      <c r="CC20" s="86">
        <f>SUMIF($J$24:$J$114,$B20,CC$24:CC$115)</f>
        <v/>
      </c>
      <c r="CD20" s="86">
        <f>SUMIF($J$24:$J$114,$B20,CD$24:CD$115)</f>
        <v/>
      </c>
      <c r="CE20" s="86">
        <f>SUMIF($J$24:$J$114,$B20,CE$24:CE$115)</f>
        <v/>
      </c>
      <c r="CF20" s="86">
        <f>SUMIF($J$24:$J$114,$B20,CF$24:CF$115)</f>
        <v/>
      </c>
      <c r="CG20" s="86">
        <f>SUMIF($J$24:$J$114,$B20,CG$24:CG$115)</f>
        <v/>
      </c>
      <c r="CH20" s="86">
        <f>SUMIF($J$24:$J$114,$B20,CH$24:CH$115)</f>
        <v/>
      </c>
      <c r="CI20" s="86">
        <f>SUMIF($J$24:$J$114,$B20,CI$24:CI$115)</f>
        <v/>
      </c>
      <c r="CJ20" s="86">
        <f>SUMIF($J$24:$J$114,$B20,CJ$24:CJ$115)</f>
        <v/>
      </c>
      <c r="CK20" s="86">
        <f>SUMIF($J$24:$J$114,$B20,CK$24:CK$115)</f>
        <v/>
      </c>
      <c r="CL20" s="86">
        <f>SUMIF($J$24:$J$114,$B20,CL$24:CL$115)</f>
        <v/>
      </c>
      <c r="CM20" s="86">
        <f>SUMIF($J$24:$J$114,$B20,CM$24:CM$115)</f>
        <v/>
      </c>
      <c r="CN20" s="86">
        <f>SUMIF($J$24:$J$114,$B20,CN$24:CN$115)</f>
        <v/>
      </c>
      <c r="CO20" s="86">
        <f>SUMIF($J$24:$J$114,$B20,CO$24:CO$115)</f>
        <v/>
      </c>
      <c r="CP20" s="86">
        <f>SUMIF($J$24:$J$114,$B20,CP$24:CP$115)</f>
        <v/>
      </c>
      <c r="CQ20" s="86">
        <f>SUMIF($J$24:$J$114,$B20,CQ$24:CQ$115)</f>
        <v/>
      </c>
      <c r="CR20" s="86">
        <f>SUMIF($J$24:$J$114,$B20,CR$24:CR$115)</f>
        <v/>
      </c>
      <c r="CS20" s="86">
        <f>SUMIF($J$24:$J$114,$B20,CS$24:CS$115)</f>
        <v/>
      </c>
      <c r="CT20" s="86">
        <f>SUMIF($J$24:$J$114,$B20,CT$24:CT$115)</f>
        <v/>
      </c>
      <c r="CU20" s="86">
        <f>SUMIF($J$24:$J$114,$B20,CU$24:CU$115)</f>
        <v/>
      </c>
      <c r="CV20" s="86">
        <f>SUMIF($J$24:$J$114,$B20,CV$24:CV$115)</f>
        <v/>
      </c>
      <c r="CW20" s="86">
        <f>SUMIF($J$24:$J$114,$B20,CW$24:CW$115)</f>
        <v/>
      </c>
      <c r="CX20" s="86">
        <f>SUMIF($J$24:$J$114,$B20,CX$24:CX$115)</f>
        <v/>
      </c>
      <c r="CY20" s="86">
        <f>SUMIF($J$24:$J$114,$B20,CY$24:CY$115)</f>
        <v/>
      </c>
      <c r="CZ20" s="86">
        <f>SUMIF($J$24:$J$114,$B20,CZ$24:CZ$115)</f>
        <v/>
      </c>
      <c r="DA20" s="86" t="n"/>
      <c r="DB20" s="86" t="n"/>
    </row>
    <row r="21" ht="22.5" customHeight="1">
      <c r="A21" s="85" t="n"/>
      <c r="B21" s="38" t="inlineStr">
        <is>
          <t>Digital Maintenance</t>
        </is>
      </c>
      <c r="C21" s="85" t="n"/>
      <c r="D21" s="85" t="n"/>
      <c r="E21" s="89" t="n"/>
      <c r="F21" s="83" t="n"/>
      <c r="G21" s="90" t="n"/>
      <c r="H21" s="93" t="n"/>
      <c r="I21" s="85" t="n"/>
      <c r="J21" s="93" t="n"/>
      <c r="K21" s="93" t="n"/>
      <c r="L21" s="93" t="n"/>
      <c r="M21" s="93" t="n"/>
      <c r="N21" s="93" t="n"/>
      <c r="O21" s="85" t="n"/>
      <c r="P21" s="85" t="n"/>
      <c r="Q21" s="85" t="n"/>
      <c r="R21" s="85" t="n"/>
      <c r="S21" s="85" t="n"/>
      <c r="T21" s="85" t="n"/>
      <c r="U21" s="92">
        <f>SUMIFS(U$24:U$115,$J$24:$J$210,$B21,$R$24:$R$210,"&gt;="&amp;U$2,$S$24:$S$210,"&lt;="&amp;U$3)</f>
        <v/>
      </c>
      <c r="V21" s="92">
        <f>SUMIFS(V$24:V$115,$J$24:$J$210,$B21,$R$24:$R$210,"&gt;="&amp;V$2,$S$24:$S$210,"&lt;="&amp;V$3)</f>
        <v/>
      </c>
      <c r="W21" s="92">
        <f>SUMIFS(W$24:W$115,$J$24:$J$210,$B21,$R$24:$R$210,"&gt;="&amp;W$2,$S$24:$S$210,"&lt;="&amp;W$3)</f>
        <v/>
      </c>
      <c r="X21" s="92">
        <f>SUMIFS(X$24:X$115,$J$24:$J$210,$B21,$R$24:$R$210,"&gt;="&amp;X$2,$S$24:$S$210,"&lt;="&amp;X$3)</f>
        <v/>
      </c>
      <c r="Y21" s="92">
        <f>SUMIFS(Y$24:Y$115,$J$24:$J$210,$B21,$R$24:$R$210,"&gt;="&amp;Y$2,$S$24:$S$210,"&lt;="&amp;Y$3)</f>
        <v/>
      </c>
      <c r="Z21" s="92">
        <f>SUMIFS(Z$24:Z$115,$J$24:$J$210,$B21,$R$24:$R$210,"&gt;="&amp;Z$2,$S$24:$S$210,"&lt;="&amp;Z$3)</f>
        <v/>
      </c>
      <c r="AA21" s="92">
        <f>SUMIFS(AA$24:AA$115,$J$24:$J$210,$B21,$R$24:$R$210,"&gt;="&amp;AA$2,$S$24:$S$210,"&lt;="&amp;AA$3)</f>
        <v/>
      </c>
      <c r="AB21" s="92">
        <f>SUMIFS(AB$24:AB$115,$J$24:$J$210,$B21,$R$24:$R$210,"&gt;="&amp;AB$2,$S$24:$S$210,"&lt;="&amp;AB$3)</f>
        <v/>
      </c>
      <c r="AC21" s="92">
        <f>SUMIFS(AC$24:AC$115,$J$24:$J$210,$B21,$R$24:$R$210,"&gt;="&amp;AC$2,$S$24:$S$210,"&lt;="&amp;AC$3)</f>
        <v/>
      </c>
      <c r="AD21" s="92">
        <f>SUMIFS(AD$24:AD$115,$J$24:$J$210,$B21,$R$24:$R$210,"&gt;="&amp;AD$2,$S$24:$S$210,"&lt;="&amp;AD$3)</f>
        <v/>
      </c>
      <c r="AE21" s="92">
        <f>SUMIFS(AE$24:AE$115,$J$24:$J$210,$B21,$R$24:$R$210,"&gt;="&amp;AE$2,$S$24:$S$210,"&lt;="&amp;AE$3)</f>
        <v/>
      </c>
      <c r="AF21" s="92">
        <f>SUMIFS(AF$24:AF$115,$J$24:$J$210,$B21,$R$24:$R$210,"&gt;="&amp;AF$2,$S$24:$S$210,"&lt;="&amp;AF$3)</f>
        <v/>
      </c>
      <c r="AG21" s="92">
        <f>SUMIFS(AG$24:AG$115,$J$24:$J$210,$B21,$R$24:$R$210,"&gt;="&amp;AG$2,$S$24:$S$210,"&lt;="&amp;AG$3)</f>
        <v/>
      </c>
      <c r="AH21" s="92">
        <f>SUMIFS(AH$24:AH$115,$J$24:$J$210,$B21,$R$24:$R$210,"&gt;="&amp;AH$2,$S$24:$S$210,"&lt;="&amp;AH$3)</f>
        <v/>
      </c>
      <c r="AI21" s="92">
        <f>SUMIFS(AI$24:AI$115,$J$24:$J$210,$B21,$R$24:$R$210,"&gt;="&amp;AI$2,$S$24:$S$210,"&lt;="&amp;AI$3)</f>
        <v/>
      </c>
      <c r="AJ21" s="92">
        <f>SUMIFS(AJ$24:AJ$115,$J$24:$J$210,$B21,$R$24:$R$210,"&gt;="&amp;AJ$2,$S$24:$S$210,"&lt;="&amp;AJ$3)</f>
        <v/>
      </c>
      <c r="AK21" s="92">
        <f>SUMIFS(AK$24:AK$115,$J$24:$J$210,$B21,$R$24:$R$210,"&gt;="&amp;AK$2,$S$24:$S$210,"&lt;="&amp;AK$3)</f>
        <v/>
      </c>
      <c r="AL21" s="92">
        <f>SUMIFS(AL$24:AL$115,$J$24:$J$210,$B21,$R$24:$R$210,"&gt;="&amp;AL$2,$S$24:$S$210,"&lt;="&amp;AL$3)</f>
        <v/>
      </c>
      <c r="AM21" s="92">
        <f>SUMIFS(AM$24:AM$115,$J$24:$J$210,$B21,$R$24:$R$210,"&gt;="&amp;AM$2,$S$24:$S$210,"&lt;="&amp;AM$3)</f>
        <v/>
      </c>
      <c r="AN21" s="92">
        <f>SUMIFS(AN$24:AN$115,$J$24:$J$210,$B21,$R$24:$R$210,"&gt;="&amp;AN$2,$S$24:$S$210,"&lt;="&amp;AN$3)</f>
        <v/>
      </c>
      <c r="AO21" s="92">
        <f>SUMIFS(AO$24:AO$115,$J$24:$J$210,$B21,$R$24:$R$210,"&gt;="&amp;AO$2,$S$24:$S$210,"&lt;="&amp;AO$3)</f>
        <v/>
      </c>
      <c r="AP21" s="92">
        <f>SUMIFS(AP$24:AP$115,$J$24:$J$210,$B21,$R$24:$R$210,"&gt;="&amp;AP$2,$S$24:$S$210,"&lt;="&amp;AP$3)</f>
        <v/>
      </c>
      <c r="AQ21" s="92">
        <f>SUMIFS(AQ$24:AQ$115,$J$24:$J$210,$B21,$R$24:$R$210,"&gt;="&amp;AQ$2,$S$24:$S$210,"&lt;="&amp;AQ$3)</f>
        <v/>
      </c>
      <c r="AR21" s="92">
        <f>SUMIFS(AR$24:AR$115,$J$24:$J$210,$B21,$R$24:$R$210,"&gt;="&amp;AR$2,$S$24:$S$210,"&lt;="&amp;AR$3)</f>
        <v/>
      </c>
      <c r="AS21" s="92">
        <f>SUMIFS(AS$24:AS$115,$J$24:$J$210,$B21,$R$24:$R$210,"&gt;="&amp;AS$2,$S$24:$S$210,"&lt;="&amp;AS$3)</f>
        <v/>
      </c>
      <c r="AT21" s="92">
        <f>SUMIFS(AT$24:AT$115,$J$24:$J$210,$B21,$R$24:$R$210,"&gt;="&amp;AT$2,$S$24:$S$210,"&lt;="&amp;AT$3)</f>
        <v/>
      </c>
      <c r="AU21" s="92">
        <f>SUMIFS(AU$24:AU$115,$J$24:$J$210,$B21,$R$24:$R$210,"&gt;="&amp;AU$2,$S$24:$S$210,"&lt;="&amp;AU$3)</f>
        <v/>
      </c>
      <c r="AV21" s="92">
        <f>SUMIFS(AV$24:AV$115,$J$24:$J$210,$B21,$R$24:$R$210,"&gt;="&amp;AV$2,$S$24:$S$210,"&lt;="&amp;AV$3)</f>
        <v/>
      </c>
      <c r="AW21" s="92">
        <f>SUMIFS(AW$24:AW$115,$J$24:$J$210,$B21,$R$24:$R$210,"&gt;="&amp;AW$2,$S$24:$S$210,"&lt;="&amp;AW$3)</f>
        <v/>
      </c>
      <c r="AX21" s="92">
        <f>SUMIFS(AX$24:AX$115,$J$24:$J$210,$B21,$R$24:$R$210,"&gt;="&amp;AX$2,$S$24:$S$210,"&lt;="&amp;AX$3)</f>
        <v/>
      </c>
      <c r="AY21" s="92">
        <f>SUMIFS(AY$24:AY$115,$J$24:$J$210,$B21,$R$24:$R$210,"&gt;="&amp;AY$2,$S$24:$S$210,"&lt;="&amp;AY$3)</f>
        <v/>
      </c>
      <c r="AZ21" s="92">
        <f>SUMIFS(AZ$24:AZ$115,$J$24:$J$210,$B21,$R$24:$R$210,"&gt;="&amp;AZ$2,$S$24:$S$210,"&lt;="&amp;AZ$3)</f>
        <v/>
      </c>
      <c r="BA21" s="92">
        <f>SUMIFS(BA$24:BA$115,$J$24:$J$210,$B21,$R$24:$R$210,"&gt;="&amp;BA$2,$S$24:$S$210,"&lt;="&amp;BA$3)</f>
        <v/>
      </c>
      <c r="BB21" s="92">
        <f>SUMIFS(BB$24:BB$115,$J$24:$J$210,$B21,$R$24:$R$210,"&gt;="&amp;BB$2,$S$24:$S$210,"&lt;="&amp;BB$3)</f>
        <v/>
      </c>
      <c r="BC21" s="92">
        <f>SUMIFS(BC$24:BC$115,$J$24:$J$210,$B21,$R$24:$R$210,"&gt;="&amp;BC$2,$S$24:$S$210,"&lt;="&amp;BC$3)</f>
        <v/>
      </c>
      <c r="BD21" s="92">
        <f>SUMIFS(BD$24:BD$115,$J$24:$J$210,$B21,$R$24:$R$210,"&gt;="&amp;BD$2,$S$24:$S$210,"&lt;="&amp;BD$3)</f>
        <v/>
      </c>
      <c r="BE21" s="92">
        <f>SUMIFS(BE$24:BE$115,$J$24:$J$210,$B21,$R$24:$R$210,"&gt;="&amp;BE$2,$S$24:$S$210,"&lt;="&amp;BE$3)</f>
        <v/>
      </c>
      <c r="BF21" s="92">
        <f>SUMIFS(BF$24:BF$115,$J$24:$J$210,$B21,$R$24:$R$210,"&gt;="&amp;BF$2,$S$24:$S$210,"&lt;="&amp;BF$3)</f>
        <v/>
      </c>
      <c r="BG21" s="92">
        <f>SUMIFS(BG$24:BG$115,$J$24:$J$210,$B21,$R$24:$R$210,"&gt;="&amp;BG$2,$S$24:$S$210,"&lt;="&amp;BG$3)</f>
        <v/>
      </c>
      <c r="BH21" s="92">
        <f>SUMIFS(BH$24:BH$115,$J$24:$J$210,$B21,$R$24:$R$210,"&gt;="&amp;BH$2,$S$24:$S$210,"&lt;="&amp;BH$3)</f>
        <v/>
      </c>
      <c r="BI21" s="92">
        <f>SUMIFS(BI$24:BI$115,$J$24:$J$210,$B21,$R$24:$R$210,"&gt;="&amp;BI$2,$S$24:$S$210,"&lt;="&amp;BI$3)</f>
        <v/>
      </c>
      <c r="BJ21" s="92">
        <f>SUMIFS(BJ$24:BJ$115,$J$24:$J$210,$B21,$R$24:$R$210,"&gt;="&amp;BJ$2,$S$24:$S$210,"&lt;="&amp;BJ$3)</f>
        <v/>
      </c>
      <c r="BK21" s="92">
        <f>SUMIFS(BK$24:BK$115,$J$24:$J$210,$B21,$R$24:$R$210,"&gt;="&amp;BK$2,$S$24:$S$210,"&lt;="&amp;BK$3)</f>
        <v/>
      </c>
      <c r="BL21" s="92">
        <f>SUMIFS(BL$24:BL$115,$J$24:$J$210,$B21,$R$24:$R$210,"&gt;="&amp;BL$2,$S$24:$S$210,"&lt;="&amp;BL$3)</f>
        <v/>
      </c>
      <c r="BM21" s="92">
        <f>SUMIFS(BM$24:BM$115,$J$24:$J$210,$B21,$R$24:$R$210,"&gt;="&amp;BM$2,$S$24:$S$210,"&lt;="&amp;BM$3)</f>
        <v/>
      </c>
      <c r="BN21" s="92">
        <f>SUMIFS(BN$24:BN$115,$J$24:$J$210,$B21,$R$24:$R$210,"&gt;="&amp;BN$2,$S$24:$S$210,"&lt;="&amp;BN$3)</f>
        <v/>
      </c>
      <c r="BO21" s="92">
        <f>SUMIFS(BO$24:BO$115,$J$24:$J$210,$B21,$R$24:$R$210,"&gt;="&amp;BO$2,$S$24:$S$210,"&lt;="&amp;BO$3)</f>
        <v/>
      </c>
      <c r="BP21" s="92">
        <f>SUMIFS(BP$24:BP$115,$J$24:$J$210,$B21,$R$24:$R$210,"&gt;="&amp;BP$2,$S$24:$S$210,"&lt;="&amp;BP$3)</f>
        <v/>
      </c>
      <c r="BQ21" s="92">
        <f>SUMIFS(BQ$24:BQ$115,$J$24:$J$210,$B21,$R$24:$R$210,"&gt;="&amp;BQ$2,$S$24:$S$210,"&lt;="&amp;BQ$3)</f>
        <v/>
      </c>
      <c r="BR21" s="92">
        <f>SUMIFS(BR$24:BR$115,$J$24:$J$210,$B21,$R$24:$R$210,"&gt;="&amp;BR$2,$S$24:$S$210,"&lt;="&amp;BR$3)</f>
        <v/>
      </c>
      <c r="BS21" s="92">
        <f>SUMIFS(BS$24:BS$115,$J$24:$J$210,$B21,$R$24:$R$210,"&gt;="&amp;BS$2,$S$24:$S$210,"&lt;="&amp;BS$3)</f>
        <v/>
      </c>
      <c r="BT21" s="92">
        <f>SUMIFS(BT$24:BT$115,$J$24:$J$210,$B21,$R$24:$R$210,"&gt;="&amp;BT$2,$S$24:$S$210,"&lt;="&amp;BT$3)</f>
        <v/>
      </c>
      <c r="BU21" s="92">
        <f>SUMIFS(BU$24:BU$115,$J$24:$J$210,$B21,$R$24:$R$210,"&gt;="&amp;BU$2,$S$24:$S$210,"&lt;="&amp;BU$3)</f>
        <v/>
      </c>
      <c r="BV21" s="92">
        <f>SUMIFS(BV$24:BV$115,$J$24:$J$210,$B21,$R$24:$R$210,"&gt;="&amp;BV$2,$S$24:$S$210,"&lt;="&amp;BV$3)</f>
        <v/>
      </c>
      <c r="BW21" s="92">
        <f>SUMIFS(BW$24:BW$115,$J$24:$J$210,$B21,$R$24:$R$210,"&gt;="&amp;BW$2,$S$24:$S$210,"&lt;="&amp;BW$3)</f>
        <v/>
      </c>
      <c r="BX21" s="92">
        <f>SUMIFS(BX$24:BX$115,$J$24:$J$210,$B21,$R$24:$R$210,"&gt;="&amp;BX$2,$S$24:$S$210,"&lt;="&amp;BX$3)</f>
        <v/>
      </c>
      <c r="BY21" s="92">
        <f>SUMIFS(BY$24:BY$115,$J$24:$J$210,$B21,$R$24:$R$210,"&gt;="&amp;BY$2,$S$24:$S$210,"&lt;="&amp;BY$3)</f>
        <v/>
      </c>
      <c r="BZ21" s="92">
        <f>SUMIFS(BZ$24:BZ$115,$J$24:$J$210,$B21,$R$24:$R$210,"&gt;="&amp;BZ$2,$S$24:$S$210,"&lt;="&amp;BZ$3)</f>
        <v/>
      </c>
      <c r="CA21" s="92">
        <f>SUMIFS(CA$24:CA$115,$J$24:$J$210,$B21,$R$24:$R$210,"&gt;="&amp;CA$2,$S$24:$S$210,"&lt;="&amp;CA$3)</f>
        <v/>
      </c>
      <c r="CB21" s="92">
        <f>SUMIFS(CB$24:CB$115,$J$24:$J$210,$B21,$R$24:$R$210,"&gt;="&amp;CB$2,$S$24:$S$210,"&lt;="&amp;CB$3)</f>
        <v/>
      </c>
      <c r="CC21" s="92">
        <f>SUMIFS(CC$24:CC$115,$J$24:$J$210,$B21,$R$24:$R$210,"&gt;="&amp;CC$2,$S$24:$S$210,"&lt;="&amp;CC$3)</f>
        <v/>
      </c>
      <c r="CD21" s="92">
        <f>SUMIFS(CD$24:CD$115,$J$24:$J$210,$B21,$R$24:$R$210,"&gt;="&amp;CD$2,$S$24:$S$210,"&lt;="&amp;CD$3)</f>
        <v/>
      </c>
      <c r="CE21" s="92">
        <f>SUMIFS(CE$24:CE$115,$J$24:$J$210,$B21,$R$24:$R$210,"&gt;="&amp;CE$2,$S$24:$S$210,"&lt;="&amp;CE$3)</f>
        <v/>
      </c>
      <c r="CF21" s="92">
        <f>SUMIFS(CF$24:CF$115,$J$24:$J$210,$B21,$R$24:$R$210,"&gt;="&amp;CF$2,$S$24:$S$210,"&lt;="&amp;CF$3)</f>
        <v/>
      </c>
      <c r="CG21" s="92">
        <f>SUMIFS(CG$24:CG$115,$J$24:$J$210,$B21,$R$24:$R$210,"&gt;="&amp;CG$2,$S$24:$S$210,"&lt;="&amp;CG$3)</f>
        <v/>
      </c>
      <c r="CH21" s="92">
        <f>SUMIFS(CH$24:CH$115,$J$24:$J$210,$B21,$R$24:$R$210,"&gt;="&amp;CH$2,$S$24:$S$210,"&lt;="&amp;CH$3)</f>
        <v/>
      </c>
      <c r="CI21" s="92">
        <f>SUMIFS(CI$24:CI$115,$J$24:$J$210,$B21,$R$24:$R$210,"&gt;="&amp;CI$2,$S$24:$S$210,"&lt;="&amp;CI$3)</f>
        <v/>
      </c>
      <c r="CJ21" s="92">
        <f>SUMIFS(CJ$24:CJ$115,$J$24:$J$210,$B21,$R$24:$R$210,"&gt;="&amp;CJ$2,$S$24:$S$210,"&lt;="&amp;CJ$3)</f>
        <v/>
      </c>
      <c r="CK21" s="92">
        <f>SUMIFS(CK$24:CK$115,$J$24:$J$210,$B21,$R$24:$R$210,"&gt;="&amp;CK$2,$S$24:$S$210,"&lt;="&amp;CK$3)</f>
        <v/>
      </c>
      <c r="CL21" s="92">
        <f>SUMIFS(CL$24:CL$115,$J$24:$J$210,$B21,$R$24:$R$210,"&gt;="&amp;CL$2,$S$24:$S$210,"&lt;="&amp;CL$3)</f>
        <v/>
      </c>
      <c r="CM21" s="92">
        <f>SUMIFS(CM$24:CM$115,$J$24:$J$210,$B21,$R$24:$R$210,"&gt;="&amp;CM$2,$S$24:$S$210,"&lt;="&amp;CM$3)</f>
        <v/>
      </c>
      <c r="CN21" s="92">
        <f>SUMIFS(CN$24:CN$115,$J$24:$J$210,$B21,$R$24:$R$210,"&gt;="&amp;CN$2,$S$24:$S$210,"&lt;="&amp;CN$3)</f>
        <v/>
      </c>
      <c r="CO21" s="92">
        <f>SUMIFS(CO$24:CO$115,$J$24:$J$210,$B21,$R$24:$R$210,"&gt;="&amp;CO$2,$S$24:$S$210,"&lt;="&amp;CO$3)</f>
        <v/>
      </c>
      <c r="CP21" s="92">
        <f>SUMIFS(CP$24:CP$115,$J$24:$J$210,$B21,$R$24:$R$210,"&gt;="&amp;CP$2,$S$24:$S$210,"&lt;="&amp;CP$3)</f>
        <v/>
      </c>
      <c r="CQ21" s="92">
        <f>SUMIFS(CQ$24:CQ$115,$J$24:$J$210,$B21,$R$24:$R$210,"&gt;="&amp;CQ$2,$S$24:$S$210,"&lt;="&amp;CQ$3)</f>
        <v/>
      </c>
      <c r="CR21" s="92">
        <f>SUMIFS(CR$24:CR$115,$J$24:$J$210,$B21,$R$24:$R$210,"&gt;="&amp;CR$2,$S$24:$S$210,"&lt;="&amp;CR$3)</f>
        <v/>
      </c>
      <c r="CS21" s="92">
        <f>SUMIFS(CS$24:CS$115,$J$24:$J$210,$B21,$R$24:$R$210,"&gt;="&amp;CS$2,$S$24:$S$210,"&lt;="&amp;CS$3)</f>
        <v/>
      </c>
      <c r="CT21" s="92">
        <f>SUMIFS(CT$24:CT$115,$J$24:$J$210,$B21,$R$24:$R$210,"&gt;="&amp;CT$2,$S$24:$S$210,"&lt;="&amp;CT$3)</f>
        <v/>
      </c>
      <c r="CU21" s="92">
        <f>SUMIFS(CU$24:CU$115,$J$24:$J$210,$B21,$R$24:$R$210,"&gt;="&amp;CU$2,$S$24:$S$210,"&lt;="&amp;CU$3)</f>
        <v/>
      </c>
      <c r="CV21" s="92">
        <f>SUMIFS(CV$24:CV$115,$J$24:$J$210,$B21,$R$24:$R$210,"&gt;="&amp;CV$2,$S$24:$S$210,"&lt;="&amp;CV$3)</f>
        <v/>
      </c>
      <c r="CW21" s="92">
        <f>SUMIFS(CW$24:CW$115,$J$24:$J$210,$B21,$R$24:$R$210,"&gt;="&amp;CW$2,$S$24:$S$210,"&lt;="&amp;CW$3)</f>
        <v/>
      </c>
      <c r="CX21" s="92">
        <f>SUMIFS(CX$24:CX$115,$J$24:$J$210,$B21,$R$24:$R$210,"&gt;="&amp;CX$2,$S$24:$S$210,"&lt;="&amp;CX$3)</f>
        <v/>
      </c>
      <c r="CY21" s="92">
        <f>SUMIFS(CY$24:CY$115,$J$24:$J$210,$B21,$R$24:$R$210,"&gt;="&amp;CY$2,$S$24:$S$210,"&lt;="&amp;CY$3)</f>
        <v/>
      </c>
      <c r="CZ21" s="92">
        <f>SUMIFS(CZ$24:CZ$115,$J$24:$J$210,$B21,$R$24:$R$210,"&gt;="&amp;CZ$2,$S$24:$S$210,"&lt;="&amp;CZ$3)</f>
        <v/>
      </c>
      <c r="DA21" s="92">
        <f>SUMIFS(DA$24:DA$115,$J$24:$J$210,$B21,$R$24:$R$210,"&gt;="&amp;DA$2,$S$24:$S$210,"&lt;="&amp;DA$3)</f>
        <v/>
      </c>
      <c r="DB21" s="92">
        <f>SUMIFS(DB$24:DB$115,$J$24:$J$210,$B21,$R$24:$R$210,"&gt;="&amp;DB$2,$S$24:$S$210,"&lt;="&amp;DB$3)</f>
        <v/>
      </c>
    </row>
    <row r="22" ht="22.5" customHeight="1">
      <c r="A22" s="85" t="n"/>
      <c r="B22" s="38" t="n"/>
      <c r="C22" s="85" t="n"/>
      <c r="D22" s="85" t="n"/>
      <c r="E22" s="89" t="n"/>
      <c r="F22" s="83" t="n"/>
      <c r="G22" s="90" t="n"/>
      <c r="H22" s="93" t="n"/>
      <c r="I22" s="85" t="n"/>
      <c r="J22" s="93" t="n"/>
      <c r="K22" s="93" t="n"/>
      <c r="L22" s="93" t="n"/>
      <c r="M22" s="93" t="n"/>
      <c r="N22" s="93" t="n"/>
      <c r="O22" s="85" t="n"/>
      <c r="P22" s="85" t="n"/>
      <c r="Q22" s="85" t="n"/>
      <c r="R22" s="94" t="n"/>
      <c r="S22" s="94" t="n"/>
      <c r="T22" s="85" t="n"/>
      <c r="U22" s="85" t="n"/>
      <c r="V22" s="85" t="n"/>
      <c r="W22" s="85" t="n"/>
      <c r="X22" s="85" t="n"/>
      <c r="Y22" s="85" t="n"/>
      <c r="Z22" s="85" t="n"/>
      <c r="AA22" s="85" t="n"/>
      <c r="AB22" s="85" t="n"/>
      <c r="AC22" s="85" t="n"/>
      <c r="AD22" s="85" t="n"/>
      <c r="AE22" s="85" t="n"/>
      <c r="AF22" s="85" t="n"/>
      <c r="AG22" s="85" t="n"/>
      <c r="AH22" s="85" t="n"/>
      <c r="AI22" s="85" t="n"/>
      <c r="AJ22" s="85" t="n"/>
      <c r="AK22" s="85" t="n"/>
      <c r="AL22" s="85" t="n"/>
      <c r="AM22" s="85" t="n"/>
      <c r="AN22" s="85" t="n"/>
      <c r="AO22" s="85" t="n"/>
      <c r="AP22" s="85" t="n"/>
      <c r="AQ22" s="85" t="n"/>
      <c r="AR22" s="85" t="n"/>
      <c r="AS22" s="85" t="n"/>
      <c r="AT22" s="85" t="n"/>
      <c r="AU22" s="85" t="n"/>
      <c r="AV22" s="85" t="n"/>
      <c r="AW22" s="85" t="n"/>
      <c r="AX22" s="85" t="n"/>
      <c r="AY22" s="85" t="n"/>
      <c r="AZ22" s="85" t="n"/>
      <c r="BA22" s="85" t="n"/>
      <c r="BB22" s="85" t="n"/>
      <c r="BC22" s="85" t="n"/>
      <c r="BD22" s="85" t="n"/>
      <c r="BE22" s="85" t="n"/>
      <c r="BF22" s="85" t="n"/>
      <c r="BG22" s="85" t="n"/>
      <c r="BH22" s="85" t="n"/>
      <c r="BI22" s="85" t="n"/>
      <c r="BJ22" s="85" t="n"/>
      <c r="BK22" s="85" t="n"/>
      <c r="BL22" s="85" t="n"/>
      <c r="BM22" s="85" t="n"/>
      <c r="BN22" s="85" t="n"/>
      <c r="BO22" s="85" t="n"/>
      <c r="BP22" s="85" t="n"/>
      <c r="BQ22" s="85" t="n"/>
      <c r="BR22" s="85" t="n"/>
      <c r="BS22" s="85" t="n"/>
      <c r="BT22" s="85" t="n"/>
      <c r="BU22" s="85" t="n"/>
      <c r="BV22" s="85" t="n"/>
      <c r="BW22" s="85" t="n"/>
      <c r="BX22" s="85" t="n"/>
      <c r="BY22" s="85" t="n"/>
      <c r="BZ22" s="85" t="n"/>
      <c r="CA22" s="85" t="n"/>
      <c r="CB22" s="85" t="n"/>
      <c r="CC22" s="85" t="n"/>
      <c r="CD22" s="85" t="n"/>
      <c r="CE22" s="85" t="n"/>
      <c r="CF22" s="85" t="n"/>
      <c r="CG22" s="85" t="n"/>
      <c r="CH22" s="85" t="n"/>
      <c r="CI22" s="85" t="n"/>
      <c r="CJ22" s="85" t="n"/>
      <c r="CK22" s="85" t="n"/>
      <c r="CL22" s="85" t="n"/>
      <c r="CM22" s="85" t="n"/>
      <c r="CN22" s="85" t="n"/>
      <c r="CO22" s="85" t="n"/>
      <c r="CP22" s="85" t="n"/>
      <c r="CQ22" s="85" t="n"/>
      <c r="CR22" s="85" t="n"/>
      <c r="CS22" s="85" t="n"/>
      <c r="CT22" s="85" t="n"/>
      <c r="CU22" s="85" t="n"/>
      <c r="CV22" s="85" t="n"/>
      <c r="CW22" s="85" t="n"/>
      <c r="CX22" s="85" t="n"/>
      <c r="CY22" s="85" t="n"/>
      <c r="CZ22" s="85" t="n"/>
      <c r="DA22" s="85" t="n"/>
      <c r="DB22" s="85" t="n"/>
    </row>
    <row r="23" ht="22.5" customHeight="1">
      <c r="A23" s="85" t="n"/>
      <c r="B23" s="93" t="n"/>
      <c r="C23" s="85" t="n"/>
      <c r="D23" s="93" t="n"/>
      <c r="E23" s="89" t="n"/>
      <c r="F23" s="93" t="n"/>
      <c r="G23" s="90" t="n"/>
      <c r="H23" s="93" t="n"/>
      <c r="I23" s="85" t="n"/>
      <c r="J23" s="93" t="n"/>
      <c r="K23" s="93" t="n"/>
      <c r="L23" s="93" t="n"/>
      <c r="M23" s="93" t="n"/>
      <c r="N23" s="93" t="n"/>
      <c r="O23" s="85" t="n"/>
      <c r="P23" s="85" t="n"/>
      <c r="Q23" s="85" t="n"/>
      <c r="R23" s="85" t="n"/>
      <c r="S23" s="85" t="n"/>
      <c r="T23" s="85" t="n"/>
      <c r="U23" s="85" t="n"/>
      <c r="V23" s="85" t="n"/>
      <c r="W23" s="85" t="n"/>
      <c r="X23" s="85" t="n"/>
      <c r="Y23" s="85" t="n"/>
      <c r="Z23" s="85" t="n"/>
      <c r="AA23" s="85" t="n"/>
      <c r="AB23" s="85" t="n"/>
      <c r="AC23" s="85" t="n"/>
      <c r="AD23" s="85" t="n"/>
      <c r="AE23" s="85" t="n"/>
      <c r="AF23" s="85" t="n"/>
      <c r="AG23" s="85" t="n"/>
      <c r="AH23" s="85" t="n"/>
      <c r="AI23" s="85" t="n"/>
      <c r="AJ23" s="85" t="n"/>
      <c r="AK23" s="85" t="n"/>
      <c r="AL23" s="85" t="n"/>
      <c r="AM23" s="85" t="n"/>
      <c r="AN23" s="85" t="n"/>
      <c r="AO23" s="85" t="n"/>
      <c r="AP23" s="85" t="n"/>
      <c r="AQ23" s="85" t="n"/>
      <c r="AR23" s="85" t="n"/>
      <c r="AS23" s="85" t="n"/>
      <c r="AT23" s="85" t="n"/>
      <c r="AU23" s="85" t="n"/>
      <c r="AV23" s="85" t="n"/>
      <c r="AW23" s="85" t="n"/>
      <c r="AX23" s="85" t="n"/>
      <c r="AY23" s="85" t="n"/>
      <c r="AZ23" s="85" t="n"/>
      <c r="BA23" s="85" t="n"/>
      <c r="BB23" s="85" t="n"/>
      <c r="BC23" s="85" t="n"/>
      <c r="BD23" s="85" t="n"/>
      <c r="BE23" s="85" t="n"/>
      <c r="BF23" s="85" t="n"/>
      <c r="BG23" s="85" t="n"/>
      <c r="BH23" s="85" t="n"/>
      <c r="BI23" s="85" t="n"/>
      <c r="BJ23" s="85" t="n"/>
      <c r="BK23" s="85" t="n"/>
      <c r="BL23" s="85" t="n"/>
      <c r="BM23" s="85" t="n"/>
      <c r="BN23" s="85" t="n"/>
      <c r="BO23" s="85" t="n"/>
      <c r="BP23" s="85" t="n"/>
      <c r="BQ23" s="85" t="n"/>
      <c r="BR23" s="85" t="n"/>
      <c r="BS23" s="85" t="n"/>
      <c r="BT23" s="85" t="n"/>
      <c r="BU23" s="85" t="n"/>
      <c r="BV23" s="85" t="n"/>
      <c r="BW23" s="85" t="n"/>
      <c r="BX23" s="85" t="n"/>
      <c r="BY23" s="85" t="n"/>
      <c r="BZ23" s="85" t="n"/>
      <c r="CA23" s="85" t="n"/>
      <c r="CB23" s="85" t="n"/>
      <c r="CC23" s="85" t="n"/>
      <c r="CD23" s="85" t="n"/>
      <c r="CE23" s="85" t="n"/>
      <c r="CF23" s="85" t="n"/>
      <c r="CG23" s="85" t="n"/>
      <c r="CH23" s="85" t="n"/>
      <c r="CI23" s="85" t="n"/>
      <c r="CJ23" s="85" t="n"/>
      <c r="CK23" s="85" t="n"/>
      <c r="CL23" s="85" t="n"/>
      <c r="CM23" s="85" t="n"/>
      <c r="CN23" s="85" t="n"/>
      <c r="CO23" s="85" t="n"/>
      <c r="CP23" s="85" t="n"/>
      <c r="CQ23" s="85" t="n"/>
      <c r="CR23" s="85" t="n"/>
      <c r="CS23" s="85" t="n"/>
      <c r="CT23" s="85" t="n"/>
      <c r="CU23" s="85" t="n"/>
      <c r="CV23" s="85" t="n"/>
      <c r="CW23" s="85" t="n"/>
      <c r="CX23" s="85" t="n"/>
      <c r="CY23" s="85" t="n"/>
      <c r="CZ23" s="85" t="n"/>
      <c r="DA23" s="85" t="n"/>
      <c r="DB23" s="85" t="n"/>
    </row>
    <row r="24" outlineLevel="1" ht="15.9" customHeight="1">
      <c r="A24" s="40" t="inlineStr">
        <is>
          <t>[Person_3]</t>
        </is>
      </c>
      <c r="B24" s="41" t="n"/>
      <c r="C24" s="95" t="n"/>
      <c r="D24" s="41" t="n"/>
      <c r="E24" s="95" t="n"/>
      <c r="F24" s="41" t="n"/>
      <c r="G24" s="95" t="n"/>
      <c r="H24" s="41" t="n"/>
      <c r="I24" s="43" t="n">
        <v>1</v>
      </c>
      <c r="J24" s="44" t="inlineStr">
        <is>
          <t>Digital Maintenance</t>
        </is>
      </c>
      <c r="K24" s="45" t="n">
        <v>144</v>
      </c>
      <c r="L24" s="45" t="n">
        <v>150</v>
      </c>
      <c r="M24" s="46">
        <f>IF($J24="Digital Maintenance",0,K24*L24)*I23</f>
        <v/>
      </c>
      <c r="N24" s="47">
        <f>IF($J24="Digital Maintenance",K24*L24,0)*I24</f>
        <v/>
      </c>
      <c r="O24" s="48" t="inlineStr">
        <is>
          <t>New</t>
        </is>
      </c>
      <c r="P24" s="49" t="n"/>
      <c r="Q24" s="96" t="n"/>
      <c r="R24" s="96" t="n">
        <v>44986</v>
      </c>
      <c r="S24" s="96">
        <f>EOMONTH(R24,11)</f>
        <v/>
      </c>
      <c r="T24" s="51">
        <f>IF(ISBLANK(S24),"",YEARFRAC(R24,EOMONTH(S24,0))*12)</f>
        <v/>
      </c>
      <c r="U24" s="52">
        <f>IFERROR(IF(AND($R24&gt;=U$2,$R24&lt;=U$3),$M24,IF(AND(U$3&gt;=$R24,U$2&lt;=$S24),$M24,0)),0)</f>
        <v/>
      </c>
      <c r="V24" s="52">
        <f>IFERROR(IF(AND($R24&gt;=V$2,$R24&lt;=V$3),$M24,IF(AND(V$3&gt;=$R24,V$2&lt;=$S24),$M24,0)),0)</f>
        <v/>
      </c>
      <c r="W24" s="52">
        <f>IFERROR(IF(AND($R24&gt;=W$2,$R24&lt;=W$3),$M24,IF(AND(W$3&gt;=$R24,W$2&lt;=$S24),$M24,0)),0)</f>
        <v/>
      </c>
      <c r="X24" s="52">
        <f>IFERROR(IF(AND($R24&gt;=X$2,$R24&lt;=X$3),$M24,IF(AND(X$3&gt;=$R24,X$2&lt;=$S24),$M24,0)),0)</f>
        <v/>
      </c>
      <c r="Y24" s="52">
        <f>IFERROR(IF(AND($R24&gt;=Y$2,$R24&lt;=Y$3),$M24,IF(AND(Y$3&gt;=$R24,Y$2&lt;=$S24),$M24,0)),0)</f>
        <v/>
      </c>
      <c r="Z24" s="52">
        <f>IFERROR(IF(AND($R24&gt;=Z$2,$R24&lt;=Z$3),$M24,IF(AND(Z$3&gt;=$R24,Z$2&lt;=$S24),$M24,0)),0)</f>
        <v/>
      </c>
      <c r="AA24" s="52">
        <f>IFERROR(IF(AND($R24&gt;=AA$2,$R24&lt;=AA$3),$M24,IF(AND(AA$3&gt;=$R24,AA$2&lt;=$S24),$M24,0)),0)</f>
        <v/>
      </c>
      <c r="AB24" s="52">
        <f>IFERROR(IF(AND($R24&gt;=AB$2,$R24&lt;=AB$3),$M24,IF(AND(AB$3&gt;=$R24,AB$2&lt;=$S24),$M24,0)),0)</f>
        <v/>
      </c>
      <c r="AC24" s="52">
        <f>IFERROR(IF(AND($R24&gt;=AC$2,$R24&lt;=AC$3),$M24,IF(AND(AC$3&gt;=$R24,AC$2&lt;=$S24),$M24,0)),0)</f>
        <v/>
      </c>
      <c r="AD24" s="52">
        <f>IFERROR(IF(AND($R24&gt;=AD$2,$R24&lt;=AD$3),$M24,IF(AND(AD$3&gt;=$R24,AD$2&lt;=$S24),$M24,0)),0)</f>
        <v/>
      </c>
      <c r="AE24" s="52">
        <f>IFERROR(IF(AND($R24&gt;=AE$2,$R24&lt;=AE$3),$M24,IF(AND(AE$3&gt;=$R24,AE$2&lt;=$S24),$M24,0)),0)</f>
        <v/>
      </c>
      <c r="AF24" s="52">
        <f>IFERROR(IF(AND($R24&gt;=AF$2,$R24&lt;=AF$3),$M24,IF(AND(AF$3&gt;=$R24,AF$2&lt;=$S24),$M24,0)),0)</f>
        <v/>
      </c>
      <c r="AG24" s="52">
        <f>IFERROR(IF(AND($R24&gt;=AG$2,$R24&lt;=AG$3),$M24,IF(AND(AG$3&gt;=$R24,AG$2&lt;=$S24),$M24,0)),0)</f>
        <v/>
      </c>
      <c r="AH24" s="52">
        <f>IFERROR(IF(AND($R24&gt;=AH$2,$R24&lt;=AH$3),$M24,IF(AND(AH$3&gt;=$R24,AH$2&lt;=$S24),$M24,0)),0)</f>
        <v/>
      </c>
      <c r="AI24" s="52">
        <f>IFERROR(IF(AND($R24&gt;=AI$2,$R24&lt;=AI$3),$M24,IF(AND(AI$3&gt;=$R24,AI$2&lt;=$S24),$M24,0)),0)</f>
        <v/>
      </c>
      <c r="AJ24" s="52">
        <f>IFERROR(IF(AND($R24&gt;=AJ$2,$R24&lt;=AJ$3),$M24,IF(AND(AJ$3&gt;=$R24,AJ$2&lt;=$S24),$M24,0)),0)</f>
        <v/>
      </c>
      <c r="AK24" s="52">
        <f>IFERROR(IF(AND($R24&gt;=AK$2,$R24&lt;=AK$3),$M24,IF(AND(AK$3&gt;=$R24,AK$2&lt;=$S24),$M24,0)),0)</f>
        <v/>
      </c>
      <c r="AL24" s="52">
        <f>IFERROR(IF(AND($R24&gt;=AL$2,$R24&lt;=AL$3),$M24,IF(AND(AL$3&gt;=$R24,AL$2&lt;=$S24),$M24,0)),0)</f>
        <v/>
      </c>
      <c r="AM24" s="52">
        <f>IFERROR(IF(AND($R24&gt;=AM$2,$R24&lt;=AM$3),$M24,IF(AND(AM$3&gt;=$R24,AM$2&lt;=$S24),$M24,0)),0)</f>
        <v/>
      </c>
      <c r="AN24" s="52">
        <f>IFERROR(IF(AND($R24&gt;=AN$2,$R24&lt;=AN$3),$M24,IF(AND(AN$3&gt;=$R24,AN$2&lt;=$S24),$M24,0)),0)</f>
        <v/>
      </c>
      <c r="AO24" s="52">
        <f>IFERROR(IF(AND($R24&gt;=AO$2,$R24&lt;=AO$3),$M24,IF(AND(AO$3&gt;=$R24,AO$2&lt;=$S24),$M24,0)),0)</f>
        <v/>
      </c>
      <c r="AP24" s="52">
        <f>IFERROR(IF(AND($R24&gt;=AP$2,$R24&lt;=AP$3),$M24,IF(AND(AP$3&gt;=$R24,AP$2&lt;=$S24),$M24,0)),0)</f>
        <v/>
      </c>
      <c r="AQ24" s="52">
        <f>IFERROR(IF(AND($R24&gt;=AQ$2,$R24&lt;=AQ$3),$M24,IF(AND(AQ$3&gt;=$R24,AQ$2&lt;=$S24),$M24,0)),0)</f>
        <v/>
      </c>
      <c r="AR24" s="52">
        <f>IFERROR(IF(AND($R24&gt;=AR$2,$R24&lt;=AR$3),$M24,IF(AND(AR$3&gt;=$R24,AR$2&lt;=$S24),$M24,0)),0)</f>
        <v/>
      </c>
      <c r="AS24" s="52">
        <f>IFERROR(IF(AND($R24&gt;=AS$2,$R24&lt;=AS$3),$M24,IF(AND(AS$3&gt;=$R24,AS$2&lt;=$S24),$M24,0)),0)</f>
        <v/>
      </c>
      <c r="AT24" s="52">
        <f>IFERROR(IF(AND($R24&gt;=AT$2,$R24&lt;=AT$3),$M24,IF(AND(AT$3&gt;=$R24,AT$2&lt;=$S24),$M24,0)),0)</f>
        <v/>
      </c>
      <c r="AU24" s="52">
        <f>IFERROR(IF(AND($R24&gt;=AU$2,$R24&lt;=AU$3),$M24,IF(AND(AU$3&gt;=$R24,AU$2&lt;=$S24),$M24,0)),0)</f>
        <v/>
      </c>
      <c r="AV24" s="52">
        <f>IFERROR(IF(AND($R24&gt;=AV$2,$R24&lt;=AV$3),$M24,IF(AND(AV$3&gt;=$R24,AV$2&lt;=$S24),$M24,0)),0)</f>
        <v/>
      </c>
      <c r="AW24" s="52">
        <f>IFERROR(IF(AND($R24&gt;=AW$2,$R24&lt;=AW$3),$M24,IF(AND(AW$3&gt;=$R24,AW$2&lt;=$S24),$M24,0)),0)</f>
        <v/>
      </c>
      <c r="AX24" s="52">
        <f>IFERROR(IF(AND($R24&gt;=AX$2,$R24&lt;=AX$3),$M24,IF(AND(AX$3&gt;=$R24,AX$2&lt;=$S24),$M24,0)),0)</f>
        <v/>
      </c>
      <c r="AY24" s="52">
        <f>IFERROR(IF(AND($R24&gt;=AY$2,$R24&lt;=AY$3),$M24,IF(AND(AY$3&gt;=$R24,AY$2&lt;=$S24),$M24,0)),0)</f>
        <v/>
      </c>
      <c r="AZ24" s="52">
        <f>IFERROR(IF(AND($R24&gt;=AZ$2,$R24&lt;=AZ$3),$M24,IF(AND(AZ$3&gt;=$R24,AZ$2&lt;=$S24),$M24,0)),0)</f>
        <v/>
      </c>
      <c r="BA24" s="52">
        <f>IFERROR(IF(AND($R24&gt;=BA$2,$R24&lt;=BA$3),$M24,IF(AND(BA$3&gt;=$R24,BA$2&lt;=$S24),$M24,0)),0)</f>
        <v/>
      </c>
      <c r="BB24" s="52">
        <f>IFERROR(IF(AND($R24&gt;=BB$2,$R24&lt;=BB$3),$M24,IF(AND(BB$3&gt;=$R24,BB$2&lt;=$S24),$M24,0)),0)</f>
        <v/>
      </c>
      <c r="BC24" s="52">
        <f>IFERROR(IF(AND($R24&gt;=BC$2,$R24&lt;=BC$3),$M24,IF(AND(BC$3&gt;=$R24,BC$2&lt;=$S24),$M24,0)),0)</f>
        <v/>
      </c>
      <c r="BD24" s="52">
        <f>IFERROR(IF(AND($R24&gt;=BD$2,$R24&lt;=BD$3),$M24,IF(AND(BD$3&gt;=$R24,BD$2&lt;=$S24),$M24,0)),0)</f>
        <v/>
      </c>
      <c r="BE24" s="52">
        <f>IFERROR(IF(AND($R24&gt;=BE$2,$R24&lt;=BE$3),$M24,IF(AND(BE$3&gt;=$R24,BE$2&lt;=$S24),$M24,0)),0)</f>
        <v/>
      </c>
      <c r="BF24" s="52">
        <f>IFERROR(IF(AND($R24&gt;=BF$2,$R24&lt;=BF$3),$M24,IF(AND(BF$3&gt;=$R24,BF$2&lt;=$S24),$M24,0)),0)</f>
        <v/>
      </c>
      <c r="BG24" s="52">
        <f>IFERROR(IF(AND($R24&gt;=BG$2,$R24&lt;=BG$3),$M24,IF(AND(BG$3&gt;=$R24,BG$2&lt;=$S24),$M24,0)),0)</f>
        <v/>
      </c>
      <c r="BH24" s="52">
        <f>IFERROR(IF(AND($R24&gt;=BH$2,$R24&lt;=BH$3),$M24,IF(AND(BH$3&gt;=$R24,BH$2&lt;=$S24),$M24,0)),0)</f>
        <v/>
      </c>
      <c r="BI24" s="52">
        <f>IFERROR(IF(AND($R24&gt;=BI$2,$R24&lt;=BI$3),$M24,IF(AND(BI$3&gt;=$R24,BI$2&lt;=$S24),$M24,0)),0)</f>
        <v/>
      </c>
      <c r="BJ24" s="52">
        <f>IFERROR(IF(AND($R24&gt;=BJ$2,$R24&lt;=BJ$3),$M24,IF(AND(BJ$3&gt;=$R24,BJ$2&lt;=$S24),$M24,0)),0)</f>
        <v/>
      </c>
      <c r="BK24" s="52">
        <f>IFERROR(IF(AND($R24&gt;=BK$2,$R24&lt;=BK$3),$M24,IF(AND(BK$3&gt;=$R24,BK$2&lt;=$S24),$M24,0)),0)</f>
        <v/>
      </c>
      <c r="BL24" s="52">
        <f>IFERROR(IF(AND($R24&gt;=BL$2,$R24&lt;=BL$3),$M24,IF(AND(BL$3&gt;=$R24,BL$2&lt;=$S24),$M24,0)),0)</f>
        <v/>
      </c>
      <c r="BM24" s="52">
        <f>IFERROR(IF(AND($R24&gt;=BM$2,$R24&lt;=BM$3),$M24,IF(AND(BM$3&gt;=$R24,BM$2&lt;=$S24),$M24,0)),0)</f>
        <v/>
      </c>
      <c r="BN24" s="52">
        <f>IFERROR(IF(AND($R24&gt;=BN$2,$R24&lt;=BN$3),$M24,IF(AND(BN$3&gt;=$R24,BN$2&lt;=$S24),$M24,0)),0)</f>
        <v/>
      </c>
      <c r="BO24" s="52">
        <f>IFERROR(IF(AND($R24&gt;=BO$2,$R24&lt;=BO$3),$M24,IF(AND(BO$3&gt;=$R24,BO$2&lt;=$S24),$M24,0)),0)</f>
        <v/>
      </c>
      <c r="BP24" s="52">
        <f>IFERROR(IF(AND($R24&gt;=BP$2,$R24&lt;=BP$3),$M24,IF(AND(BP$3&gt;=$R24,BP$2&lt;=$S24),$M24,0)),0)</f>
        <v/>
      </c>
      <c r="BQ24" s="52">
        <f>IFERROR(IF(AND($R24&gt;=BQ$2,$R24&lt;=BQ$3),$M24,IF(AND(BQ$3&gt;=$R24,BQ$2&lt;=$S24),$M24,0)),0)</f>
        <v/>
      </c>
      <c r="BR24" s="52">
        <f>IFERROR(IF(AND($R24&gt;=BR$2,$R24&lt;=BR$3),$M24,IF(AND(BR$3&gt;=$R24,BR$2&lt;=$S24),$M24,0)),0)</f>
        <v/>
      </c>
      <c r="BS24" s="52">
        <f>IFERROR(IF(AND($R24&gt;=BS$2,$R24&lt;=BS$3),$M24,IF(AND(BS$3&gt;=$R24,BS$2&lt;=$S24),$M24,0)),0)</f>
        <v/>
      </c>
      <c r="BT24" s="52">
        <f>IFERROR(IF(AND($R24&gt;=BT$2,$R24&lt;=BT$3),$M24,IF(AND(BT$3&gt;=$R24,BT$2&lt;=$S24),$M24,0)),0)</f>
        <v/>
      </c>
      <c r="BU24" s="52">
        <f>IFERROR(IF(AND($R24&gt;=BU$2,$R24&lt;=BU$3),$M24,IF(AND(BU$3&gt;=$R24,BU$2&lt;=$S24),$M24,0)),0)</f>
        <v/>
      </c>
      <c r="BV24" s="52">
        <f>IFERROR(IF(AND($R24&gt;=BV$2,$R24&lt;=BV$3),$M24,IF(AND(BV$3&gt;=$R24,BV$2&lt;=$S24),$M24,0)),0)</f>
        <v/>
      </c>
      <c r="BW24" s="52">
        <f>IFERROR(IF(AND($R24&gt;=BW$2,$R24&lt;=BW$3),$M24,IF(AND(BW$3&gt;=$R24,BW$2&lt;=$S24),$M24,0)),0)</f>
        <v/>
      </c>
      <c r="BX24" s="52">
        <f>IFERROR(IF(AND($R24&gt;=BX$2,$R24&lt;=BX$3),$M24,IF(AND(BX$3&gt;=$R24,BX$2&lt;=$S24),$M24,0)),0)</f>
        <v/>
      </c>
      <c r="BY24" s="52">
        <f>IFERROR(IF(AND($R24&gt;=BY$2,$R24&lt;=BY$3),$M24,IF(AND(BY$3&gt;=$R24,BY$2&lt;=$S24),$M24,0)),0)</f>
        <v/>
      </c>
      <c r="BZ24" s="52">
        <f>IFERROR(IF(AND($R24&gt;=BZ$2,$R24&lt;=BZ$3),$M24,IF(AND(BZ$3&gt;=$R24,BZ$2&lt;=$S24),$M24,0)),0)</f>
        <v/>
      </c>
      <c r="CA24" s="52">
        <f>IFERROR(IF(AND($R24&gt;=CA$2,$R24&lt;=CA$3),$M24,IF(AND(CA$3&gt;=$R24,CA$2&lt;=$S24),$M24,0)),0)</f>
        <v/>
      </c>
      <c r="CB24" s="52">
        <f>IFERROR(IF(AND($R24&gt;=CB$2,$R24&lt;=CB$3),$M24,IF(AND(CB$3&gt;=$R24,CB$2&lt;=$S24),$M24,0)),0)</f>
        <v/>
      </c>
      <c r="CC24" s="52">
        <f>IFERROR(IF(AND($R24&gt;=CC$2,$R24&lt;=CC$3),$M24,IF(AND(CC$3&gt;=$R24,CC$2&lt;=$S24),$M24,0)),0)</f>
        <v/>
      </c>
      <c r="CD24" s="52">
        <f>IFERROR(IF(AND($R24&gt;=CD$2,$R24&lt;=CD$3),$M24,IF(AND(CD$3&gt;=$R24,CD$2&lt;=$S24),$M24,0)),0)</f>
        <v/>
      </c>
      <c r="CE24" s="52">
        <f>IFERROR(IF(AND($R24&gt;=CE$2,$R24&lt;=CE$3),$M24,IF(AND(CE$3&gt;=$R24,CE$2&lt;=$S24),$M24,0)),0)</f>
        <v/>
      </c>
      <c r="CF24" s="52">
        <f>IFERROR(IF(AND($R24&gt;=CF$2,$R24&lt;=CF$3),$M24,IF(AND(CF$3&gt;=$R24,CF$2&lt;=$S24),$M24,0)),0)</f>
        <v/>
      </c>
      <c r="CG24" s="52">
        <f>IFERROR(IF(AND($R24&gt;=CG$2,$R24&lt;=CG$3),$M24,IF(AND(CG$3&gt;=$R24,CG$2&lt;=$S24),$M24,0)),0)</f>
        <v/>
      </c>
      <c r="CH24" s="52">
        <f>IFERROR(IF(AND($R24&gt;=CH$2,$R24&lt;=CH$3),$M24,IF(AND(CH$3&gt;=$R24,CH$2&lt;=$S24),$M24,0)),0)</f>
        <v/>
      </c>
      <c r="CI24" s="52">
        <f>IFERROR(IF(AND($R24&gt;=CI$2,$R24&lt;=CI$3),$M24,IF(AND(CI$3&gt;=$R24,CI$2&lt;=$S24),$M24,0)),0)</f>
        <v/>
      </c>
      <c r="CJ24" s="52">
        <f>IFERROR(IF(AND($R24&gt;=CJ$2,$R24&lt;=CJ$3),$M24,IF(AND(CJ$3&gt;=$R24,CJ$2&lt;=$S24),$M24,0)),0)</f>
        <v/>
      </c>
      <c r="CK24" s="52">
        <f>IFERROR(IF(AND($R24&gt;=CK$2,$R24&lt;=CK$3),$M24,IF(AND(CK$3&gt;=$R24,CK$2&lt;=$S24),$M24,0)),0)</f>
        <v/>
      </c>
      <c r="CL24" s="52">
        <f>IFERROR(IF(AND($R24&gt;=CL$2,$R24&lt;=CL$3),$M24,IF(AND(CL$3&gt;=$R24,CL$2&lt;=$S24),$M24,0)),0)</f>
        <v/>
      </c>
      <c r="CM24" s="52">
        <f>IFERROR(IF(AND($R24&gt;=CM$2,$R24&lt;=CM$3),$M24,IF(AND(CM$3&gt;=$R24,CM$2&lt;=$S24),$M24,0)),0)</f>
        <v/>
      </c>
      <c r="CN24" s="52">
        <f>IFERROR(IF(AND($R24&gt;=CN$2,$R24&lt;=CN$3),$M24,IF(AND(CN$3&gt;=$R24,CN$2&lt;=$S24),$M24,0)),0)</f>
        <v/>
      </c>
      <c r="CO24" s="52">
        <f>IFERROR(IF(AND($R24&gt;=CO$2,$R24&lt;=CO$3),$M24,IF(AND(CO$3&gt;=$R24,CO$2&lt;=$S24),$M24,0)),0)</f>
        <v/>
      </c>
      <c r="CP24" s="52">
        <f>IFERROR(IF(AND($R24&gt;=CP$2,$R24&lt;=CP$3),$M24,IF(AND(CP$3&gt;=$R24,CP$2&lt;=$S24),$M24,0)),0)</f>
        <v/>
      </c>
      <c r="CQ24" s="52">
        <f>IFERROR(IF(AND($R24&gt;=CQ$2,$R24&lt;=CQ$3),$M24,IF(AND(CQ$3&gt;=$R24,CQ$2&lt;=$S24),$M24,0)),0)</f>
        <v/>
      </c>
      <c r="CR24" s="52">
        <f>IFERROR(IF(AND($R24&gt;=CR$2,$R24&lt;=CR$3),$M24,IF(AND(CR$3&gt;=$R24,CR$2&lt;=$S24),$M24,0)),0)</f>
        <v/>
      </c>
      <c r="CS24" s="52">
        <f>IFERROR(IF(AND($R24&gt;=CS$2,$R24&lt;=CS$3),$M24,IF(AND(CS$3&gt;=$R24,CS$2&lt;=$S24),$M24,0)),0)</f>
        <v/>
      </c>
      <c r="CT24" s="52">
        <f>IFERROR(IF(AND($R24&gt;=CT$2,$R24&lt;=CT$3),$M24,IF(AND(CT$3&gt;=$R24,CT$2&lt;=$S24),$M24,0)),0)</f>
        <v/>
      </c>
      <c r="CU24" s="52">
        <f>IFERROR(IF(AND($R24&gt;=CU$2,$R24&lt;=CU$3),$M24,IF(AND(CU$3&gt;=$R24,CU$2&lt;=$S24),$M24,0)),0)</f>
        <v/>
      </c>
      <c r="CV24" s="52">
        <f>IFERROR(IF(AND($R24&gt;=CV$2,$R24&lt;=CV$3),$M24,IF(AND(CV$3&gt;=$R24,CV$2&lt;=$S24),$M24,0)),0)</f>
        <v/>
      </c>
      <c r="CW24" s="52">
        <f>IFERROR(IF(AND($R24&gt;=CW$2,$R24&lt;=CW$3),$M24,IF(AND(CW$3&gt;=$R24,CW$2&lt;=$S24),$M24,0)),0)</f>
        <v/>
      </c>
      <c r="CX24" s="52">
        <f>IFERROR(IF(AND($R24&gt;=CX$2,$R24&lt;=CX$3),$M24,IF(AND(CX$3&gt;=$R24,CX$2&lt;=$S24),$M24,0)),0)</f>
        <v/>
      </c>
      <c r="CY24" s="52">
        <f>IFERROR(IF(AND($R24&gt;=CY$2,$R24&lt;=CY$3),$M24,IF(AND(CY$3&gt;=$R24,CY$2&lt;=$S24),$M24,0)),0)</f>
        <v/>
      </c>
      <c r="CZ24" s="52">
        <f>IFERROR(IF(AND($R24&gt;=CZ$2,$R24&lt;=CZ$3),$M24,IF(AND(CZ$3&gt;=$R24,CZ$2&lt;=$S24),$M24,0)),0)</f>
        <v/>
      </c>
      <c r="DA24" s="52" t="n"/>
      <c r="DB24" s="52" t="n"/>
    </row>
    <row r="25" outlineLevel="1" ht="15.9" customHeight="1">
      <c r="A25" s="40" t="inlineStr">
        <is>
          <t>[Person_3]</t>
        </is>
      </c>
      <c r="B25" s="41" t="n"/>
      <c r="C25" s="95" t="n"/>
      <c r="D25" s="41" t="n"/>
      <c r="E25" s="95" t="n"/>
      <c r="F25" s="53" t="n"/>
      <c r="G25" s="95" t="n"/>
      <c r="H25" s="41" t="n"/>
      <c r="I25" s="43" t="n">
        <v>1</v>
      </c>
      <c r="J25" s="44" t="inlineStr">
        <is>
          <t>Digital Maintenance</t>
        </is>
      </c>
      <c r="K25" s="45" t="n">
        <v>50</v>
      </c>
      <c r="L25" s="45" t="n">
        <v>150</v>
      </c>
      <c r="M25" s="46">
        <f>IF($J25="Digital Maintenance",0,K25*L25)*I24</f>
        <v/>
      </c>
      <c r="N25" s="47">
        <f>IF($J25="Digital Maintenance",K25*L25,0)*I25</f>
        <v/>
      </c>
      <c r="O25" s="48" t="inlineStr">
        <is>
          <t>New</t>
        </is>
      </c>
      <c r="P25" s="49" t="n"/>
      <c r="Q25" s="96" t="n"/>
      <c r="R25" s="97" t="n">
        <v>44562</v>
      </c>
      <c r="S25" s="96">
        <f>EOMONTH(R25,11)</f>
        <v/>
      </c>
      <c r="T25" s="51">
        <f>IF(ISBLANK(S25),"",YEARFRAC(R25,EOMONTH(S25,0))*12)</f>
        <v/>
      </c>
      <c r="U25" s="52">
        <f>IFERROR(IF(AND($R25&gt;=U$2,$R25&lt;=U$3),$M25,IF(AND(U$3&gt;=$R25,U$2&lt;=$S25),$M25,0)),0)</f>
        <v/>
      </c>
      <c r="V25" s="52">
        <f>IFERROR(IF(AND($R25&gt;=V$2,$R25&lt;=V$3),$M25,IF(AND(V$3&gt;=$R25,V$2&lt;=$S25),$M25,0)),0)</f>
        <v/>
      </c>
      <c r="W25" s="52">
        <f>IFERROR(IF(AND($R25&gt;=W$2,$R25&lt;=W$3),$M25,IF(AND(W$3&gt;=$R25,W$2&lt;=$S25),$M25,0)),0)</f>
        <v/>
      </c>
      <c r="X25" s="52">
        <f>IFERROR(IF(AND($R25&gt;=X$2,$R25&lt;=X$3),$M25,IF(AND(X$3&gt;=$R25,X$2&lt;=$S25),$M25,0)),0)</f>
        <v/>
      </c>
      <c r="Y25" s="52">
        <f>IFERROR(IF(AND($R25&gt;=Y$2,$R25&lt;=Y$3),$M25,IF(AND(Y$3&gt;=$R25,Y$2&lt;=$S25),$M25,0)),0)</f>
        <v/>
      </c>
      <c r="Z25" s="52">
        <f>IFERROR(IF(AND($R25&gt;=Z$2,$R25&lt;=Z$3),$M25,IF(AND(Z$3&gt;=$R25,Z$2&lt;=$S25),$M25,0)),0)</f>
        <v/>
      </c>
      <c r="AA25" s="52">
        <f>IFERROR(IF(AND($R25&gt;=AA$2,$R25&lt;=AA$3),$M25,IF(AND(AA$3&gt;=$R25,AA$2&lt;=$S25),$M25,0)),0)</f>
        <v/>
      </c>
      <c r="AB25" s="52">
        <f>IFERROR(IF(AND($R25&gt;=AB$2,$R25&lt;=AB$3),$M25,IF(AND(AB$3&gt;=$R25,AB$2&lt;=$S25),$M25,0)),0)</f>
        <v/>
      </c>
      <c r="AC25" s="52">
        <f>IFERROR(IF(AND($R25&gt;=AC$2,$R25&lt;=AC$3),$M25,IF(AND(AC$3&gt;=$R25,AC$2&lt;=$S25),$M25,0)),0)</f>
        <v/>
      </c>
      <c r="AD25" s="52">
        <f>IFERROR(IF(AND($R25&gt;=AD$2,$R25&lt;=AD$3),$M25,IF(AND(AD$3&gt;=$R25,AD$2&lt;=$S25),$M25,0)),0)</f>
        <v/>
      </c>
      <c r="AE25" s="52">
        <f>IFERROR(IF(AND($R25&gt;=AE$2,$R25&lt;=AE$3),$M25,IF(AND(AE$3&gt;=$R25,AE$2&lt;=$S25),$M25,0)),0)</f>
        <v/>
      </c>
      <c r="AF25" s="52">
        <f>IFERROR(IF(AND($R25&gt;=AF$2,$R25&lt;=AF$3),$M25,IF(AND(AF$3&gt;=$R25,AF$2&lt;=$S25),$M25,0)),0)</f>
        <v/>
      </c>
      <c r="AG25" s="52">
        <f>IFERROR(IF(AND($R25&gt;=AG$2,$R25&lt;=AG$3),$M25,IF(AND(AG$3&gt;=$R25,AG$2&lt;=$S25),$M25,0)),0)</f>
        <v/>
      </c>
      <c r="AH25" s="52">
        <f>IFERROR(IF(AND($R25&gt;=AH$2,$R25&lt;=AH$3),$M25,IF(AND(AH$3&gt;=$R25,AH$2&lt;=$S25),$M25,0)),0)</f>
        <v/>
      </c>
      <c r="AI25" s="52">
        <f>IFERROR(IF(AND($R25&gt;=AI$2,$R25&lt;=AI$3),$M25,IF(AND(AI$3&gt;=$R25,AI$2&lt;=$S25),$M25,0)),0)</f>
        <v/>
      </c>
      <c r="AJ25" s="52">
        <f>IFERROR(IF(AND($R25&gt;=AJ$2,$R25&lt;=AJ$3),$M25,IF(AND(AJ$3&gt;=$R25,AJ$2&lt;=$S25),$M25,0)),0)</f>
        <v/>
      </c>
      <c r="AK25" s="52">
        <f>IFERROR(IF(AND($R25&gt;=AK$2,$R25&lt;=AK$3),$M25,IF(AND(AK$3&gt;=$R25,AK$2&lt;=$S25),$M25,0)),0)</f>
        <v/>
      </c>
      <c r="AL25" s="52">
        <f>IFERROR(IF(AND($R25&gt;=AL$2,$R25&lt;=AL$3),$M25,IF(AND(AL$3&gt;=$R25,AL$2&lt;=$S25),$M25,0)),0)</f>
        <v/>
      </c>
      <c r="AM25" s="52">
        <f>IFERROR(IF(AND($R25&gt;=AM$2,$R25&lt;=AM$3),$M25,IF(AND(AM$3&gt;=$R25,AM$2&lt;=$S25),$M25,0)),0)</f>
        <v/>
      </c>
      <c r="AN25" s="52">
        <f>IFERROR(IF(AND($R25&gt;=AN$2,$R25&lt;=AN$3),$M25,IF(AND(AN$3&gt;=$R25,AN$2&lt;=$S25),$M25,0)),0)</f>
        <v/>
      </c>
      <c r="AO25" s="52">
        <f>IFERROR(IF(AND($R25&gt;=AO$2,$R25&lt;=AO$3),$M25,IF(AND(AO$3&gt;=$R25,AO$2&lt;=$S25),$M25,0)),0)</f>
        <v/>
      </c>
      <c r="AP25" s="52">
        <f>IFERROR(IF(AND($R25&gt;=AP$2,$R25&lt;=AP$3),$M25,IF(AND(AP$3&gt;=$R25,AP$2&lt;=$S25),$M25,0)),0)</f>
        <v/>
      </c>
      <c r="AQ25" s="52">
        <f>IFERROR(IF(AND($R25&gt;=AQ$2,$R25&lt;=AQ$3),$M25,IF(AND(AQ$3&gt;=$R25,AQ$2&lt;=$S25),$M25,0)),0)</f>
        <v/>
      </c>
      <c r="AR25" s="52">
        <f>IFERROR(IF(AND($R25&gt;=AR$2,$R25&lt;=AR$3),$M25,IF(AND(AR$3&gt;=$R25,AR$2&lt;=$S25),$M25,0)),0)</f>
        <v/>
      </c>
      <c r="AS25" s="52">
        <f>IFERROR(IF(AND($R25&gt;=AS$2,$R25&lt;=AS$3),$M25,IF(AND(AS$3&gt;=$R25,AS$2&lt;=$S25),$M25,0)),0)</f>
        <v/>
      </c>
      <c r="AT25" s="52">
        <f>IFERROR(IF(AND($R25&gt;=AT$2,$R25&lt;=AT$3),$M25,IF(AND(AT$3&gt;=$R25,AT$2&lt;=$S25),$M25,0)),0)</f>
        <v/>
      </c>
      <c r="AU25" s="52">
        <f>IFERROR(IF(AND($R25&gt;=AU$2,$R25&lt;=AU$3),$M25,IF(AND(AU$3&gt;=$R25,AU$2&lt;=$S25),$M25,0)),0)</f>
        <v/>
      </c>
      <c r="AV25" s="52">
        <f>IFERROR(IF(AND($R25&gt;=AV$2,$R25&lt;=AV$3),$M25,IF(AND(AV$3&gt;=$R25,AV$2&lt;=$S25),$M25,0)),0)</f>
        <v/>
      </c>
      <c r="AW25" s="52">
        <f>IFERROR(IF(AND($R25&gt;=AW$2,$R25&lt;=AW$3),$M25,IF(AND(AW$3&gt;=$R25,AW$2&lt;=$S25),$M25,0)),0)</f>
        <v/>
      </c>
      <c r="AX25" s="52">
        <f>IFERROR(IF(AND($R25&gt;=AX$2,$R25&lt;=AX$3),$M25,IF(AND(AX$3&gt;=$R25,AX$2&lt;=$S25),$M25,0)),0)</f>
        <v/>
      </c>
      <c r="AY25" s="52">
        <f>IFERROR(IF(AND($R25&gt;=AY$2,$R25&lt;=AY$3),$M25,IF(AND(AY$3&gt;=$R25,AY$2&lt;=$S25),$M25,0)),0)</f>
        <v/>
      </c>
      <c r="AZ25" s="52">
        <f>IFERROR(IF(AND($R25&gt;=AZ$2,$R25&lt;=AZ$3),$M25,IF(AND(AZ$3&gt;=$R25,AZ$2&lt;=$S25),$M25,0)),0)</f>
        <v/>
      </c>
      <c r="BA25" s="52">
        <f>IFERROR(IF(AND($R25&gt;=BA$2,$R25&lt;=BA$3),$M25,IF(AND(BA$3&gt;=$R25,BA$2&lt;=$S25),$M25,0)),0)</f>
        <v/>
      </c>
      <c r="BB25" s="52">
        <f>IFERROR(IF(AND($R25&gt;=BB$2,$R25&lt;=BB$3),$M25,IF(AND(BB$3&gt;=$R25,BB$2&lt;=$S25),$M25,0)),0)</f>
        <v/>
      </c>
      <c r="BC25" s="52">
        <f>IFERROR(IF(AND($R25&gt;=BC$2,$R25&lt;=BC$3),$M25,IF(AND(BC$3&gt;=$R25,BC$2&lt;=$S25),$M25,0)),0)</f>
        <v/>
      </c>
      <c r="BD25" s="52">
        <f>IFERROR(IF(AND($R25&gt;=BD$2,$R25&lt;=BD$3),$M25,IF(AND(BD$3&gt;=$R25,BD$2&lt;=$S25),$M25,0)),0)</f>
        <v/>
      </c>
      <c r="BE25" s="52">
        <f>IFERROR(IF(AND($R25&gt;=BE$2,$R25&lt;=BE$3),$M25,IF(AND(BE$3&gt;=$R25,BE$2&lt;=$S25),$M25,0)),0)</f>
        <v/>
      </c>
      <c r="BF25" s="52">
        <f>IFERROR(IF(AND($R25&gt;=BF$2,$R25&lt;=BF$3),$M25,IF(AND(BF$3&gt;=$R25,BF$2&lt;=$S25),$M25,0)),0)</f>
        <v/>
      </c>
      <c r="BG25" s="52">
        <f>IFERROR(IF(AND($R25&gt;=BG$2,$R25&lt;=BG$3),$M25,IF(AND(BG$3&gt;=$R25,BG$2&lt;=$S25),$M25,0)),0)</f>
        <v/>
      </c>
      <c r="BH25" s="52">
        <f>IFERROR(IF(AND($R25&gt;=BH$2,$R25&lt;=BH$3),$M25,IF(AND(BH$3&gt;=$R25,BH$2&lt;=$S25),$M25,0)),0)</f>
        <v/>
      </c>
      <c r="BI25" s="52">
        <f>IFERROR(IF(AND($R25&gt;=BI$2,$R25&lt;=BI$3),$M25,IF(AND(BI$3&gt;=$R25,BI$2&lt;=$S25),$M25,0)),0)</f>
        <v/>
      </c>
      <c r="BJ25" s="52">
        <f>IFERROR(IF(AND($R25&gt;=BJ$2,$R25&lt;=BJ$3),$M25,IF(AND(BJ$3&gt;=$R25,BJ$2&lt;=$S25),$M25,0)),0)</f>
        <v/>
      </c>
      <c r="BK25" s="52">
        <f>IFERROR(IF(AND($R25&gt;=BK$2,$R25&lt;=BK$3),$M25,IF(AND(BK$3&gt;=$R25,BK$2&lt;=$S25),$M25,0)),0)</f>
        <v/>
      </c>
      <c r="BL25" s="52">
        <f>IFERROR(IF(AND($R25&gt;=BL$2,$R25&lt;=BL$3),$M25,IF(AND(BL$3&gt;=$R25,BL$2&lt;=$S25),$M25,0)),0)</f>
        <v/>
      </c>
      <c r="BM25" s="52">
        <f>IFERROR(IF(AND($R25&gt;=BM$2,$R25&lt;=BM$3),$M25,IF(AND(BM$3&gt;=$R25,BM$2&lt;=$S25),$M25,0)),0)</f>
        <v/>
      </c>
      <c r="BN25" s="52">
        <f>IFERROR(IF(AND($R25&gt;=BN$2,$R25&lt;=BN$3),$M25,IF(AND(BN$3&gt;=$R25,BN$2&lt;=$S25),$M25,0)),0)</f>
        <v/>
      </c>
      <c r="BO25" s="52">
        <f>IFERROR(IF(AND($R25&gt;=BO$2,$R25&lt;=BO$3),$M25,IF(AND(BO$3&gt;=$R25,BO$2&lt;=$S25),$M25,0)),0)</f>
        <v/>
      </c>
      <c r="BP25" s="52">
        <f>IFERROR(IF(AND($R25&gt;=BP$2,$R25&lt;=BP$3),$M25,IF(AND(BP$3&gt;=$R25,BP$2&lt;=$S25),$M25,0)),0)</f>
        <v/>
      </c>
      <c r="BQ25" s="52">
        <f>IFERROR(IF(AND($R25&gt;=BQ$2,$R25&lt;=BQ$3),$M25,IF(AND(BQ$3&gt;=$R25,BQ$2&lt;=$S25),$M25,0)),0)</f>
        <v/>
      </c>
      <c r="BR25" s="52">
        <f>IFERROR(IF(AND($R25&gt;=BR$2,$R25&lt;=BR$3),$M25,IF(AND(BR$3&gt;=$R25,BR$2&lt;=$S25),$M25,0)),0)</f>
        <v/>
      </c>
      <c r="BS25" s="52">
        <f>IFERROR(IF(AND($R25&gt;=BS$2,$R25&lt;=BS$3),$M25,IF(AND(BS$3&gt;=$R25,BS$2&lt;=$S25),$M25,0)),0)</f>
        <v/>
      </c>
      <c r="BT25" s="52">
        <f>IFERROR(IF(AND($R25&gt;=BT$2,$R25&lt;=BT$3),$M25,IF(AND(BT$3&gt;=$R25,BT$2&lt;=$S25),$M25,0)),0)</f>
        <v/>
      </c>
      <c r="BU25" s="52">
        <f>IFERROR(IF(AND($R25&gt;=BU$2,$R25&lt;=BU$3),$M25,IF(AND(BU$3&gt;=$R25,BU$2&lt;=$S25),$M25,0)),0)</f>
        <v/>
      </c>
      <c r="BV25" s="52">
        <f>IFERROR(IF(AND($R25&gt;=BV$2,$R25&lt;=BV$3),$M25,IF(AND(BV$3&gt;=$R25,BV$2&lt;=$S25),$M25,0)),0)</f>
        <v/>
      </c>
      <c r="BW25" s="52">
        <f>IFERROR(IF(AND($R25&gt;=BW$2,$R25&lt;=BW$3),$M25,IF(AND(BW$3&gt;=$R25,BW$2&lt;=$S25),$M25,0)),0)</f>
        <v/>
      </c>
      <c r="BX25" s="52">
        <f>IFERROR(IF(AND($R25&gt;=BX$2,$R25&lt;=BX$3),$M25,IF(AND(BX$3&gt;=$R25,BX$2&lt;=$S25),$M25,0)),0)</f>
        <v/>
      </c>
      <c r="BY25" s="52">
        <f>IFERROR(IF(AND($R25&gt;=BY$2,$R25&lt;=BY$3),$M25,IF(AND(BY$3&gt;=$R25,BY$2&lt;=$S25),$M25,0)),0)</f>
        <v/>
      </c>
      <c r="BZ25" s="52">
        <f>IFERROR(IF(AND($R25&gt;=BZ$2,$R25&lt;=BZ$3),$M25,IF(AND(BZ$3&gt;=$R25,BZ$2&lt;=$S25),$M25,0)),0)</f>
        <v/>
      </c>
      <c r="CA25" s="52">
        <f>IFERROR(IF(AND($R25&gt;=CA$2,$R25&lt;=CA$3),$M25,IF(AND(CA$3&gt;=$R25,CA$2&lt;=$S25),$M25,0)),0)</f>
        <v/>
      </c>
      <c r="CB25" s="52">
        <f>IFERROR(IF(AND($R25&gt;=CB$2,$R25&lt;=CB$3),$M25,IF(AND(CB$3&gt;=$R25,CB$2&lt;=$S25),$M25,0)),0)</f>
        <v/>
      </c>
      <c r="CC25" s="52">
        <f>IFERROR(IF(AND($R25&gt;=CC$2,$R25&lt;=CC$3),$M25,IF(AND(CC$3&gt;=$R25,CC$2&lt;=$S25),$M25,0)),0)</f>
        <v/>
      </c>
      <c r="CD25" s="52">
        <f>IFERROR(IF(AND($R25&gt;=CD$2,$R25&lt;=CD$3),$M25,IF(AND(CD$3&gt;=$R25,CD$2&lt;=$S25),$M25,0)),0)</f>
        <v/>
      </c>
      <c r="CE25" s="52">
        <f>IFERROR(IF(AND($R25&gt;=CE$2,$R25&lt;=CE$3),$M25,IF(AND(CE$3&gt;=$R25,CE$2&lt;=$S25),$M25,0)),0)</f>
        <v/>
      </c>
      <c r="CF25" s="52">
        <f>IFERROR(IF(AND($R25&gt;=CF$2,$R25&lt;=CF$3),$M25,IF(AND(CF$3&gt;=$R25,CF$2&lt;=$S25),$M25,0)),0)</f>
        <v/>
      </c>
      <c r="CG25" s="52">
        <f>IFERROR(IF(AND($R25&gt;=CG$2,$R25&lt;=CG$3),$M25,IF(AND(CG$3&gt;=$R25,CG$2&lt;=$S25),$M25,0)),0)</f>
        <v/>
      </c>
      <c r="CH25" s="52">
        <f>IFERROR(IF(AND($R25&gt;=CH$2,$R25&lt;=CH$3),$M25,IF(AND(CH$3&gt;=$R25,CH$2&lt;=$S25),$M25,0)),0)</f>
        <v/>
      </c>
      <c r="CI25" s="52">
        <f>IFERROR(IF(AND($R25&gt;=CI$2,$R25&lt;=CI$3),$M25,IF(AND(CI$3&gt;=$R25,CI$2&lt;=$S25),$M25,0)),0)</f>
        <v/>
      </c>
      <c r="CJ25" s="52">
        <f>IFERROR(IF(AND($R25&gt;=CJ$2,$R25&lt;=CJ$3),$M25,IF(AND(CJ$3&gt;=$R25,CJ$2&lt;=$S25),$M25,0)),0)</f>
        <v/>
      </c>
      <c r="CK25" s="52">
        <f>IFERROR(IF(AND($R25&gt;=CK$2,$R25&lt;=CK$3),$M25,IF(AND(CK$3&gt;=$R25,CK$2&lt;=$S25),$M25,0)),0)</f>
        <v/>
      </c>
      <c r="CL25" s="52">
        <f>IFERROR(IF(AND($R25&gt;=CL$2,$R25&lt;=CL$3),$M25,IF(AND(CL$3&gt;=$R25,CL$2&lt;=$S25),$M25,0)),0)</f>
        <v/>
      </c>
      <c r="CM25" s="52">
        <f>IFERROR(IF(AND($R25&gt;=CM$2,$R25&lt;=CM$3),$M25,IF(AND(CM$3&gt;=$R25,CM$2&lt;=$S25),$M25,0)),0)</f>
        <v/>
      </c>
      <c r="CN25" s="52">
        <f>IFERROR(IF(AND($R25&gt;=CN$2,$R25&lt;=CN$3),$M25,IF(AND(CN$3&gt;=$R25,CN$2&lt;=$S25),$M25,0)),0)</f>
        <v/>
      </c>
      <c r="CO25" s="52">
        <f>IFERROR(IF(AND($R25&gt;=CO$2,$R25&lt;=CO$3),$M25,IF(AND(CO$3&gt;=$R25,CO$2&lt;=$S25),$M25,0)),0)</f>
        <v/>
      </c>
      <c r="CP25" s="52">
        <f>IFERROR(IF(AND($R25&gt;=CP$2,$R25&lt;=CP$3),$M25,IF(AND(CP$3&gt;=$R25,CP$2&lt;=$S25),$M25,0)),0)</f>
        <v/>
      </c>
      <c r="CQ25" s="52">
        <f>IFERROR(IF(AND($R25&gt;=CQ$2,$R25&lt;=CQ$3),$M25,IF(AND(CQ$3&gt;=$R25,CQ$2&lt;=$S25),$M25,0)),0)</f>
        <v/>
      </c>
      <c r="CR25" s="52">
        <f>IFERROR(IF(AND($R25&gt;=CR$2,$R25&lt;=CR$3),$M25,IF(AND(CR$3&gt;=$R25,CR$2&lt;=$S25),$M25,0)),0)</f>
        <v/>
      </c>
      <c r="CS25" s="52">
        <f>IFERROR(IF(AND($R25&gt;=CS$2,$R25&lt;=CS$3),$M25,IF(AND(CS$3&gt;=$R25,CS$2&lt;=$S25),$M25,0)),0)</f>
        <v/>
      </c>
      <c r="CT25" s="52">
        <f>IFERROR(IF(AND($R25&gt;=CT$2,$R25&lt;=CT$3),$M25,IF(AND(CT$3&gt;=$R25,CT$2&lt;=$S25),$M25,0)),0)</f>
        <v/>
      </c>
      <c r="CU25" s="52">
        <f>IFERROR(IF(AND($R25&gt;=CU$2,$R25&lt;=CU$3),$M25,IF(AND(CU$3&gt;=$R25,CU$2&lt;=$S25),$M25,0)),0)</f>
        <v/>
      </c>
      <c r="CV25" s="52">
        <f>IFERROR(IF(AND($R25&gt;=CV$2,$R25&lt;=CV$3),$M25,IF(AND(CV$3&gt;=$R25,CV$2&lt;=$S25),$M25,0)),0)</f>
        <v/>
      </c>
      <c r="CW25" s="52">
        <f>IFERROR(IF(AND($R25&gt;=CW$2,$R25&lt;=CW$3),$M25,IF(AND(CW$3&gt;=$R25,CW$2&lt;=$S25),$M25,0)),0)</f>
        <v/>
      </c>
      <c r="CX25" s="52">
        <f>IFERROR(IF(AND($R25&gt;=CX$2,$R25&lt;=CX$3),$M25,IF(AND(CX$3&gt;=$R25,CX$2&lt;=$S25),$M25,0)),0)</f>
        <v/>
      </c>
      <c r="CY25" s="52">
        <f>IFERROR(IF(AND($R25&gt;=CY$2,$R25&lt;=CY$3),$M25,IF(AND(CY$3&gt;=$R25,CY$2&lt;=$S25),$M25,0)),0)</f>
        <v/>
      </c>
      <c r="CZ25" s="52">
        <f>IFERROR(IF(AND($R25&gt;=CZ$2,$R25&lt;=CZ$3),$M25,IF(AND(CZ$3&gt;=$R25,CZ$2&lt;=$S25),$M25,0)),0)</f>
        <v/>
      </c>
      <c r="DA25" s="52" t="n"/>
      <c r="DB25" s="52" t="n"/>
    </row>
    <row r="26" outlineLevel="1" ht="15.9" customHeight="1">
      <c r="A26" s="40" t="inlineStr">
        <is>
          <t>[Person_3]</t>
        </is>
      </c>
      <c r="B26" s="41" t="n"/>
      <c r="C26" s="95" t="n"/>
      <c r="D26" s="41" t="n"/>
      <c r="E26" s="95" t="n"/>
      <c r="F26" s="53" t="n"/>
      <c r="G26" s="95" t="n"/>
      <c r="H26" s="41" t="n"/>
      <c r="I26" s="43" t="n">
        <v>1</v>
      </c>
      <c r="J26" s="44" t="inlineStr">
        <is>
          <t>Digital Maintenance</t>
        </is>
      </c>
      <c r="K26" s="45" t="n">
        <v>180</v>
      </c>
      <c r="L26" s="45" t="n">
        <v>175</v>
      </c>
      <c r="M26" s="46">
        <f>IF($J26="Digital Maintenance",0,K26*L26)*I25</f>
        <v/>
      </c>
      <c r="N26" s="47">
        <f>IF($J26="Digital Maintenance",K26*L26,0)*I26</f>
        <v/>
      </c>
      <c r="O26" s="48" t="inlineStr">
        <is>
          <t>New</t>
        </is>
      </c>
      <c r="P26" s="49" t="n"/>
      <c r="Q26" s="96" t="n"/>
      <c r="R26" s="96" t="n">
        <v>45200</v>
      </c>
      <c r="S26" s="96">
        <f>EOMONTH(R26,11)</f>
        <v/>
      </c>
      <c r="T26" s="51">
        <f>IF(ISBLANK(S26),"",YEARFRAC(R26,EOMONTH(S26,0))*12)</f>
        <v/>
      </c>
      <c r="U26" s="52">
        <f>IFERROR(IF(AND($R26&gt;=U$2,$R26&lt;=U$3),$M26,IF(AND(U$3&gt;=$R26,U$2&lt;=$S26),$M26,0)),0)</f>
        <v/>
      </c>
      <c r="V26" s="52">
        <f>IFERROR(IF(AND($R26&gt;=V$2,$R26&lt;=V$3),$M26,IF(AND(V$3&gt;=$R26,V$2&lt;=$S26),$M26,0)),0)</f>
        <v/>
      </c>
      <c r="W26" s="52">
        <f>IFERROR(IF(AND($R26&gt;=W$2,$R26&lt;=W$3),$M26,IF(AND(W$3&gt;=$R26,W$2&lt;=$S26),$M26,0)),0)</f>
        <v/>
      </c>
      <c r="X26" s="52">
        <f>IFERROR(IF(AND($R26&gt;=X$2,$R26&lt;=X$3),$M26,IF(AND(X$3&gt;=$R26,X$2&lt;=$S26),$M26,0)),0)</f>
        <v/>
      </c>
      <c r="Y26" s="52">
        <f>IFERROR(IF(AND($R26&gt;=Y$2,$R26&lt;=Y$3),$M26,IF(AND(Y$3&gt;=$R26,Y$2&lt;=$S26),$M26,0)),0)</f>
        <v/>
      </c>
      <c r="Z26" s="52">
        <f>IFERROR(IF(AND($R26&gt;=Z$2,$R26&lt;=Z$3),$M26,IF(AND(Z$3&gt;=$R26,Z$2&lt;=$S26),$M26,0)),0)</f>
        <v/>
      </c>
      <c r="AA26" s="52">
        <f>IFERROR(IF(AND($R26&gt;=AA$2,$R26&lt;=AA$3),$M26,IF(AND(AA$3&gt;=$R26,AA$2&lt;=$S26),$M26,0)),0)</f>
        <v/>
      </c>
      <c r="AB26" s="52">
        <f>IFERROR(IF(AND($R26&gt;=AB$2,$R26&lt;=AB$3),$M26,IF(AND(AB$3&gt;=$R26,AB$2&lt;=$S26),$M26,0)),0)</f>
        <v/>
      </c>
      <c r="AC26" s="52">
        <f>IFERROR(IF(AND($R26&gt;=AC$2,$R26&lt;=AC$3),$M26,IF(AND(AC$3&gt;=$R26,AC$2&lt;=$S26),$M26,0)),0)</f>
        <v/>
      </c>
      <c r="AD26" s="52">
        <f>IFERROR(IF(AND($R26&gt;=AD$2,$R26&lt;=AD$3),$M26,IF(AND(AD$3&gt;=$R26,AD$2&lt;=$S26),$M26,0)),0)</f>
        <v/>
      </c>
      <c r="AE26" s="52">
        <f>IFERROR(IF(AND($R26&gt;=AE$2,$R26&lt;=AE$3),$M26,IF(AND(AE$3&gt;=$R26,AE$2&lt;=$S26),$M26,0)),0)</f>
        <v/>
      </c>
      <c r="AF26" s="52">
        <f>IFERROR(IF(AND($R26&gt;=AF$2,$R26&lt;=AF$3),$M26,IF(AND(AF$3&gt;=$R26,AF$2&lt;=$S26),$M26,0)),0)</f>
        <v/>
      </c>
      <c r="AG26" s="52">
        <f>IFERROR(IF(AND($R26&gt;=AG$2,$R26&lt;=AG$3),$M26,IF(AND(AG$3&gt;=$R26,AG$2&lt;=$S26),$M26,0)),0)</f>
        <v/>
      </c>
      <c r="AH26" s="52">
        <f>IFERROR(IF(AND($R26&gt;=AH$2,$R26&lt;=AH$3),$M26,IF(AND(AH$3&gt;=$R26,AH$2&lt;=$S26),$M26,0)),0)</f>
        <v/>
      </c>
      <c r="AI26" s="52">
        <f>IFERROR(IF(AND($R26&gt;=AI$2,$R26&lt;=AI$3),$M26,IF(AND(AI$3&gt;=$R26,AI$2&lt;=$S26),$M26,0)),0)</f>
        <v/>
      </c>
      <c r="AJ26" s="52">
        <f>IFERROR(IF(AND($R26&gt;=AJ$2,$R26&lt;=AJ$3),$M26,IF(AND(AJ$3&gt;=$R26,AJ$2&lt;=$S26),$M26,0)),0)</f>
        <v/>
      </c>
      <c r="AK26" s="52">
        <f>IFERROR(IF(AND($R26&gt;=AK$2,$R26&lt;=AK$3),$M26,IF(AND(AK$3&gt;=$R26,AK$2&lt;=$S26),$M26,0)),0)</f>
        <v/>
      </c>
      <c r="AL26" s="52">
        <f>IFERROR(IF(AND($R26&gt;=AL$2,$R26&lt;=AL$3),$M26,IF(AND(AL$3&gt;=$R26,AL$2&lt;=$S26),$M26,0)),0)</f>
        <v/>
      </c>
      <c r="AM26" s="52">
        <f>IFERROR(IF(AND($R26&gt;=AM$2,$R26&lt;=AM$3),$M26,IF(AND(AM$3&gt;=$R26,AM$2&lt;=$S26),$M26,0)),0)</f>
        <v/>
      </c>
      <c r="AN26" s="52">
        <f>IFERROR(IF(AND($R26&gt;=AN$2,$R26&lt;=AN$3),$M26,IF(AND(AN$3&gt;=$R26,AN$2&lt;=$S26),$M26,0)),0)</f>
        <v/>
      </c>
      <c r="AO26" s="52">
        <f>IFERROR(IF(AND($R26&gt;=AO$2,$R26&lt;=AO$3),$M26,IF(AND(AO$3&gt;=$R26,AO$2&lt;=$S26),$M26,0)),0)</f>
        <v/>
      </c>
      <c r="AP26" s="52">
        <f>IFERROR(IF(AND($R26&gt;=AP$2,$R26&lt;=AP$3),$M26,IF(AND(AP$3&gt;=$R26,AP$2&lt;=$S26),$M26,0)),0)</f>
        <v/>
      </c>
      <c r="AQ26" s="52">
        <f>IFERROR(IF(AND($R26&gt;=AQ$2,$R26&lt;=AQ$3),$M26,IF(AND(AQ$3&gt;=$R26,AQ$2&lt;=$S26),$M26,0)),0)</f>
        <v/>
      </c>
      <c r="AR26" s="52">
        <f>IFERROR(IF(AND($R26&gt;=AR$2,$R26&lt;=AR$3),$M26,IF(AND(AR$3&gt;=$R26,AR$2&lt;=$S26),$M26,0)),0)</f>
        <v/>
      </c>
      <c r="AS26" s="52">
        <f>IFERROR(IF(AND($R26&gt;=AS$2,$R26&lt;=AS$3),$M26,IF(AND(AS$3&gt;=$R26,AS$2&lt;=$S26),$M26,0)),0)</f>
        <v/>
      </c>
      <c r="AT26" s="52">
        <f>IFERROR(IF(AND($R26&gt;=AT$2,$R26&lt;=AT$3),$M26,IF(AND(AT$3&gt;=$R26,AT$2&lt;=$S26),$M26,0)),0)</f>
        <v/>
      </c>
      <c r="AU26" s="52">
        <f>IFERROR(IF(AND($R26&gt;=AU$2,$R26&lt;=AU$3),$M26,IF(AND(AU$3&gt;=$R26,AU$2&lt;=$S26),$M26,0)),0)</f>
        <v/>
      </c>
      <c r="AV26" s="52">
        <f>IFERROR(IF(AND($R26&gt;=AV$2,$R26&lt;=AV$3),$M26,IF(AND(AV$3&gt;=$R26,AV$2&lt;=$S26),$M26,0)),0)</f>
        <v/>
      </c>
      <c r="AW26" s="52">
        <f>IFERROR(IF(AND($R26&gt;=AW$2,$R26&lt;=AW$3),$M26,IF(AND(AW$3&gt;=$R26,AW$2&lt;=$S26),$M26,0)),0)</f>
        <v/>
      </c>
      <c r="AX26" s="52">
        <f>IFERROR(IF(AND($R26&gt;=AX$2,$R26&lt;=AX$3),$M26,IF(AND(AX$3&gt;=$R26,AX$2&lt;=$S26),$M26,0)),0)</f>
        <v/>
      </c>
      <c r="AY26" s="52">
        <f>IFERROR(IF(AND($R26&gt;=AY$2,$R26&lt;=AY$3),$M26,IF(AND(AY$3&gt;=$R26,AY$2&lt;=$S26),$M26,0)),0)</f>
        <v/>
      </c>
      <c r="AZ26" s="52">
        <f>IFERROR(IF(AND($R26&gt;=AZ$2,$R26&lt;=AZ$3),$M26,IF(AND(AZ$3&gt;=$R26,AZ$2&lt;=$S26),$M26,0)),0)</f>
        <v/>
      </c>
      <c r="BA26" s="52">
        <f>IFERROR(IF(AND($R26&gt;=BA$2,$R26&lt;=BA$3),$M26,IF(AND(BA$3&gt;=$R26,BA$2&lt;=$S26),$M26,0)),0)</f>
        <v/>
      </c>
      <c r="BB26" s="52">
        <f>IFERROR(IF(AND($R26&gt;=BB$2,$R26&lt;=BB$3),$M26,IF(AND(BB$3&gt;=$R26,BB$2&lt;=$S26),$M26,0)),0)</f>
        <v/>
      </c>
      <c r="BC26" s="52">
        <f>IFERROR(IF(AND($R26&gt;=BC$2,$R26&lt;=BC$3),$M26,IF(AND(BC$3&gt;=$R26,BC$2&lt;=$S26),$M26,0)),0)</f>
        <v/>
      </c>
      <c r="BD26" s="52">
        <f>IFERROR(IF(AND($R26&gt;=BD$2,$R26&lt;=BD$3),$M26,IF(AND(BD$3&gt;=$R26,BD$2&lt;=$S26),$M26,0)),0)</f>
        <v/>
      </c>
      <c r="BE26" s="52">
        <f>IFERROR(IF(AND($R26&gt;=BE$2,$R26&lt;=BE$3),$M26,IF(AND(BE$3&gt;=$R26,BE$2&lt;=$S26),$M26,0)),0)</f>
        <v/>
      </c>
      <c r="BF26" s="52">
        <f>IFERROR(IF(AND($R26&gt;=BF$2,$R26&lt;=BF$3),$M26,IF(AND(BF$3&gt;=$R26,BF$2&lt;=$S26),$M26,0)),0)</f>
        <v/>
      </c>
      <c r="BG26" s="52">
        <f>IFERROR(IF(AND($R26&gt;=BG$2,$R26&lt;=BG$3),$M26,IF(AND(BG$3&gt;=$R26,BG$2&lt;=$S26),$M26,0)),0)</f>
        <v/>
      </c>
      <c r="BH26" s="52">
        <f>IFERROR(IF(AND($R26&gt;=BH$2,$R26&lt;=BH$3),$M26,IF(AND(BH$3&gt;=$R26,BH$2&lt;=$S26),$M26,0)),0)</f>
        <v/>
      </c>
      <c r="BI26" s="52">
        <f>IFERROR(IF(AND($R26&gt;=BI$2,$R26&lt;=BI$3),$M26,IF(AND(BI$3&gt;=$R26,BI$2&lt;=$S26),$M26,0)),0)</f>
        <v/>
      </c>
      <c r="BJ26" s="52">
        <f>IFERROR(IF(AND($R26&gt;=BJ$2,$R26&lt;=BJ$3),$M26,IF(AND(BJ$3&gt;=$R26,BJ$2&lt;=$S26),$M26,0)),0)</f>
        <v/>
      </c>
      <c r="BK26" s="52">
        <f>IFERROR(IF(AND($R26&gt;=BK$2,$R26&lt;=BK$3),$M26,IF(AND(BK$3&gt;=$R26,BK$2&lt;=$S26),$M26,0)),0)</f>
        <v/>
      </c>
      <c r="BL26" s="52">
        <f>IFERROR(IF(AND($R26&gt;=BL$2,$R26&lt;=BL$3),$M26,IF(AND(BL$3&gt;=$R26,BL$2&lt;=$S26),$M26,0)),0)</f>
        <v/>
      </c>
      <c r="BM26" s="52">
        <f>IFERROR(IF(AND($R26&gt;=BM$2,$R26&lt;=BM$3),$M26,IF(AND(BM$3&gt;=$R26,BM$2&lt;=$S26),$M26,0)),0)</f>
        <v/>
      </c>
      <c r="BN26" s="52">
        <f>IFERROR(IF(AND($R26&gt;=BN$2,$R26&lt;=BN$3),$M26,IF(AND(BN$3&gt;=$R26,BN$2&lt;=$S26),$M26,0)),0)</f>
        <v/>
      </c>
      <c r="BO26" s="52">
        <f>IFERROR(IF(AND($R26&gt;=BO$2,$R26&lt;=BO$3),$M26,IF(AND(BO$3&gt;=$R26,BO$2&lt;=$S26),$M26,0)),0)</f>
        <v/>
      </c>
      <c r="BP26" s="52">
        <f>IFERROR(IF(AND($R26&gt;=BP$2,$R26&lt;=BP$3),$M26,IF(AND(BP$3&gt;=$R26,BP$2&lt;=$S26),$M26,0)),0)</f>
        <v/>
      </c>
      <c r="BQ26" s="52">
        <f>IFERROR(IF(AND($R26&gt;=BQ$2,$R26&lt;=BQ$3),$M26,IF(AND(BQ$3&gt;=$R26,BQ$2&lt;=$S26),$M26,0)),0)</f>
        <v/>
      </c>
      <c r="BR26" s="52">
        <f>IFERROR(IF(AND($R26&gt;=BR$2,$R26&lt;=BR$3),$M26,IF(AND(BR$3&gt;=$R26,BR$2&lt;=$S26),$M26,0)),0)</f>
        <v/>
      </c>
      <c r="BS26" s="52">
        <f>IFERROR(IF(AND($R26&gt;=BS$2,$R26&lt;=BS$3),$M26,IF(AND(BS$3&gt;=$R26,BS$2&lt;=$S26),$M26,0)),0)</f>
        <v/>
      </c>
      <c r="BT26" s="52">
        <f>IFERROR(IF(AND($R26&gt;=BT$2,$R26&lt;=BT$3),$M26,IF(AND(BT$3&gt;=$R26,BT$2&lt;=$S26),$M26,0)),0)</f>
        <v/>
      </c>
      <c r="BU26" s="52">
        <f>IFERROR(IF(AND($R26&gt;=BU$2,$R26&lt;=BU$3),$M26,IF(AND(BU$3&gt;=$R26,BU$2&lt;=$S26),$M26,0)),0)</f>
        <v/>
      </c>
      <c r="BV26" s="52">
        <f>IFERROR(IF(AND($R26&gt;=BV$2,$R26&lt;=BV$3),$M26,IF(AND(BV$3&gt;=$R26,BV$2&lt;=$S26),$M26,0)),0)</f>
        <v/>
      </c>
      <c r="BW26" s="52">
        <f>IFERROR(IF(AND($R26&gt;=BW$2,$R26&lt;=BW$3),$M26,IF(AND(BW$3&gt;=$R26,BW$2&lt;=$S26),$M26,0)),0)</f>
        <v/>
      </c>
      <c r="BX26" s="52">
        <f>IFERROR(IF(AND($R26&gt;=BX$2,$R26&lt;=BX$3),$M26,IF(AND(BX$3&gt;=$R26,BX$2&lt;=$S26),$M26,0)),0)</f>
        <v/>
      </c>
      <c r="BY26" s="52">
        <f>IFERROR(IF(AND($R26&gt;=BY$2,$R26&lt;=BY$3),$M26,IF(AND(BY$3&gt;=$R26,BY$2&lt;=$S26),$M26,0)),0)</f>
        <v/>
      </c>
      <c r="BZ26" s="52">
        <f>IFERROR(IF(AND($R26&gt;=BZ$2,$R26&lt;=BZ$3),$M26,IF(AND(BZ$3&gt;=$R26,BZ$2&lt;=$S26),$M26,0)),0)</f>
        <v/>
      </c>
      <c r="CA26" s="52">
        <f>IFERROR(IF(AND($R26&gt;=CA$2,$R26&lt;=CA$3),$M26,IF(AND(CA$3&gt;=$R26,CA$2&lt;=$S26),$M26,0)),0)</f>
        <v/>
      </c>
      <c r="CB26" s="52">
        <f>IFERROR(IF(AND($R26&gt;=CB$2,$R26&lt;=CB$3),$M26,IF(AND(CB$3&gt;=$R26,CB$2&lt;=$S26),$M26,0)),0)</f>
        <v/>
      </c>
      <c r="CC26" s="52">
        <f>IFERROR(IF(AND($R26&gt;=CC$2,$R26&lt;=CC$3),$M26,IF(AND(CC$3&gt;=$R26,CC$2&lt;=$S26),$M26,0)),0)</f>
        <v/>
      </c>
      <c r="CD26" s="52">
        <f>IFERROR(IF(AND($R26&gt;=CD$2,$R26&lt;=CD$3),$M26,IF(AND(CD$3&gt;=$R26,CD$2&lt;=$S26),$M26,0)),0)</f>
        <v/>
      </c>
      <c r="CE26" s="52">
        <f>IFERROR(IF(AND($R26&gt;=CE$2,$R26&lt;=CE$3),$M26,IF(AND(CE$3&gt;=$R26,CE$2&lt;=$S26),$M26,0)),0)</f>
        <v/>
      </c>
      <c r="CF26" s="52">
        <f>IFERROR(IF(AND($R26&gt;=CF$2,$R26&lt;=CF$3),$M26,IF(AND(CF$3&gt;=$R26,CF$2&lt;=$S26),$M26,0)),0)</f>
        <v/>
      </c>
      <c r="CG26" s="52">
        <f>IFERROR(IF(AND($R26&gt;=CG$2,$R26&lt;=CG$3),$M26,IF(AND(CG$3&gt;=$R26,CG$2&lt;=$S26),$M26,0)),0)</f>
        <v/>
      </c>
      <c r="CH26" s="52">
        <f>IFERROR(IF(AND($R26&gt;=CH$2,$R26&lt;=CH$3),$M26,IF(AND(CH$3&gt;=$R26,CH$2&lt;=$S26),$M26,0)),0)</f>
        <v/>
      </c>
      <c r="CI26" s="52">
        <f>IFERROR(IF(AND($R26&gt;=CI$2,$R26&lt;=CI$3),$M26,IF(AND(CI$3&gt;=$R26,CI$2&lt;=$S26),$M26,0)),0)</f>
        <v/>
      </c>
      <c r="CJ26" s="52">
        <f>IFERROR(IF(AND($R26&gt;=CJ$2,$R26&lt;=CJ$3),$M26,IF(AND(CJ$3&gt;=$R26,CJ$2&lt;=$S26),$M26,0)),0)</f>
        <v/>
      </c>
      <c r="CK26" s="52">
        <f>IFERROR(IF(AND($R26&gt;=CK$2,$R26&lt;=CK$3),$M26,IF(AND(CK$3&gt;=$R26,CK$2&lt;=$S26),$M26,0)),0)</f>
        <v/>
      </c>
      <c r="CL26" s="52">
        <f>IFERROR(IF(AND($R26&gt;=CL$2,$R26&lt;=CL$3),$M26,IF(AND(CL$3&gt;=$R26,CL$2&lt;=$S26),$M26,0)),0)</f>
        <v/>
      </c>
      <c r="CM26" s="52">
        <f>IFERROR(IF(AND($R26&gt;=CM$2,$R26&lt;=CM$3),$M26,IF(AND(CM$3&gt;=$R26,CM$2&lt;=$S26),$M26,0)),0)</f>
        <v/>
      </c>
      <c r="CN26" s="52">
        <f>IFERROR(IF(AND($R26&gt;=CN$2,$R26&lt;=CN$3),$M26,IF(AND(CN$3&gt;=$R26,CN$2&lt;=$S26),$M26,0)),0)</f>
        <v/>
      </c>
      <c r="CO26" s="52">
        <f>IFERROR(IF(AND($R26&gt;=CO$2,$R26&lt;=CO$3),$M26,IF(AND(CO$3&gt;=$R26,CO$2&lt;=$S26),$M26,0)),0)</f>
        <v/>
      </c>
      <c r="CP26" s="52">
        <f>IFERROR(IF(AND($R26&gt;=CP$2,$R26&lt;=CP$3),$M26,IF(AND(CP$3&gt;=$R26,CP$2&lt;=$S26),$M26,0)),0)</f>
        <v/>
      </c>
      <c r="CQ26" s="52">
        <f>IFERROR(IF(AND($R26&gt;=CQ$2,$R26&lt;=CQ$3),$M26,IF(AND(CQ$3&gt;=$R26,CQ$2&lt;=$S26),$M26,0)),0)</f>
        <v/>
      </c>
      <c r="CR26" s="52">
        <f>IFERROR(IF(AND($R26&gt;=CR$2,$R26&lt;=CR$3),$M26,IF(AND(CR$3&gt;=$R26,CR$2&lt;=$S26),$M26,0)),0)</f>
        <v/>
      </c>
      <c r="CS26" s="52">
        <f>IFERROR(IF(AND($R26&gt;=CS$2,$R26&lt;=CS$3),$M26,IF(AND(CS$3&gt;=$R26,CS$2&lt;=$S26),$M26,0)),0)</f>
        <v/>
      </c>
      <c r="CT26" s="52">
        <f>IFERROR(IF(AND($R26&gt;=CT$2,$R26&lt;=CT$3),$M26,IF(AND(CT$3&gt;=$R26,CT$2&lt;=$S26),$M26,0)),0)</f>
        <v/>
      </c>
      <c r="CU26" s="52">
        <f>IFERROR(IF(AND($R26&gt;=CU$2,$R26&lt;=CU$3),$M26,IF(AND(CU$3&gt;=$R26,CU$2&lt;=$S26),$M26,0)),0)</f>
        <v/>
      </c>
      <c r="CV26" s="52">
        <f>IFERROR(IF(AND($R26&gt;=CV$2,$R26&lt;=CV$3),$M26,IF(AND(CV$3&gt;=$R26,CV$2&lt;=$S26),$M26,0)),0)</f>
        <v/>
      </c>
      <c r="CW26" s="52">
        <f>IFERROR(IF(AND($R26&gt;=CW$2,$R26&lt;=CW$3),$M26,IF(AND(CW$3&gt;=$R26,CW$2&lt;=$S26),$M26,0)),0)</f>
        <v/>
      </c>
      <c r="CX26" s="52">
        <f>IFERROR(IF(AND($R26&gt;=CX$2,$R26&lt;=CX$3),$M26,IF(AND(CX$3&gt;=$R26,CX$2&lt;=$S26),$M26,0)),0)</f>
        <v/>
      </c>
      <c r="CY26" s="52">
        <f>IFERROR(IF(AND($R26&gt;=CY$2,$R26&lt;=CY$3),$M26,IF(AND(CY$3&gt;=$R26,CY$2&lt;=$S26),$M26,0)),0)</f>
        <v/>
      </c>
      <c r="CZ26" s="52">
        <f>IFERROR(IF(AND($R26&gt;=CZ$2,$R26&lt;=CZ$3),$M26,IF(AND(CZ$3&gt;=$R26,CZ$2&lt;=$S26),$M26,0)),0)</f>
        <v/>
      </c>
      <c r="DA26" s="52" t="n"/>
      <c r="DB26" s="52" t="n"/>
    </row>
    <row r="27" outlineLevel="1" ht="15.9" customHeight="1">
      <c r="A27" s="40" t="inlineStr">
        <is>
          <t>[Person_3]</t>
        </is>
      </c>
      <c r="B27" s="41" t="n"/>
      <c r="C27" s="95" t="n"/>
      <c r="D27" s="41" t="n"/>
      <c r="E27" s="95" t="n"/>
      <c r="F27" s="53" t="n"/>
      <c r="G27" s="95" t="n"/>
      <c r="H27" s="41" t="n"/>
      <c r="I27" s="43" t="n">
        <v>1</v>
      </c>
      <c r="J27" s="44" t="inlineStr">
        <is>
          <t>Digital Maintenance</t>
        </is>
      </c>
      <c r="K27" s="45" t="n">
        <v>67</v>
      </c>
      <c r="L27" s="45" t="n">
        <v>175</v>
      </c>
      <c r="M27" s="46">
        <f>IF($J27="Digital Maintenance",0,K27*L27)*I26</f>
        <v/>
      </c>
      <c r="N27" s="47">
        <f>IF($J27="Digital Maintenance",K27*L27,0)*I27</f>
        <v/>
      </c>
      <c r="O27" s="48" t="inlineStr">
        <is>
          <t>New</t>
        </is>
      </c>
      <c r="P27" s="49" t="n"/>
      <c r="Q27" s="96" t="n"/>
      <c r="R27" s="96" t="n">
        <v>44986</v>
      </c>
      <c r="S27" s="96">
        <f>EOMONTH(R27,11)</f>
        <v/>
      </c>
      <c r="T27" s="51">
        <f>IF(ISBLANK(S27),"",YEARFRAC(R27,EOMONTH(S27,0))*12)</f>
        <v/>
      </c>
      <c r="U27" s="52">
        <f>IFERROR(IF(AND($R27&gt;=U$2,$R27&lt;=U$3),$M27,IF(AND(U$3&gt;=$R27,U$2&lt;=$S27),$M27,0)),0)</f>
        <v/>
      </c>
      <c r="V27" s="52">
        <f>IFERROR(IF(AND($R27&gt;=V$2,$R27&lt;=V$3),$M27,IF(AND(V$3&gt;=$R27,V$2&lt;=$S27),$M27,0)),0)</f>
        <v/>
      </c>
      <c r="W27" s="52">
        <f>IFERROR(IF(AND($R27&gt;=W$2,$R27&lt;=W$3),$M27,IF(AND(W$3&gt;=$R27,W$2&lt;=$S27),$M27,0)),0)</f>
        <v/>
      </c>
      <c r="X27" s="52">
        <f>IFERROR(IF(AND($R27&gt;=X$2,$R27&lt;=X$3),$M27,IF(AND(X$3&gt;=$R27,X$2&lt;=$S27),$M27,0)),0)</f>
        <v/>
      </c>
      <c r="Y27" s="52">
        <f>IFERROR(IF(AND($R27&gt;=Y$2,$R27&lt;=Y$3),$M27,IF(AND(Y$3&gt;=$R27,Y$2&lt;=$S27),$M27,0)),0)</f>
        <v/>
      </c>
      <c r="Z27" s="52">
        <f>IFERROR(IF(AND($R27&gt;=Z$2,$R27&lt;=Z$3),$M27,IF(AND(Z$3&gt;=$R27,Z$2&lt;=$S27),$M27,0)),0)</f>
        <v/>
      </c>
      <c r="AA27" s="52">
        <f>IFERROR(IF(AND($R27&gt;=AA$2,$R27&lt;=AA$3),$M27,IF(AND(AA$3&gt;=$R27,AA$2&lt;=$S27),$M27,0)),0)</f>
        <v/>
      </c>
      <c r="AB27" s="52">
        <f>IFERROR(IF(AND($R27&gt;=AB$2,$R27&lt;=AB$3),$M27,IF(AND(AB$3&gt;=$R27,AB$2&lt;=$S27),$M27,0)),0)</f>
        <v/>
      </c>
      <c r="AC27" s="52">
        <f>IFERROR(IF(AND($R27&gt;=AC$2,$R27&lt;=AC$3),$M27,IF(AND(AC$3&gt;=$R27,AC$2&lt;=$S27),$M27,0)),0)</f>
        <v/>
      </c>
      <c r="AD27" s="52">
        <f>IFERROR(IF(AND($R27&gt;=AD$2,$R27&lt;=AD$3),$M27,IF(AND(AD$3&gt;=$R27,AD$2&lt;=$S27),$M27,0)),0)</f>
        <v/>
      </c>
      <c r="AE27" s="52">
        <f>IFERROR(IF(AND($R27&gt;=AE$2,$R27&lt;=AE$3),$M27,IF(AND(AE$3&gt;=$R27,AE$2&lt;=$S27),$M27,0)),0)</f>
        <v/>
      </c>
      <c r="AF27" s="52">
        <f>IFERROR(IF(AND($R27&gt;=AF$2,$R27&lt;=AF$3),$M27,IF(AND(AF$3&gt;=$R27,AF$2&lt;=$S27),$M27,0)),0)</f>
        <v/>
      </c>
      <c r="AG27" s="52">
        <f>IFERROR(IF(AND($R27&gt;=AG$2,$R27&lt;=AG$3),$M27,IF(AND(AG$3&gt;=$R27,AG$2&lt;=$S27),$M27,0)),0)</f>
        <v/>
      </c>
      <c r="AH27" s="52">
        <f>IFERROR(IF(AND($R27&gt;=AH$2,$R27&lt;=AH$3),$M27,IF(AND(AH$3&gt;=$R27,AH$2&lt;=$S27),$M27,0)),0)</f>
        <v/>
      </c>
      <c r="AI27" s="52">
        <f>IFERROR(IF(AND($R27&gt;=AI$2,$R27&lt;=AI$3),$M27,IF(AND(AI$3&gt;=$R27,AI$2&lt;=$S27),$M27,0)),0)</f>
        <v/>
      </c>
      <c r="AJ27" s="52">
        <f>IFERROR(IF(AND($R27&gt;=AJ$2,$R27&lt;=AJ$3),$M27,IF(AND(AJ$3&gt;=$R27,AJ$2&lt;=$S27),$M27,0)),0)</f>
        <v/>
      </c>
      <c r="AK27" s="52">
        <f>IFERROR(IF(AND($R27&gt;=AK$2,$R27&lt;=AK$3),$M27,IF(AND(AK$3&gt;=$R27,AK$2&lt;=$S27),$M27,0)),0)</f>
        <v/>
      </c>
      <c r="AL27" s="52">
        <f>IFERROR(IF(AND($R27&gt;=AL$2,$R27&lt;=AL$3),$M27,IF(AND(AL$3&gt;=$R27,AL$2&lt;=$S27),$M27,0)),0)</f>
        <v/>
      </c>
      <c r="AM27" s="52">
        <f>IFERROR(IF(AND($R27&gt;=AM$2,$R27&lt;=AM$3),$M27,IF(AND(AM$3&gt;=$R27,AM$2&lt;=$S27),$M27,0)),0)</f>
        <v/>
      </c>
      <c r="AN27" s="52">
        <f>IFERROR(IF(AND($R27&gt;=AN$2,$R27&lt;=AN$3),$M27,IF(AND(AN$3&gt;=$R27,AN$2&lt;=$S27),$M27,0)),0)</f>
        <v/>
      </c>
      <c r="AO27" s="52">
        <f>IFERROR(IF(AND($R27&gt;=AO$2,$R27&lt;=AO$3),$M27,IF(AND(AO$3&gt;=$R27,AO$2&lt;=$S27),$M27,0)),0)</f>
        <v/>
      </c>
      <c r="AP27" s="52">
        <f>IFERROR(IF(AND($R27&gt;=AP$2,$R27&lt;=AP$3),$M27,IF(AND(AP$3&gt;=$R27,AP$2&lt;=$S27),$M27,0)),0)</f>
        <v/>
      </c>
      <c r="AQ27" s="52">
        <f>IFERROR(IF(AND($R27&gt;=AQ$2,$R27&lt;=AQ$3),$M27,IF(AND(AQ$3&gt;=$R27,AQ$2&lt;=$S27),$M27,0)),0)</f>
        <v/>
      </c>
      <c r="AR27" s="52">
        <f>IFERROR(IF(AND($R27&gt;=AR$2,$R27&lt;=AR$3),$M27,IF(AND(AR$3&gt;=$R27,AR$2&lt;=$S27),$M27,0)),0)</f>
        <v/>
      </c>
      <c r="AS27" s="52">
        <f>IFERROR(IF(AND($R27&gt;=AS$2,$R27&lt;=AS$3),$M27,IF(AND(AS$3&gt;=$R27,AS$2&lt;=$S27),$M27,0)),0)</f>
        <v/>
      </c>
      <c r="AT27" s="52">
        <f>IFERROR(IF(AND($R27&gt;=AT$2,$R27&lt;=AT$3),$M27,IF(AND(AT$3&gt;=$R27,AT$2&lt;=$S27),$M27,0)),0)</f>
        <v/>
      </c>
      <c r="AU27" s="52">
        <f>IFERROR(IF(AND($R27&gt;=AU$2,$R27&lt;=AU$3),$M27,IF(AND(AU$3&gt;=$R27,AU$2&lt;=$S27),$M27,0)),0)</f>
        <v/>
      </c>
      <c r="AV27" s="52">
        <f>IFERROR(IF(AND($R27&gt;=AV$2,$R27&lt;=AV$3),$M27,IF(AND(AV$3&gt;=$R27,AV$2&lt;=$S27),$M27,0)),0)</f>
        <v/>
      </c>
      <c r="AW27" s="52">
        <f>IFERROR(IF(AND($R27&gt;=AW$2,$R27&lt;=AW$3),$M27,IF(AND(AW$3&gt;=$R27,AW$2&lt;=$S27),$M27,0)),0)</f>
        <v/>
      </c>
      <c r="AX27" s="52">
        <f>IFERROR(IF(AND($R27&gt;=AX$2,$R27&lt;=AX$3),$M27,IF(AND(AX$3&gt;=$R27,AX$2&lt;=$S27),$M27,0)),0)</f>
        <v/>
      </c>
      <c r="AY27" s="52">
        <f>IFERROR(IF(AND($R27&gt;=AY$2,$R27&lt;=AY$3),$M27,IF(AND(AY$3&gt;=$R27,AY$2&lt;=$S27),$M27,0)),0)</f>
        <v/>
      </c>
      <c r="AZ27" s="52">
        <f>IFERROR(IF(AND($R27&gt;=AZ$2,$R27&lt;=AZ$3),$M27,IF(AND(AZ$3&gt;=$R27,AZ$2&lt;=$S27),$M27,0)),0)</f>
        <v/>
      </c>
      <c r="BA27" s="52">
        <f>IFERROR(IF(AND($R27&gt;=BA$2,$R27&lt;=BA$3),$M27,IF(AND(BA$3&gt;=$R27,BA$2&lt;=$S27),$M27,0)),0)</f>
        <v/>
      </c>
      <c r="BB27" s="52">
        <f>IFERROR(IF(AND($R27&gt;=BB$2,$R27&lt;=BB$3),$M27,IF(AND(BB$3&gt;=$R27,BB$2&lt;=$S27),$M27,0)),0)</f>
        <v/>
      </c>
      <c r="BC27" s="52">
        <f>IFERROR(IF(AND($R27&gt;=BC$2,$R27&lt;=BC$3),$M27,IF(AND(BC$3&gt;=$R27,BC$2&lt;=$S27),$M27,0)),0)</f>
        <v/>
      </c>
      <c r="BD27" s="52">
        <f>IFERROR(IF(AND($R27&gt;=BD$2,$R27&lt;=BD$3),$M27,IF(AND(BD$3&gt;=$R27,BD$2&lt;=$S27),$M27,0)),0)</f>
        <v/>
      </c>
      <c r="BE27" s="52">
        <f>IFERROR(IF(AND($R27&gt;=BE$2,$R27&lt;=BE$3),$M27,IF(AND(BE$3&gt;=$R27,BE$2&lt;=$S27),$M27,0)),0)</f>
        <v/>
      </c>
      <c r="BF27" s="52">
        <f>IFERROR(IF(AND($R27&gt;=BF$2,$R27&lt;=BF$3),$M27,IF(AND(BF$3&gt;=$R27,BF$2&lt;=$S27),$M27,0)),0)</f>
        <v/>
      </c>
      <c r="BG27" s="52">
        <f>IFERROR(IF(AND($R27&gt;=BG$2,$R27&lt;=BG$3),$M27,IF(AND(BG$3&gt;=$R27,BG$2&lt;=$S27),$M27,0)),0)</f>
        <v/>
      </c>
      <c r="BH27" s="52">
        <f>IFERROR(IF(AND($R27&gt;=BH$2,$R27&lt;=BH$3),$M27,IF(AND(BH$3&gt;=$R27,BH$2&lt;=$S27),$M27,0)),0)</f>
        <v/>
      </c>
      <c r="BI27" s="52">
        <f>IFERROR(IF(AND($R27&gt;=BI$2,$R27&lt;=BI$3),$M27,IF(AND(BI$3&gt;=$R27,BI$2&lt;=$S27),$M27,0)),0)</f>
        <v/>
      </c>
      <c r="BJ27" s="52">
        <f>IFERROR(IF(AND($R27&gt;=BJ$2,$R27&lt;=BJ$3),$M27,IF(AND(BJ$3&gt;=$R27,BJ$2&lt;=$S27),$M27,0)),0)</f>
        <v/>
      </c>
      <c r="BK27" s="52">
        <f>IFERROR(IF(AND($R27&gt;=BK$2,$R27&lt;=BK$3),$M27,IF(AND(BK$3&gt;=$R27,BK$2&lt;=$S27),$M27,0)),0)</f>
        <v/>
      </c>
      <c r="BL27" s="52">
        <f>IFERROR(IF(AND($R27&gt;=BL$2,$R27&lt;=BL$3),$M27,IF(AND(BL$3&gt;=$R27,BL$2&lt;=$S27),$M27,0)),0)</f>
        <v/>
      </c>
      <c r="BM27" s="52">
        <f>IFERROR(IF(AND($R27&gt;=BM$2,$R27&lt;=BM$3),$M27,IF(AND(BM$3&gt;=$R27,BM$2&lt;=$S27),$M27,0)),0)</f>
        <v/>
      </c>
      <c r="BN27" s="52">
        <f>IFERROR(IF(AND($R27&gt;=BN$2,$R27&lt;=BN$3),$M27,IF(AND(BN$3&gt;=$R27,BN$2&lt;=$S27),$M27,0)),0)</f>
        <v/>
      </c>
      <c r="BO27" s="52">
        <f>IFERROR(IF(AND($R27&gt;=BO$2,$R27&lt;=BO$3),$M27,IF(AND(BO$3&gt;=$R27,BO$2&lt;=$S27),$M27,0)),0)</f>
        <v/>
      </c>
      <c r="BP27" s="52">
        <f>IFERROR(IF(AND($R27&gt;=BP$2,$R27&lt;=BP$3),$M27,IF(AND(BP$3&gt;=$R27,BP$2&lt;=$S27),$M27,0)),0)</f>
        <v/>
      </c>
      <c r="BQ27" s="52">
        <f>IFERROR(IF(AND($R27&gt;=BQ$2,$R27&lt;=BQ$3),$M27,IF(AND(BQ$3&gt;=$R27,BQ$2&lt;=$S27),$M27,0)),0)</f>
        <v/>
      </c>
      <c r="BR27" s="52">
        <f>IFERROR(IF(AND($R27&gt;=BR$2,$R27&lt;=BR$3),$M27,IF(AND(BR$3&gt;=$R27,BR$2&lt;=$S27),$M27,0)),0)</f>
        <v/>
      </c>
      <c r="BS27" s="52">
        <f>IFERROR(IF(AND($R27&gt;=BS$2,$R27&lt;=BS$3),$M27,IF(AND(BS$3&gt;=$R27,BS$2&lt;=$S27),$M27,0)),0)</f>
        <v/>
      </c>
      <c r="BT27" s="52">
        <f>IFERROR(IF(AND($R27&gt;=BT$2,$R27&lt;=BT$3),$M27,IF(AND(BT$3&gt;=$R27,BT$2&lt;=$S27),$M27,0)),0)</f>
        <v/>
      </c>
      <c r="BU27" s="52">
        <f>IFERROR(IF(AND($R27&gt;=BU$2,$R27&lt;=BU$3),$M27,IF(AND(BU$3&gt;=$R27,BU$2&lt;=$S27),$M27,0)),0)</f>
        <v/>
      </c>
      <c r="BV27" s="52">
        <f>IFERROR(IF(AND($R27&gt;=BV$2,$R27&lt;=BV$3),$M27,IF(AND(BV$3&gt;=$R27,BV$2&lt;=$S27),$M27,0)),0)</f>
        <v/>
      </c>
      <c r="BW27" s="52">
        <f>IFERROR(IF(AND($R27&gt;=BW$2,$R27&lt;=BW$3),$M27,IF(AND(BW$3&gt;=$R27,BW$2&lt;=$S27),$M27,0)),0)</f>
        <v/>
      </c>
      <c r="BX27" s="52">
        <f>IFERROR(IF(AND($R27&gt;=BX$2,$R27&lt;=BX$3),$M27,IF(AND(BX$3&gt;=$R27,BX$2&lt;=$S27),$M27,0)),0)</f>
        <v/>
      </c>
      <c r="BY27" s="52">
        <f>IFERROR(IF(AND($R27&gt;=BY$2,$R27&lt;=BY$3),$M27,IF(AND(BY$3&gt;=$R27,BY$2&lt;=$S27),$M27,0)),0)</f>
        <v/>
      </c>
      <c r="BZ27" s="52">
        <f>IFERROR(IF(AND($R27&gt;=BZ$2,$R27&lt;=BZ$3),$M27,IF(AND(BZ$3&gt;=$R27,BZ$2&lt;=$S27),$M27,0)),0)</f>
        <v/>
      </c>
      <c r="CA27" s="52">
        <f>IFERROR(IF(AND($R27&gt;=CA$2,$R27&lt;=CA$3),$M27,IF(AND(CA$3&gt;=$R27,CA$2&lt;=$S27),$M27,0)),0)</f>
        <v/>
      </c>
      <c r="CB27" s="52">
        <f>IFERROR(IF(AND($R27&gt;=CB$2,$R27&lt;=CB$3),$M27,IF(AND(CB$3&gt;=$R27,CB$2&lt;=$S27),$M27,0)),0)</f>
        <v/>
      </c>
      <c r="CC27" s="52">
        <f>IFERROR(IF(AND($R27&gt;=CC$2,$R27&lt;=CC$3),$M27,IF(AND(CC$3&gt;=$R27,CC$2&lt;=$S27),$M27,0)),0)</f>
        <v/>
      </c>
      <c r="CD27" s="52">
        <f>IFERROR(IF(AND($R27&gt;=CD$2,$R27&lt;=CD$3),$M27,IF(AND(CD$3&gt;=$R27,CD$2&lt;=$S27),$M27,0)),0)</f>
        <v/>
      </c>
      <c r="CE27" s="52">
        <f>IFERROR(IF(AND($R27&gt;=CE$2,$R27&lt;=CE$3),$M27,IF(AND(CE$3&gt;=$R27,CE$2&lt;=$S27),$M27,0)),0)</f>
        <v/>
      </c>
      <c r="CF27" s="52">
        <f>IFERROR(IF(AND($R27&gt;=CF$2,$R27&lt;=CF$3),$M27,IF(AND(CF$3&gt;=$R27,CF$2&lt;=$S27),$M27,0)),0)</f>
        <v/>
      </c>
      <c r="CG27" s="52">
        <f>IFERROR(IF(AND($R27&gt;=CG$2,$R27&lt;=CG$3),$M27,IF(AND(CG$3&gt;=$R27,CG$2&lt;=$S27),$M27,0)),0)</f>
        <v/>
      </c>
      <c r="CH27" s="52">
        <f>IFERROR(IF(AND($R27&gt;=CH$2,$R27&lt;=CH$3),$M27,IF(AND(CH$3&gt;=$R27,CH$2&lt;=$S27),$M27,0)),0)</f>
        <v/>
      </c>
      <c r="CI27" s="52">
        <f>IFERROR(IF(AND($R27&gt;=CI$2,$R27&lt;=CI$3),$M27,IF(AND(CI$3&gt;=$R27,CI$2&lt;=$S27),$M27,0)),0)</f>
        <v/>
      </c>
      <c r="CJ27" s="52">
        <f>IFERROR(IF(AND($R27&gt;=CJ$2,$R27&lt;=CJ$3),$M27,IF(AND(CJ$3&gt;=$R27,CJ$2&lt;=$S27),$M27,0)),0)</f>
        <v/>
      </c>
      <c r="CK27" s="52">
        <f>IFERROR(IF(AND($R27&gt;=CK$2,$R27&lt;=CK$3),$M27,IF(AND(CK$3&gt;=$R27,CK$2&lt;=$S27),$M27,0)),0)</f>
        <v/>
      </c>
      <c r="CL27" s="52">
        <f>IFERROR(IF(AND($R27&gt;=CL$2,$R27&lt;=CL$3),$M27,IF(AND(CL$3&gt;=$R27,CL$2&lt;=$S27),$M27,0)),0)</f>
        <v/>
      </c>
      <c r="CM27" s="52">
        <f>IFERROR(IF(AND($R27&gt;=CM$2,$R27&lt;=CM$3),$M27,IF(AND(CM$3&gt;=$R27,CM$2&lt;=$S27),$M27,0)),0)</f>
        <v/>
      </c>
      <c r="CN27" s="52">
        <f>IFERROR(IF(AND($R27&gt;=CN$2,$R27&lt;=CN$3),$M27,IF(AND(CN$3&gt;=$R27,CN$2&lt;=$S27),$M27,0)),0)</f>
        <v/>
      </c>
      <c r="CO27" s="52">
        <f>IFERROR(IF(AND($R27&gt;=CO$2,$R27&lt;=CO$3),$M27,IF(AND(CO$3&gt;=$R27,CO$2&lt;=$S27),$M27,0)),0)</f>
        <v/>
      </c>
      <c r="CP27" s="52">
        <f>IFERROR(IF(AND($R27&gt;=CP$2,$R27&lt;=CP$3),$M27,IF(AND(CP$3&gt;=$R27,CP$2&lt;=$S27),$M27,0)),0)</f>
        <v/>
      </c>
      <c r="CQ27" s="52">
        <f>IFERROR(IF(AND($R27&gt;=CQ$2,$R27&lt;=CQ$3),$M27,IF(AND(CQ$3&gt;=$R27,CQ$2&lt;=$S27),$M27,0)),0)</f>
        <v/>
      </c>
      <c r="CR27" s="52">
        <f>IFERROR(IF(AND($R27&gt;=CR$2,$R27&lt;=CR$3),$M27,IF(AND(CR$3&gt;=$R27,CR$2&lt;=$S27),$M27,0)),0)</f>
        <v/>
      </c>
      <c r="CS27" s="52">
        <f>IFERROR(IF(AND($R27&gt;=CS$2,$R27&lt;=CS$3),$M27,IF(AND(CS$3&gt;=$R27,CS$2&lt;=$S27),$M27,0)),0)</f>
        <v/>
      </c>
      <c r="CT27" s="52">
        <f>IFERROR(IF(AND($R27&gt;=CT$2,$R27&lt;=CT$3),$M27,IF(AND(CT$3&gt;=$R27,CT$2&lt;=$S27),$M27,0)),0)</f>
        <v/>
      </c>
      <c r="CU27" s="52">
        <f>IFERROR(IF(AND($R27&gt;=CU$2,$R27&lt;=CU$3),$M27,IF(AND(CU$3&gt;=$R27,CU$2&lt;=$S27),$M27,0)),0)</f>
        <v/>
      </c>
      <c r="CV27" s="52">
        <f>IFERROR(IF(AND($R27&gt;=CV$2,$R27&lt;=CV$3),$M27,IF(AND(CV$3&gt;=$R27,CV$2&lt;=$S27),$M27,0)),0)</f>
        <v/>
      </c>
      <c r="CW27" s="52">
        <f>IFERROR(IF(AND($R27&gt;=CW$2,$R27&lt;=CW$3),$M27,IF(AND(CW$3&gt;=$R27,CW$2&lt;=$S27),$M27,0)),0)</f>
        <v/>
      </c>
      <c r="CX27" s="52">
        <f>IFERROR(IF(AND($R27&gt;=CX$2,$R27&lt;=CX$3),$M27,IF(AND(CX$3&gt;=$R27,CX$2&lt;=$S27),$M27,0)),0)</f>
        <v/>
      </c>
      <c r="CY27" s="52">
        <f>IFERROR(IF(AND($R27&gt;=CY$2,$R27&lt;=CY$3),$M27,IF(AND(CY$3&gt;=$R27,CY$2&lt;=$S27),$M27,0)),0)</f>
        <v/>
      </c>
      <c r="CZ27" s="52">
        <f>IFERROR(IF(AND($R27&gt;=CZ$2,$R27&lt;=CZ$3),$M27,IF(AND(CZ$3&gt;=$R27,CZ$2&lt;=$S27),$M27,0)),0)</f>
        <v/>
      </c>
      <c r="DA27" s="52" t="n"/>
      <c r="DB27" s="52" t="n"/>
    </row>
    <row r="28" outlineLevel="1" ht="15.9" customHeight="1">
      <c r="A28" s="40" t="inlineStr">
        <is>
          <t>[Person_3]</t>
        </is>
      </c>
      <c r="B28" s="41" t="n"/>
      <c r="C28" s="95" t="n"/>
      <c r="D28" s="41" t="n"/>
      <c r="E28" s="95" t="n"/>
      <c r="F28" s="53" t="n"/>
      <c r="G28" s="95" t="n"/>
      <c r="H28" s="41" t="n"/>
      <c r="I28" s="43" t="n">
        <v>1</v>
      </c>
      <c r="J28" s="44" t="inlineStr">
        <is>
          <t>Digital Maintenance</t>
        </is>
      </c>
      <c r="K28" s="45" t="n">
        <v>45</v>
      </c>
      <c r="L28" s="45" t="n">
        <v>175</v>
      </c>
      <c r="M28" s="46">
        <f>IF($J28="Digital Maintenance",0,K28*L28)*I27</f>
        <v/>
      </c>
      <c r="N28" s="47">
        <f>IF($J28="Digital Maintenance",K28*L28,0)*I28</f>
        <v/>
      </c>
      <c r="O28" s="48" t="inlineStr">
        <is>
          <t>New</t>
        </is>
      </c>
      <c r="P28" s="49" t="n"/>
      <c r="Q28" s="96" t="n"/>
      <c r="R28" s="96" t="n">
        <v>44835</v>
      </c>
      <c r="S28" s="96">
        <f>EOMONTH(R28,11)</f>
        <v/>
      </c>
      <c r="T28" s="51">
        <f>IF(ISBLANK(S28),"",YEARFRAC(R28,EOMONTH(S28,0))*12)</f>
        <v/>
      </c>
      <c r="U28" s="52">
        <f>IFERROR(IF(AND($R28&gt;=U$2,$R28&lt;=U$3),$M28,IF(AND(U$3&gt;=$R28,U$2&lt;=$S28),$M28,0)),0)</f>
        <v/>
      </c>
      <c r="V28" s="52">
        <f>IFERROR(IF(AND($R28&gt;=V$2,$R28&lt;=V$3),$M28,IF(AND(V$3&gt;=$R28,V$2&lt;=$S28),$M28,0)),0)</f>
        <v/>
      </c>
      <c r="W28" s="52">
        <f>IFERROR(IF(AND($R28&gt;=W$2,$R28&lt;=W$3),$M28,IF(AND(W$3&gt;=$R28,W$2&lt;=$S28),$M28,0)),0)</f>
        <v/>
      </c>
      <c r="X28" s="52">
        <f>IFERROR(IF(AND($R28&gt;=X$2,$R28&lt;=X$3),$M28,IF(AND(X$3&gt;=$R28,X$2&lt;=$S28),$M28,0)),0)</f>
        <v/>
      </c>
      <c r="Y28" s="52">
        <f>IFERROR(IF(AND($R28&gt;=Y$2,$R28&lt;=Y$3),$M28,IF(AND(Y$3&gt;=$R28,Y$2&lt;=$S28),$M28,0)),0)</f>
        <v/>
      </c>
      <c r="Z28" s="52">
        <f>IFERROR(IF(AND($R28&gt;=Z$2,$R28&lt;=Z$3),$M28,IF(AND(Z$3&gt;=$R28,Z$2&lt;=$S28),$M28,0)),0)</f>
        <v/>
      </c>
      <c r="AA28" s="52">
        <f>IFERROR(IF(AND($R28&gt;=AA$2,$R28&lt;=AA$3),$M28,IF(AND(AA$3&gt;=$R28,AA$2&lt;=$S28),$M28,0)),0)</f>
        <v/>
      </c>
      <c r="AB28" s="52">
        <f>IFERROR(IF(AND($R28&gt;=AB$2,$R28&lt;=AB$3),$M28,IF(AND(AB$3&gt;=$R28,AB$2&lt;=$S28),$M28,0)),0)</f>
        <v/>
      </c>
      <c r="AC28" s="52">
        <f>IFERROR(IF(AND($R28&gt;=AC$2,$R28&lt;=AC$3),$M28,IF(AND(AC$3&gt;=$R28,AC$2&lt;=$S28),$M28,0)),0)</f>
        <v/>
      </c>
      <c r="AD28" s="52">
        <f>IFERROR(IF(AND($R28&gt;=AD$2,$R28&lt;=AD$3),$M28,IF(AND(AD$3&gt;=$R28,AD$2&lt;=$S28),$M28,0)),0)</f>
        <v/>
      </c>
      <c r="AE28" s="52">
        <f>IFERROR(IF(AND($R28&gt;=AE$2,$R28&lt;=AE$3),$M28,IF(AND(AE$3&gt;=$R28,AE$2&lt;=$S28),$M28,0)),0)</f>
        <v/>
      </c>
      <c r="AF28" s="52">
        <f>IFERROR(IF(AND($R28&gt;=AF$2,$R28&lt;=AF$3),$M28,IF(AND(AF$3&gt;=$R28,AF$2&lt;=$S28),$M28,0)),0)</f>
        <v/>
      </c>
      <c r="AG28" s="52">
        <f>IFERROR(IF(AND($R28&gt;=AG$2,$R28&lt;=AG$3),$M28,IF(AND(AG$3&gt;=$R28,AG$2&lt;=$S28),$M28,0)),0)</f>
        <v/>
      </c>
      <c r="AH28" s="52">
        <f>IFERROR(IF(AND($R28&gt;=AH$2,$R28&lt;=AH$3),$M28,IF(AND(AH$3&gt;=$R28,AH$2&lt;=$S28),$M28,0)),0)</f>
        <v/>
      </c>
      <c r="AI28" s="52">
        <f>IFERROR(IF(AND($R28&gt;=AI$2,$R28&lt;=AI$3),$M28,IF(AND(AI$3&gt;=$R28,AI$2&lt;=$S28),$M28,0)),0)</f>
        <v/>
      </c>
      <c r="AJ28" s="52">
        <f>IFERROR(IF(AND($R28&gt;=AJ$2,$R28&lt;=AJ$3),$M28,IF(AND(AJ$3&gt;=$R28,AJ$2&lt;=$S28),$M28,0)),0)</f>
        <v/>
      </c>
      <c r="AK28" s="52">
        <f>IFERROR(IF(AND($R28&gt;=AK$2,$R28&lt;=AK$3),$M28,IF(AND(AK$3&gt;=$R28,AK$2&lt;=$S28),$M28,0)),0)</f>
        <v/>
      </c>
      <c r="AL28" s="52">
        <f>IFERROR(IF(AND($R28&gt;=AL$2,$R28&lt;=AL$3),$M28,IF(AND(AL$3&gt;=$R28,AL$2&lt;=$S28),$M28,0)),0)</f>
        <v/>
      </c>
      <c r="AM28" s="52">
        <f>IFERROR(IF(AND($R28&gt;=AM$2,$R28&lt;=AM$3),$M28,IF(AND(AM$3&gt;=$R28,AM$2&lt;=$S28),$M28,0)),0)</f>
        <v/>
      </c>
      <c r="AN28" s="52">
        <f>IFERROR(IF(AND($R28&gt;=AN$2,$R28&lt;=AN$3),$M28,IF(AND(AN$3&gt;=$R28,AN$2&lt;=$S28),$M28,0)),0)</f>
        <v/>
      </c>
      <c r="AO28" s="52">
        <f>IFERROR(IF(AND($R28&gt;=AO$2,$R28&lt;=AO$3),$M28,IF(AND(AO$3&gt;=$R28,AO$2&lt;=$S28),$M28,0)),0)</f>
        <v/>
      </c>
      <c r="AP28" s="52">
        <f>IFERROR(IF(AND($R28&gt;=AP$2,$R28&lt;=AP$3),$M28,IF(AND(AP$3&gt;=$R28,AP$2&lt;=$S28),$M28,0)),0)</f>
        <v/>
      </c>
      <c r="AQ28" s="52">
        <f>IFERROR(IF(AND($R28&gt;=AQ$2,$R28&lt;=AQ$3),$M28,IF(AND(AQ$3&gt;=$R28,AQ$2&lt;=$S28),$M28,0)),0)</f>
        <v/>
      </c>
      <c r="AR28" s="52">
        <f>IFERROR(IF(AND($R28&gt;=AR$2,$R28&lt;=AR$3),$M28,IF(AND(AR$3&gt;=$R28,AR$2&lt;=$S28),$M28,0)),0)</f>
        <v/>
      </c>
      <c r="AS28" s="52">
        <f>IFERROR(IF(AND($R28&gt;=AS$2,$R28&lt;=AS$3),$M28,IF(AND(AS$3&gt;=$R28,AS$2&lt;=$S28),$M28,0)),0)</f>
        <v/>
      </c>
      <c r="AT28" s="52">
        <f>IFERROR(IF(AND($R28&gt;=AT$2,$R28&lt;=AT$3),$M28,IF(AND(AT$3&gt;=$R28,AT$2&lt;=$S28),$M28,0)),0)</f>
        <v/>
      </c>
      <c r="AU28" s="52">
        <f>IFERROR(IF(AND($R28&gt;=AU$2,$R28&lt;=AU$3),$M28,IF(AND(AU$3&gt;=$R28,AU$2&lt;=$S28),$M28,0)),0)</f>
        <v/>
      </c>
      <c r="AV28" s="52">
        <f>IFERROR(IF(AND($R28&gt;=AV$2,$R28&lt;=AV$3),$M28,IF(AND(AV$3&gt;=$R28,AV$2&lt;=$S28),$M28,0)),0)</f>
        <v/>
      </c>
      <c r="AW28" s="52">
        <f>IFERROR(IF(AND($R28&gt;=AW$2,$R28&lt;=AW$3),$M28,IF(AND(AW$3&gt;=$R28,AW$2&lt;=$S28),$M28,0)),0)</f>
        <v/>
      </c>
      <c r="AX28" s="52">
        <f>IFERROR(IF(AND($R28&gt;=AX$2,$R28&lt;=AX$3),$M28,IF(AND(AX$3&gt;=$R28,AX$2&lt;=$S28),$M28,0)),0)</f>
        <v/>
      </c>
      <c r="AY28" s="52">
        <f>IFERROR(IF(AND($R28&gt;=AY$2,$R28&lt;=AY$3),$M28,IF(AND(AY$3&gt;=$R28,AY$2&lt;=$S28),$M28,0)),0)</f>
        <v/>
      </c>
      <c r="AZ28" s="52">
        <f>IFERROR(IF(AND($R28&gt;=AZ$2,$R28&lt;=AZ$3),$M28,IF(AND(AZ$3&gt;=$R28,AZ$2&lt;=$S28),$M28,0)),0)</f>
        <v/>
      </c>
      <c r="BA28" s="52">
        <f>IFERROR(IF(AND($R28&gt;=BA$2,$R28&lt;=BA$3),$M28,IF(AND(BA$3&gt;=$R28,BA$2&lt;=$S28),$M28,0)),0)</f>
        <v/>
      </c>
      <c r="BB28" s="52">
        <f>IFERROR(IF(AND($R28&gt;=BB$2,$R28&lt;=BB$3),$M28,IF(AND(BB$3&gt;=$R28,BB$2&lt;=$S28),$M28,0)),0)</f>
        <v/>
      </c>
      <c r="BC28" s="52">
        <f>IFERROR(IF(AND($R28&gt;=BC$2,$R28&lt;=BC$3),$M28,IF(AND(BC$3&gt;=$R28,BC$2&lt;=$S28),$M28,0)),0)</f>
        <v/>
      </c>
      <c r="BD28" s="52">
        <f>IFERROR(IF(AND($R28&gt;=BD$2,$R28&lt;=BD$3),$M28,IF(AND(BD$3&gt;=$R28,BD$2&lt;=$S28),$M28,0)),0)</f>
        <v/>
      </c>
      <c r="BE28" s="52">
        <f>IFERROR(IF(AND($R28&gt;=BE$2,$R28&lt;=BE$3),$M28,IF(AND(BE$3&gt;=$R28,BE$2&lt;=$S28),$M28,0)),0)</f>
        <v/>
      </c>
      <c r="BF28" s="52">
        <f>IFERROR(IF(AND($R28&gt;=BF$2,$R28&lt;=BF$3),$M28,IF(AND(BF$3&gt;=$R28,BF$2&lt;=$S28),$M28,0)),0)</f>
        <v/>
      </c>
      <c r="BG28" s="52">
        <f>IFERROR(IF(AND($R28&gt;=BG$2,$R28&lt;=BG$3),$M28,IF(AND(BG$3&gt;=$R28,BG$2&lt;=$S28),$M28,0)),0)</f>
        <v/>
      </c>
      <c r="BH28" s="52">
        <f>IFERROR(IF(AND($R28&gt;=BH$2,$R28&lt;=BH$3),$M28,IF(AND(BH$3&gt;=$R28,BH$2&lt;=$S28),$M28,0)),0)</f>
        <v/>
      </c>
      <c r="BI28" s="52">
        <f>IFERROR(IF(AND($R28&gt;=BI$2,$R28&lt;=BI$3),$M28,IF(AND(BI$3&gt;=$R28,BI$2&lt;=$S28),$M28,0)),0)</f>
        <v/>
      </c>
      <c r="BJ28" s="52">
        <f>IFERROR(IF(AND($R28&gt;=BJ$2,$R28&lt;=BJ$3),$M28,IF(AND(BJ$3&gt;=$R28,BJ$2&lt;=$S28),$M28,0)),0)</f>
        <v/>
      </c>
      <c r="BK28" s="52">
        <f>IFERROR(IF(AND($R28&gt;=BK$2,$R28&lt;=BK$3),$M28,IF(AND(BK$3&gt;=$R28,BK$2&lt;=$S28),$M28,0)),0)</f>
        <v/>
      </c>
      <c r="BL28" s="52">
        <f>IFERROR(IF(AND($R28&gt;=BL$2,$R28&lt;=BL$3),$M28,IF(AND(BL$3&gt;=$R28,BL$2&lt;=$S28),$M28,0)),0)</f>
        <v/>
      </c>
      <c r="BM28" s="52">
        <f>IFERROR(IF(AND($R28&gt;=BM$2,$R28&lt;=BM$3),$M28,IF(AND(BM$3&gt;=$R28,BM$2&lt;=$S28),$M28,0)),0)</f>
        <v/>
      </c>
      <c r="BN28" s="52">
        <f>IFERROR(IF(AND($R28&gt;=BN$2,$R28&lt;=BN$3),$M28,IF(AND(BN$3&gt;=$R28,BN$2&lt;=$S28),$M28,0)),0)</f>
        <v/>
      </c>
      <c r="BO28" s="52">
        <f>IFERROR(IF(AND($R28&gt;=BO$2,$R28&lt;=BO$3),$M28,IF(AND(BO$3&gt;=$R28,BO$2&lt;=$S28),$M28,0)),0)</f>
        <v/>
      </c>
      <c r="BP28" s="52">
        <f>IFERROR(IF(AND($R28&gt;=BP$2,$R28&lt;=BP$3),$M28,IF(AND(BP$3&gt;=$R28,BP$2&lt;=$S28),$M28,0)),0)</f>
        <v/>
      </c>
      <c r="BQ28" s="52">
        <f>IFERROR(IF(AND($R28&gt;=BQ$2,$R28&lt;=BQ$3),$M28,IF(AND(BQ$3&gt;=$R28,BQ$2&lt;=$S28),$M28,0)),0)</f>
        <v/>
      </c>
      <c r="BR28" s="52">
        <f>IFERROR(IF(AND($R28&gt;=BR$2,$R28&lt;=BR$3),$M28,IF(AND(BR$3&gt;=$R28,BR$2&lt;=$S28),$M28,0)),0)</f>
        <v/>
      </c>
      <c r="BS28" s="52">
        <f>IFERROR(IF(AND($R28&gt;=BS$2,$R28&lt;=BS$3),$M28,IF(AND(BS$3&gt;=$R28,BS$2&lt;=$S28),$M28,0)),0)</f>
        <v/>
      </c>
      <c r="BT28" s="52">
        <f>IFERROR(IF(AND($R28&gt;=BT$2,$R28&lt;=BT$3),$M28,IF(AND(BT$3&gt;=$R28,BT$2&lt;=$S28),$M28,0)),0)</f>
        <v/>
      </c>
      <c r="BU28" s="52">
        <f>IFERROR(IF(AND($R28&gt;=BU$2,$R28&lt;=BU$3),$M28,IF(AND(BU$3&gt;=$R28,BU$2&lt;=$S28),$M28,0)),0)</f>
        <v/>
      </c>
      <c r="BV28" s="52">
        <f>IFERROR(IF(AND($R28&gt;=BV$2,$R28&lt;=BV$3),$M28,IF(AND(BV$3&gt;=$R28,BV$2&lt;=$S28),$M28,0)),0)</f>
        <v/>
      </c>
      <c r="BW28" s="52">
        <f>IFERROR(IF(AND($R28&gt;=BW$2,$R28&lt;=BW$3),$M28,IF(AND(BW$3&gt;=$R28,BW$2&lt;=$S28),$M28,0)),0)</f>
        <v/>
      </c>
      <c r="BX28" s="52">
        <f>IFERROR(IF(AND($R28&gt;=BX$2,$R28&lt;=BX$3),$M28,IF(AND(BX$3&gt;=$R28,BX$2&lt;=$S28),$M28,0)),0)</f>
        <v/>
      </c>
      <c r="BY28" s="52">
        <f>IFERROR(IF(AND($R28&gt;=BY$2,$R28&lt;=BY$3),$M28,IF(AND(BY$3&gt;=$R28,BY$2&lt;=$S28),$M28,0)),0)</f>
        <v/>
      </c>
      <c r="BZ28" s="52">
        <f>IFERROR(IF(AND($R28&gt;=BZ$2,$R28&lt;=BZ$3),$M28,IF(AND(BZ$3&gt;=$R28,BZ$2&lt;=$S28),$M28,0)),0)</f>
        <v/>
      </c>
      <c r="CA28" s="52">
        <f>IFERROR(IF(AND($R28&gt;=CA$2,$R28&lt;=CA$3),$M28,IF(AND(CA$3&gt;=$R28,CA$2&lt;=$S28),$M28,0)),0)</f>
        <v/>
      </c>
      <c r="CB28" s="52">
        <f>IFERROR(IF(AND($R28&gt;=CB$2,$R28&lt;=CB$3),$M28,IF(AND(CB$3&gt;=$R28,CB$2&lt;=$S28),$M28,0)),0)</f>
        <v/>
      </c>
      <c r="CC28" s="52">
        <f>IFERROR(IF(AND($R28&gt;=CC$2,$R28&lt;=CC$3),$M28,IF(AND(CC$3&gt;=$R28,CC$2&lt;=$S28),$M28,0)),0)</f>
        <v/>
      </c>
      <c r="CD28" s="52">
        <f>IFERROR(IF(AND($R28&gt;=CD$2,$R28&lt;=CD$3),$M28,IF(AND(CD$3&gt;=$R28,CD$2&lt;=$S28),$M28,0)),0)</f>
        <v/>
      </c>
      <c r="CE28" s="52">
        <f>IFERROR(IF(AND($R28&gt;=CE$2,$R28&lt;=CE$3),$M28,IF(AND(CE$3&gt;=$R28,CE$2&lt;=$S28),$M28,0)),0)</f>
        <v/>
      </c>
      <c r="CF28" s="52">
        <f>IFERROR(IF(AND($R28&gt;=CF$2,$R28&lt;=CF$3),$M28,IF(AND(CF$3&gt;=$R28,CF$2&lt;=$S28),$M28,0)),0)</f>
        <v/>
      </c>
      <c r="CG28" s="52">
        <f>IFERROR(IF(AND($R28&gt;=CG$2,$R28&lt;=CG$3),$M28,IF(AND(CG$3&gt;=$R28,CG$2&lt;=$S28),$M28,0)),0)</f>
        <v/>
      </c>
      <c r="CH28" s="52">
        <f>IFERROR(IF(AND($R28&gt;=CH$2,$R28&lt;=CH$3),$M28,IF(AND(CH$3&gt;=$R28,CH$2&lt;=$S28),$M28,0)),0)</f>
        <v/>
      </c>
      <c r="CI28" s="52">
        <f>IFERROR(IF(AND($R28&gt;=CI$2,$R28&lt;=CI$3),$M28,IF(AND(CI$3&gt;=$R28,CI$2&lt;=$S28),$M28,0)),0)</f>
        <v/>
      </c>
      <c r="CJ28" s="52">
        <f>IFERROR(IF(AND($R28&gt;=CJ$2,$R28&lt;=CJ$3),$M28,IF(AND(CJ$3&gt;=$R28,CJ$2&lt;=$S28),$M28,0)),0)</f>
        <v/>
      </c>
      <c r="CK28" s="52">
        <f>IFERROR(IF(AND($R28&gt;=CK$2,$R28&lt;=CK$3),$M28,IF(AND(CK$3&gt;=$R28,CK$2&lt;=$S28),$M28,0)),0)</f>
        <v/>
      </c>
      <c r="CL28" s="52">
        <f>IFERROR(IF(AND($R28&gt;=CL$2,$R28&lt;=CL$3),$M28,IF(AND(CL$3&gt;=$R28,CL$2&lt;=$S28),$M28,0)),0)</f>
        <v/>
      </c>
      <c r="CM28" s="52">
        <f>IFERROR(IF(AND($R28&gt;=CM$2,$R28&lt;=CM$3),$M28,IF(AND(CM$3&gt;=$R28,CM$2&lt;=$S28),$M28,0)),0)</f>
        <v/>
      </c>
      <c r="CN28" s="52">
        <f>IFERROR(IF(AND($R28&gt;=CN$2,$R28&lt;=CN$3),$M28,IF(AND(CN$3&gt;=$R28,CN$2&lt;=$S28),$M28,0)),0)</f>
        <v/>
      </c>
      <c r="CO28" s="52">
        <f>IFERROR(IF(AND($R28&gt;=CO$2,$R28&lt;=CO$3),$M28,IF(AND(CO$3&gt;=$R28,CO$2&lt;=$S28),$M28,0)),0)</f>
        <v/>
      </c>
      <c r="CP28" s="52">
        <f>IFERROR(IF(AND($R28&gt;=CP$2,$R28&lt;=CP$3),$M28,IF(AND(CP$3&gt;=$R28,CP$2&lt;=$S28),$M28,0)),0)</f>
        <v/>
      </c>
      <c r="CQ28" s="52">
        <f>IFERROR(IF(AND($R28&gt;=CQ$2,$R28&lt;=CQ$3),$M28,IF(AND(CQ$3&gt;=$R28,CQ$2&lt;=$S28),$M28,0)),0)</f>
        <v/>
      </c>
      <c r="CR28" s="52">
        <f>IFERROR(IF(AND($R28&gt;=CR$2,$R28&lt;=CR$3),$M28,IF(AND(CR$3&gt;=$R28,CR$2&lt;=$S28),$M28,0)),0)</f>
        <v/>
      </c>
      <c r="CS28" s="52">
        <f>IFERROR(IF(AND($R28&gt;=CS$2,$R28&lt;=CS$3),$M28,IF(AND(CS$3&gt;=$R28,CS$2&lt;=$S28),$M28,0)),0)</f>
        <v/>
      </c>
      <c r="CT28" s="52">
        <f>IFERROR(IF(AND($R28&gt;=CT$2,$R28&lt;=CT$3),$M28,IF(AND(CT$3&gt;=$R28,CT$2&lt;=$S28),$M28,0)),0)</f>
        <v/>
      </c>
      <c r="CU28" s="52">
        <f>IFERROR(IF(AND($R28&gt;=CU$2,$R28&lt;=CU$3),$M28,IF(AND(CU$3&gt;=$R28,CU$2&lt;=$S28),$M28,0)),0)</f>
        <v/>
      </c>
      <c r="CV28" s="52">
        <f>IFERROR(IF(AND($R28&gt;=CV$2,$R28&lt;=CV$3),$M28,IF(AND(CV$3&gt;=$R28,CV$2&lt;=$S28),$M28,0)),0)</f>
        <v/>
      </c>
      <c r="CW28" s="52">
        <f>IFERROR(IF(AND($R28&gt;=CW$2,$R28&lt;=CW$3),$M28,IF(AND(CW$3&gt;=$R28,CW$2&lt;=$S28),$M28,0)),0)</f>
        <v/>
      </c>
      <c r="CX28" s="52">
        <f>IFERROR(IF(AND($R28&gt;=CX$2,$R28&lt;=CX$3),$M28,IF(AND(CX$3&gt;=$R28,CX$2&lt;=$S28),$M28,0)),0)</f>
        <v/>
      </c>
      <c r="CY28" s="52">
        <f>IFERROR(IF(AND($R28&gt;=CY$2,$R28&lt;=CY$3),$M28,IF(AND(CY$3&gt;=$R28,CY$2&lt;=$S28),$M28,0)),0)</f>
        <v/>
      </c>
      <c r="CZ28" s="52">
        <f>IFERROR(IF(AND($R28&gt;=CZ$2,$R28&lt;=CZ$3),$M28,IF(AND(CZ$3&gt;=$R28,CZ$2&lt;=$S28),$M28,0)),0)</f>
        <v/>
      </c>
      <c r="DA28" s="52" t="n"/>
      <c r="DB28" s="52" t="n"/>
    </row>
    <row r="29" outlineLevel="1" ht="15.9" customHeight="1">
      <c r="A29" s="40" t="inlineStr">
        <is>
          <t>[Person_3]</t>
        </is>
      </c>
      <c r="B29" s="41" t="n"/>
      <c r="C29" s="95" t="n"/>
      <c r="D29" s="41" t="n"/>
      <c r="E29" s="95" t="n"/>
      <c r="F29" s="53" t="n"/>
      <c r="G29" s="95" t="n"/>
      <c r="H29" s="41" t="n"/>
      <c r="I29" s="43" t="n">
        <v>1</v>
      </c>
      <c r="J29" s="44" t="inlineStr">
        <is>
          <t>Digital Maintenance</t>
        </is>
      </c>
      <c r="K29" s="45" t="n">
        <v>45</v>
      </c>
      <c r="L29" s="45" t="n">
        <v>175</v>
      </c>
      <c r="M29" s="46">
        <f>IF($J29="Digital Maintenance",0,K29*L29)*I28</f>
        <v/>
      </c>
      <c r="N29" s="47">
        <f>IF($J29="Digital Maintenance",K29*L29,0)*I29</f>
        <v/>
      </c>
      <c r="O29" s="48" t="inlineStr">
        <is>
          <t>New</t>
        </is>
      </c>
      <c r="P29" s="49" t="n"/>
      <c r="Q29" s="96" t="n"/>
      <c r="R29" s="96" t="n">
        <v>44835</v>
      </c>
      <c r="S29" s="96">
        <f>EOMONTH(R29,11)</f>
        <v/>
      </c>
      <c r="T29" s="51">
        <f>IF(ISBLANK(S29),"",YEARFRAC(R29,EOMONTH(S29,0))*12)</f>
        <v/>
      </c>
      <c r="U29" s="52">
        <f>IFERROR(IF(AND($R29&gt;=U$2,$R29&lt;=U$3),$M29,IF(AND(U$3&gt;=$R29,U$2&lt;=$S29),$M29,0)),0)</f>
        <v/>
      </c>
      <c r="V29" s="52">
        <f>IFERROR(IF(AND($R29&gt;=V$2,$R29&lt;=V$3),$M29,IF(AND(V$3&gt;=$R29,V$2&lt;=$S29),$M29,0)),0)</f>
        <v/>
      </c>
      <c r="W29" s="52">
        <f>IFERROR(IF(AND($R29&gt;=W$2,$R29&lt;=W$3),$M29,IF(AND(W$3&gt;=$R29,W$2&lt;=$S29),$M29,0)),0)</f>
        <v/>
      </c>
      <c r="X29" s="52">
        <f>IFERROR(IF(AND($R29&gt;=X$2,$R29&lt;=X$3),$M29,IF(AND(X$3&gt;=$R29,X$2&lt;=$S29),$M29,0)),0)</f>
        <v/>
      </c>
      <c r="Y29" s="52">
        <f>IFERROR(IF(AND($R29&gt;=Y$2,$R29&lt;=Y$3),$M29,IF(AND(Y$3&gt;=$R29,Y$2&lt;=$S29),$M29,0)),0)</f>
        <v/>
      </c>
      <c r="Z29" s="52">
        <f>IFERROR(IF(AND($R29&gt;=Z$2,$R29&lt;=Z$3),$M29,IF(AND(Z$3&gt;=$R29,Z$2&lt;=$S29),$M29,0)),0)</f>
        <v/>
      </c>
      <c r="AA29" s="52">
        <f>IFERROR(IF(AND($R29&gt;=AA$2,$R29&lt;=AA$3),$M29,IF(AND(AA$3&gt;=$R29,AA$2&lt;=$S29),$M29,0)),0)</f>
        <v/>
      </c>
      <c r="AB29" s="52">
        <f>IFERROR(IF(AND($R29&gt;=AB$2,$R29&lt;=AB$3),$M29,IF(AND(AB$3&gt;=$R29,AB$2&lt;=$S29),$M29,0)),0)</f>
        <v/>
      </c>
      <c r="AC29" s="52">
        <f>IFERROR(IF(AND($R29&gt;=AC$2,$R29&lt;=AC$3),$M29,IF(AND(AC$3&gt;=$R29,AC$2&lt;=$S29),$M29,0)),0)</f>
        <v/>
      </c>
      <c r="AD29" s="52">
        <f>IFERROR(IF(AND($R29&gt;=AD$2,$R29&lt;=AD$3),$M29,IF(AND(AD$3&gt;=$R29,AD$2&lt;=$S29),$M29,0)),0)</f>
        <v/>
      </c>
      <c r="AE29" s="52">
        <f>IFERROR(IF(AND($R29&gt;=AE$2,$R29&lt;=AE$3),$M29,IF(AND(AE$3&gt;=$R29,AE$2&lt;=$S29),$M29,0)),0)</f>
        <v/>
      </c>
      <c r="AF29" s="52">
        <f>IFERROR(IF(AND($R29&gt;=AF$2,$R29&lt;=AF$3),$M29,IF(AND(AF$3&gt;=$R29,AF$2&lt;=$S29),$M29,0)),0)</f>
        <v/>
      </c>
      <c r="AG29" s="52">
        <f>IFERROR(IF(AND($R29&gt;=AG$2,$R29&lt;=AG$3),$M29,IF(AND(AG$3&gt;=$R29,AG$2&lt;=$S29),$M29,0)),0)</f>
        <v/>
      </c>
      <c r="AH29" s="52">
        <f>IFERROR(IF(AND($R29&gt;=AH$2,$R29&lt;=AH$3),$M29,IF(AND(AH$3&gt;=$R29,AH$2&lt;=$S29),$M29,0)),0)</f>
        <v/>
      </c>
      <c r="AI29" s="52">
        <f>IFERROR(IF(AND($R29&gt;=AI$2,$R29&lt;=AI$3),$M29,IF(AND(AI$3&gt;=$R29,AI$2&lt;=$S29),$M29,0)),0)</f>
        <v/>
      </c>
      <c r="AJ29" s="52">
        <f>IFERROR(IF(AND($R29&gt;=AJ$2,$R29&lt;=AJ$3),$M29,IF(AND(AJ$3&gt;=$R29,AJ$2&lt;=$S29),$M29,0)),0)</f>
        <v/>
      </c>
      <c r="AK29" s="52">
        <f>IFERROR(IF(AND($R29&gt;=AK$2,$R29&lt;=AK$3),$M29,IF(AND(AK$3&gt;=$R29,AK$2&lt;=$S29),$M29,0)),0)</f>
        <v/>
      </c>
      <c r="AL29" s="52">
        <f>IFERROR(IF(AND($R29&gt;=AL$2,$R29&lt;=AL$3),$M29,IF(AND(AL$3&gt;=$R29,AL$2&lt;=$S29),$M29,0)),0)</f>
        <v/>
      </c>
      <c r="AM29" s="52">
        <f>IFERROR(IF(AND($R29&gt;=AM$2,$R29&lt;=AM$3),$M29,IF(AND(AM$3&gt;=$R29,AM$2&lt;=$S29),$M29,0)),0)</f>
        <v/>
      </c>
      <c r="AN29" s="52">
        <f>IFERROR(IF(AND($R29&gt;=AN$2,$R29&lt;=AN$3),$M29,IF(AND(AN$3&gt;=$R29,AN$2&lt;=$S29),$M29,0)),0)</f>
        <v/>
      </c>
      <c r="AO29" s="52">
        <f>IFERROR(IF(AND($R29&gt;=AO$2,$R29&lt;=AO$3),$M29,IF(AND(AO$3&gt;=$R29,AO$2&lt;=$S29),$M29,0)),0)</f>
        <v/>
      </c>
      <c r="AP29" s="52">
        <f>IFERROR(IF(AND($R29&gt;=AP$2,$R29&lt;=AP$3),$M29,IF(AND(AP$3&gt;=$R29,AP$2&lt;=$S29),$M29,0)),0)</f>
        <v/>
      </c>
      <c r="AQ29" s="52">
        <f>IFERROR(IF(AND($R29&gt;=AQ$2,$R29&lt;=AQ$3),$M29,IF(AND(AQ$3&gt;=$R29,AQ$2&lt;=$S29),$M29,0)),0)</f>
        <v/>
      </c>
      <c r="AR29" s="52">
        <f>IFERROR(IF(AND($R29&gt;=AR$2,$R29&lt;=AR$3),$M29,IF(AND(AR$3&gt;=$R29,AR$2&lt;=$S29),$M29,0)),0)</f>
        <v/>
      </c>
      <c r="AS29" s="52">
        <f>IFERROR(IF(AND($R29&gt;=AS$2,$R29&lt;=AS$3),$M29,IF(AND(AS$3&gt;=$R29,AS$2&lt;=$S29),$M29,0)),0)</f>
        <v/>
      </c>
      <c r="AT29" s="52">
        <f>IFERROR(IF(AND($R29&gt;=AT$2,$R29&lt;=AT$3),$M29,IF(AND(AT$3&gt;=$R29,AT$2&lt;=$S29),$M29,0)),0)</f>
        <v/>
      </c>
      <c r="AU29" s="52">
        <f>IFERROR(IF(AND($R29&gt;=AU$2,$R29&lt;=AU$3),$M29,IF(AND(AU$3&gt;=$R29,AU$2&lt;=$S29),$M29,0)),0)</f>
        <v/>
      </c>
      <c r="AV29" s="52">
        <f>IFERROR(IF(AND($R29&gt;=AV$2,$R29&lt;=AV$3),$M29,IF(AND(AV$3&gt;=$R29,AV$2&lt;=$S29),$M29,0)),0)</f>
        <v/>
      </c>
      <c r="AW29" s="52">
        <f>IFERROR(IF(AND($R29&gt;=AW$2,$R29&lt;=AW$3),$M29,IF(AND(AW$3&gt;=$R29,AW$2&lt;=$S29),$M29,0)),0)</f>
        <v/>
      </c>
      <c r="AX29" s="52">
        <f>IFERROR(IF(AND($R29&gt;=AX$2,$R29&lt;=AX$3),$M29,IF(AND(AX$3&gt;=$R29,AX$2&lt;=$S29),$M29,0)),0)</f>
        <v/>
      </c>
      <c r="AY29" s="52">
        <f>IFERROR(IF(AND($R29&gt;=AY$2,$R29&lt;=AY$3),$M29,IF(AND(AY$3&gt;=$R29,AY$2&lt;=$S29),$M29,0)),0)</f>
        <v/>
      </c>
      <c r="AZ29" s="52">
        <f>IFERROR(IF(AND($R29&gt;=AZ$2,$R29&lt;=AZ$3),$M29,IF(AND(AZ$3&gt;=$R29,AZ$2&lt;=$S29),$M29,0)),0)</f>
        <v/>
      </c>
      <c r="BA29" s="52">
        <f>IFERROR(IF(AND($R29&gt;=BA$2,$R29&lt;=BA$3),$M29,IF(AND(BA$3&gt;=$R29,BA$2&lt;=$S29),$M29,0)),0)</f>
        <v/>
      </c>
      <c r="BB29" s="52">
        <f>IFERROR(IF(AND($R29&gt;=BB$2,$R29&lt;=BB$3),$M29,IF(AND(BB$3&gt;=$R29,BB$2&lt;=$S29),$M29,0)),0)</f>
        <v/>
      </c>
      <c r="BC29" s="52">
        <f>IFERROR(IF(AND($R29&gt;=BC$2,$R29&lt;=BC$3),$M29,IF(AND(BC$3&gt;=$R29,BC$2&lt;=$S29),$M29,0)),0)</f>
        <v/>
      </c>
      <c r="BD29" s="52">
        <f>IFERROR(IF(AND($R29&gt;=BD$2,$R29&lt;=BD$3),$M29,IF(AND(BD$3&gt;=$R29,BD$2&lt;=$S29),$M29,0)),0)</f>
        <v/>
      </c>
      <c r="BE29" s="52">
        <f>IFERROR(IF(AND($R29&gt;=BE$2,$R29&lt;=BE$3),$M29,IF(AND(BE$3&gt;=$R29,BE$2&lt;=$S29),$M29,0)),0)</f>
        <v/>
      </c>
      <c r="BF29" s="52">
        <f>IFERROR(IF(AND($R29&gt;=BF$2,$R29&lt;=BF$3),$M29,IF(AND(BF$3&gt;=$R29,BF$2&lt;=$S29),$M29,0)),0)</f>
        <v/>
      </c>
      <c r="BG29" s="52">
        <f>IFERROR(IF(AND($R29&gt;=BG$2,$R29&lt;=BG$3),$M29,IF(AND(BG$3&gt;=$R29,BG$2&lt;=$S29),$M29,0)),0)</f>
        <v/>
      </c>
      <c r="BH29" s="52">
        <f>IFERROR(IF(AND($R29&gt;=BH$2,$R29&lt;=BH$3),$M29,IF(AND(BH$3&gt;=$R29,BH$2&lt;=$S29),$M29,0)),0)</f>
        <v/>
      </c>
      <c r="BI29" s="52">
        <f>IFERROR(IF(AND($R29&gt;=BI$2,$R29&lt;=BI$3),$M29,IF(AND(BI$3&gt;=$R29,BI$2&lt;=$S29),$M29,0)),0)</f>
        <v/>
      </c>
      <c r="BJ29" s="52">
        <f>IFERROR(IF(AND($R29&gt;=BJ$2,$R29&lt;=BJ$3),$M29,IF(AND(BJ$3&gt;=$R29,BJ$2&lt;=$S29),$M29,0)),0)</f>
        <v/>
      </c>
      <c r="BK29" s="52">
        <f>IFERROR(IF(AND($R29&gt;=BK$2,$R29&lt;=BK$3),$M29,IF(AND(BK$3&gt;=$R29,BK$2&lt;=$S29),$M29,0)),0)</f>
        <v/>
      </c>
      <c r="BL29" s="52">
        <f>IFERROR(IF(AND($R29&gt;=BL$2,$R29&lt;=BL$3),$M29,IF(AND(BL$3&gt;=$R29,BL$2&lt;=$S29),$M29,0)),0)</f>
        <v/>
      </c>
      <c r="BM29" s="52">
        <f>IFERROR(IF(AND($R29&gt;=BM$2,$R29&lt;=BM$3),$M29,IF(AND(BM$3&gt;=$R29,BM$2&lt;=$S29),$M29,0)),0)</f>
        <v/>
      </c>
      <c r="BN29" s="52">
        <f>IFERROR(IF(AND($R29&gt;=BN$2,$R29&lt;=BN$3),$M29,IF(AND(BN$3&gt;=$R29,BN$2&lt;=$S29),$M29,0)),0)</f>
        <v/>
      </c>
      <c r="BO29" s="52">
        <f>IFERROR(IF(AND($R29&gt;=BO$2,$R29&lt;=BO$3),$M29,IF(AND(BO$3&gt;=$R29,BO$2&lt;=$S29),$M29,0)),0)</f>
        <v/>
      </c>
      <c r="BP29" s="52">
        <f>IFERROR(IF(AND($R29&gt;=BP$2,$R29&lt;=BP$3),$M29,IF(AND(BP$3&gt;=$R29,BP$2&lt;=$S29),$M29,0)),0)</f>
        <v/>
      </c>
      <c r="BQ29" s="52">
        <f>IFERROR(IF(AND($R29&gt;=BQ$2,$R29&lt;=BQ$3),$M29,IF(AND(BQ$3&gt;=$R29,BQ$2&lt;=$S29),$M29,0)),0)</f>
        <v/>
      </c>
      <c r="BR29" s="52">
        <f>IFERROR(IF(AND($R29&gt;=BR$2,$R29&lt;=BR$3),$M29,IF(AND(BR$3&gt;=$R29,BR$2&lt;=$S29),$M29,0)),0)</f>
        <v/>
      </c>
      <c r="BS29" s="52">
        <f>IFERROR(IF(AND($R29&gt;=BS$2,$R29&lt;=BS$3),$M29,IF(AND(BS$3&gt;=$R29,BS$2&lt;=$S29),$M29,0)),0)</f>
        <v/>
      </c>
      <c r="BT29" s="52">
        <f>IFERROR(IF(AND($R29&gt;=BT$2,$R29&lt;=BT$3),$M29,IF(AND(BT$3&gt;=$R29,BT$2&lt;=$S29),$M29,0)),0)</f>
        <v/>
      </c>
      <c r="BU29" s="52">
        <f>IFERROR(IF(AND($R29&gt;=BU$2,$R29&lt;=BU$3),$M29,IF(AND(BU$3&gt;=$R29,BU$2&lt;=$S29),$M29,0)),0)</f>
        <v/>
      </c>
      <c r="BV29" s="52">
        <f>IFERROR(IF(AND($R29&gt;=BV$2,$R29&lt;=BV$3),$M29,IF(AND(BV$3&gt;=$R29,BV$2&lt;=$S29),$M29,0)),0)</f>
        <v/>
      </c>
      <c r="BW29" s="52">
        <f>IFERROR(IF(AND($R29&gt;=BW$2,$R29&lt;=BW$3),$M29,IF(AND(BW$3&gt;=$R29,BW$2&lt;=$S29),$M29,0)),0)</f>
        <v/>
      </c>
      <c r="BX29" s="52">
        <f>IFERROR(IF(AND($R29&gt;=BX$2,$R29&lt;=BX$3),$M29,IF(AND(BX$3&gt;=$R29,BX$2&lt;=$S29),$M29,0)),0)</f>
        <v/>
      </c>
      <c r="BY29" s="52">
        <f>IFERROR(IF(AND($R29&gt;=BY$2,$R29&lt;=BY$3),$M29,IF(AND(BY$3&gt;=$R29,BY$2&lt;=$S29),$M29,0)),0)</f>
        <v/>
      </c>
      <c r="BZ29" s="52">
        <f>IFERROR(IF(AND($R29&gt;=BZ$2,$R29&lt;=BZ$3),$M29,IF(AND(BZ$3&gt;=$R29,BZ$2&lt;=$S29),$M29,0)),0)</f>
        <v/>
      </c>
      <c r="CA29" s="52">
        <f>IFERROR(IF(AND($R29&gt;=CA$2,$R29&lt;=CA$3),$M29,IF(AND(CA$3&gt;=$R29,CA$2&lt;=$S29),$M29,0)),0)</f>
        <v/>
      </c>
      <c r="CB29" s="52">
        <f>IFERROR(IF(AND($R29&gt;=CB$2,$R29&lt;=CB$3),$M29,IF(AND(CB$3&gt;=$R29,CB$2&lt;=$S29),$M29,0)),0)</f>
        <v/>
      </c>
      <c r="CC29" s="52">
        <f>IFERROR(IF(AND($R29&gt;=CC$2,$R29&lt;=CC$3),$M29,IF(AND(CC$3&gt;=$R29,CC$2&lt;=$S29),$M29,0)),0)</f>
        <v/>
      </c>
      <c r="CD29" s="52">
        <f>IFERROR(IF(AND($R29&gt;=CD$2,$R29&lt;=CD$3),$M29,IF(AND(CD$3&gt;=$R29,CD$2&lt;=$S29),$M29,0)),0)</f>
        <v/>
      </c>
      <c r="CE29" s="52">
        <f>IFERROR(IF(AND($R29&gt;=CE$2,$R29&lt;=CE$3),$M29,IF(AND(CE$3&gt;=$R29,CE$2&lt;=$S29),$M29,0)),0)</f>
        <v/>
      </c>
      <c r="CF29" s="52">
        <f>IFERROR(IF(AND($R29&gt;=CF$2,$R29&lt;=CF$3),$M29,IF(AND(CF$3&gt;=$R29,CF$2&lt;=$S29),$M29,0)),0)</f>
        <v/>
      </c>
      <c r="CG29" s="52">
        <f>IFERROR(IF(AND($R29&gt;=CG$2,$R29&lt;=CG$3),$M29,IF(AND(CG$3&gt;=$R29,CG$2&lt;=$S29),$M29,0)),0)</f>
        <v/>
      </c>
      <c r="CH29" s="52">
        <f>IFERROR(IF(AND($R29&gt;=CH$2,$R29&lt;=CH$3),$M29,IF(AND(CH$3&gt;=$R29,CH$2&lt;=$S29),$M29,0)),0)</f>
        <v/>
      </c>
      <c r="CI29" s="52">
        <f>IFERROR(IF(AND($R29&gt;=CI$2,$R29&lt;=CI$3),$M29,IF(AND(CI$3&gt;=$R29,CI$2&lt;=$S29),$M29,0)),0)</f>
        <v/>
      </c>
      <c r="CJ29" s="52">
        <f>IFERROR(IF(AND($R29&gt;=CJ$2,$R29&lt;=CJ$3),$M29,IF(AND(CJ$3&gt;=$R29,CJ$2&lt;=$S29),$M29,0)),0)</f>
        <v/>
      </c>
      <c r="CK29" s="52">
        <f>IFERROR(IF(AND($R29&gt;=CK$2,$R29&lt;=CK$3),$M29,IF(AND(CK$3&gt;=$R29,CK$2&lt;=$S29),$M29,0)),0)</f>
        <v/>
      </c>
      <c r="CL29" s="52">
        <f>IFERROR(IF(AND($R29&gt;=CL$2,$R29&lt;=CL$3),$M29,IF(AND(CL$3&gt;=$R29,CL$2&lt;=$S29),$M29,0)),0)</f>
        <v/>
      </c>
      <c r="CM29" s="52">
        <f>IFERROR(IF(AND($R29&gt;=CM$2,$R29&lt;=CM$3),$M29,IF(AND(CM$3&gt;=$R29,CM$2&lt;=$S29),$M29,0)),0)</f>
        <v/>
      </c>
      <c r="CN29" s="52">
        <f>IFERROR(IF(AND($R29&gt;=CN$2,$R29&lt;=CN$3),$M29,IF(AND(CN$3&gt;=$R29,CN$2&lt;=$S29),$M29,0)),0)</f>
        <v/>
      </c>
      <c r="CO29" s="52">
        <f>IFERROR(IF(AND($R29&gt;=CO$2,$R29&lt;=CO$3),$M29,IF(AND(CO$3&gt;=$R29,CO$2&lt;=$S29),$M29,0)),0)</f>
        <v/>
      </c>
      <c r="CP29" s="52">
        <f>IFERROR(IF(AND($R29&gt;=CP$2,$R29&lt;=CP$3),$M29,IF(AND(CP$3&gt;=$R29,CP$2&lt;=$S29),$M29,0)),0)</f>
        <v/>
      </c>
      <c r="CQ29" s="52">
        <f>IFERROR(IF(AND($R29&gt;=CQ$2,$R29&lt;=CQ$3),$M29,IF(AND(CQ$3&gt;=$R29,CQ$2&lt;=$S29),$M29,0)),0)</f>
        <v/>
      </c>
      <c r="CR29" s="52">
        <f>IFERROR(IF(AND($R29&gt;=CR$2,$R29&lt;=CR$3),$M29,IF(AND(CR$3&gt;=$R29,CR$2&lt;=$S29),$M29,0)),0)</f>
        <v/>
      </c>
      <c r="CS29" s="52">
        <f>IFERROR(IF(AND($R29&gt;=CS$2,$R29&lt;=CS$3),$M29,IF(AND(CS$3&gt;=$R29,CS$2&lt;=$S29),$M29,0)),0)</f>
        <v/>
      </c>
      <c r="CT29" s="52">
        <f>IFERROR(IF(AND($R29&gt;=CT$2,$R29&lt;=CT$3),$M29,IF(AND(CT$3&gt;=$R29,CT$2&lt;=$S29),$M29,0)),0)</f>
        <v/>
      </c>
      <c r="CU29" s="52">
        <f>IFERROR(IF(AND($R29&gt;=CU$2,$R29&lt;=CU$3),$M29,IF(AND(CU$3&gt;=$R29,CU$2&lt;=$S29),$M29,0)),0)</f>
        <v/>
      </c>
      <c r="CV29" s="52">
        <f>IFERROR(IF(AND($R29&gt;=CV$2,$R29&lt;=CV$3),$M29,IF(AND(CV$3&gt;=$R29,CV$2&lt;=$S29),$M29,0)),0)</f>
        <v/>
      </c>
      <c r="CW29" s="52">
        <f>IFERROR(IF(AND($R29&gt;=CW$2,$R29&lt;=CW$3),$M29,IF(AND(CW$3&gt;=$R29,CW$2&lt;=$S29),$M29,0)),0)</f>
        <v/>
      </c>
      <c r="CX29" s="52">
        <f>IFERROR(IF(AND($R29&gt;=CX$2,$R29&lt;=CX$3),$M29,IF(AND(CX$3&gt;=$R29,CX$2&lt;=$S29),$M29,0)),0)</f>
        <v/>
      </c>
      <c r="CY29" s="52">
        <f>IFERROR(IF(AND($R29&gt;=CY$2,$R29&lt;=CY$3),$M29,IF(AND(CY$3&gt;=$R29,CY$2&lt;=$S29),$M29,0)),0)</f>
        <v/>
      </c>
      <c r="CZ29" s="52">
        <f>IFERROR(IF(AND($R29&gt;=CZ$2,$R29&lt;=CZ$3),$M29,IF(AND(CZ$3&gt;=$R29,CZ$2&lt;=$S29),$M29,0)),0)</f>
        <v/>
      </c>
      <c r="DA29" s="52" t="n"/>
      <c r="DB29" s="52" t="n"/>
    </row>
    <row r="30" outlineLevel="1" ht="15.75" customHeight="1">
      <c r="A30" s="40" t="inlineStr">
        <is>
          <t>[Person_3]</t>
        </is>
      </c>
      <c r="B30" s="41" t="n"/>
      <c r="C30" s="55" t="n"/>
      <c r="D30" s="41" t="n"/>
      <c r="E30" s="55" t="n"/>
      <c r="F30" s="53" t="n"/>
      <c r="G30" s="55" t="n"/>
      <c r="H30" s="41" t="n"/>
      <c r="I30" s="43" t="n">
        <v>1</v>
      </c>
      <c r="J30" s="44" t="inlineStr">
        <is>
          <t>Digital Maintenance</t>
        </is>
      </c>
      <c r="K30" s="45" t="n">
        <v>364</v>
      </c>
      <c r="L30" s="45" t="n">
        <v>100</v>
      </c>
      <c r="M30" s="46">
        <f>IF($J30="Digital Maintenance",0,K30*L30)*I29</f>
        <v/>
      </c>
      <c r="N30" s="47">
        <f>IF($J30="Digital Maintenance",K30*L30,0)*I30</f>
        <v/>
      </c>
      <c r="O30" s="48" t="inlineStr">
        <is>
          <t>New</t>
        </is>
      </c>
      <c r="P30" s="49" t="n"/>
      <c r="Q30" s="96" t="n"/>
      <c r="R30" s="96" t="n">
        <v>44805</v>
      </c>
      <c r="S30" s="96">
        <f>EOMONTH(R30,11)</f>
        <v/>
      </c>
      <c r="T30" s="51">
        <f>IF(ISBLANK(S30),"",YEARFRAC(R30,EOMONTH(S30,0))*12)</f>
        <v/>
      </c>
      <c r="U30" s="52">
        <f>IFERROR(IF(AND($R30&gt;=U$2,$R30&lt;=U$3),$M30,IF(AND(U$3&gt;=$R30,U$2&lt;=$S30),$M30,0)),0)</f>
        <v/>
      </c>
      <c r="V30" s="52">
        <f>IFERROR(IF(AND($R30&gt;=V$2,$R30&lt;=V$3),$M30,IF(AND(V$3&gt;=$R30,V$2&lt;=$S30),$M30,0)),0)</f>
        <v/>
      </c>
      <c r="W30" s="52">
        <f>IFERROR(IF(AND($R30&gt;=W$2,$R30&lt;=W$3),$M30,IF(AND(W$3&gt;=$R30,W$2&lt;=$S30),$M30,0)),0)</f>
        <v/>
      </c>
      <c r="X30" s="52">
        <f>IFERROR(IF(AND($R30&gt;=X$2,$R30&lt;=X$3),$M30,IF(AND(X$3&gt;=$R30,X$2&lt;=$S30),$M30,0)),0)</f>
        <v/>
      </c>
      <c r="Y30" s="52">
        <f>IFERROR(IF(AND($R30&gt;=Y$2,$R30&lt;=Y$3),$M30,IF(AND(Y$3&gt;=$R30,Y$2&lt;=$S30),$M30,0)),0)</f>
        <v/>
      </c>
      <c r="Z30" s="52">
        <f>IFERROR(IF(AND($R30&gt;=Z$2,$R30&lt;=Z$3),$M30,IF(AND(Z$3&gt;=$R30,Z$2&lt;=$S30),$M30,0)),0)</f>
        <v/>
      </c>
      <c r="AA30" s="52">
        <f>IFERROR(IF(AND($R30&gt;=AA$2,$R30&lt;=AA$3),$M30,IF(AND(AA$3&gt;=$R30,AA$2&lt;=$S30),$M30,0)),0)</f>
        <v/>
      </c>
      <c r="AB30" s="52">
        <f>IFERROR(IF(AND($R30&gt;=AB$2,$R30&lt;=AB$3),$M30,IF(AND(AB$3&gt;=$R30,AB$2&lt;=$S30),$M30,0)),0)</f>
        <v/>
      </c>
      <c r="AC30" s="52">
        <f>IFERROR(IF(AND($R30&gt;=AC$2,$R30&lt;=AC$3),$M30,IF(AND(AC$3&gt;=$R30,AC$2&lt;=$S30),$M30,0)),0)</f>
        <v/>
      </c>
      <c r="AD30" s="52">
        <f>IFERROR(IF(AND($R30&gt;=AD$2,$R30&lt;=AD$3),$M30,IF(AND(AD$3&gt;=$R30,AD$2&lt;=$S30),$M30,0)),0)</f>
        <v/>
      </c>
      <c r="AE30" s="52">
        <f>IFERROR(IF(AND($R30&gt;=AE$2,$R30&lt;=AE$3),$M30,IF(AND(AE$3&gt;=$R30,AE$2&lt;=$S30),$M30,0)),0)</f>
        <v/>
      </c>
      <c r="AF30" s="52">
        <f>IFERROR(IF(AND($R30&gt;=AF$2,$R30&lt;=AF$3),$M30,IF(AND(AF$3&gt;=$R30,AF$2&lt;=$S30),$M30,0)),0)</f>
        <v/>
      </c>
      <c r="AG30" s="52">
        <f>IFERROR(IF(AND($R30&gt;=AG$2,$R30&lt;=AG$3),$M30,IF(AND(AG$3&gt;=$R30,AG$2&lt;=$S30),$M30,0)),0)</f>
        <v/>
      </c>
      <c r="AH30" s="52">
        <f>IFERROR(IF(AND($R30&gt;=AH$2,$R30&lt;=AH$3),$M30,IF(AND(AH$3&gt;=$R30,AH$2&lt;=$S30),$M30,0)),0)</f>
        <v/>
      </c>
      <c r="AI30" s="52">
        <f>IFERROR(IF(AND($R30&gt;=AI$2,$R30&lt;=AI$3),$M30,IF(AND(AI$3&gt;=$R30,AI$2&lt;=$S30),$M30,0)),0)</f>
        <v/>
      </c>
      <c r="AJ30" s="52">
        <f>IFERROR(IF(AND($R30&gt;=AJ$2,$R30&lt;=AJ$3),$M30,IF(AND(AJ$3&gt;=$R30,AJ$2&lt;=$S30),$M30,0)),0)</f>
        <v/>
      </c>
      <c r="AK30" s="52">
        <f>IFERROR(IF(AND($R30&gt;=AK$2,$R30&lt;=AK$3),$M30,IF(AND(AK$3&gt;=$R30,AK$2&lt;=$S30),$M30,0)),0)</f>
        <v/>
      </c>
      <c r="AL30" s="52">
        <f>IFERROR(IF(AND($R30&gt;=AL$2,$R30&lt;=AL$3),$M30,IF(AND(AL$3&gt;=$R30,AL$2&lt;=$S30),$M30,0)),0)</f>
        <v/>
      </c>
      <c r="AM30" s="52">
        <f>IFERROR(IF(AND($R30&gt;=AM$2,$R30&lt;=AM$3),$M30,IF(AND(AM$3&gt;=$R30,AM$2&lt;=$S30),$M30,0)),0)</f>
        <v/>
      </c>
      <c r="AN30" s="52">
        <f>IFERROR(IF(AND($R30&gt;=AN$2,$R30&lt;=AN$3),$M30,IF(AND(AN$3&gt;=$R30,AN$2&lt;=$S30),$M30,0)),0)</f>
        <v/>
      </c>
      <c r="AO30" s="52">
        <f>IFERROR(IF(AND($R30&gt;=AO$2,$R30&lt;=AO$3),$M30,IF(AND(AO$3&gt;=$R30,AO$2&lt;=$S30),$M30,0)),0)</f>
        <v/>
      </c>
      <c r="AP30" s="52">
        <f>IFERROR(IF(AND($R30&gt;=AP$2,$R30&lt;=AP$3),$M30,IF(AND(AP$3&gt;=$R30,AP$2&lt;=$S30),$M30,0)),0)</f>
        <v/>
      </c>
      <c r="AQ30" s="52">
        <f>IFERROR(IF(AND($R30&gt;=AQ$2,$R30&lt;=AQ$3),$M30,IF(AND(AQ$3&gt;=$R30,AQ$2&lt;=$S30),$M30,0)),0)</f>
        <v/>
      </c>
      <c r="AR30" s="52">
        <f>IFERROR(IF(AND($R30&gt;=AR$2,$R30&lt;=AR$3),$M30,IF(AND(AR$3&gt;=$R30,AR$2&lt;=$S30),$M30,0)),0)</f>
        <v/>
      </c>
      <c r="AS30" s="52">
        <f>IFERROR(IF(AND($R30&gt;=AS$2,$R30&lt;=AS$3),$M30,IF(AND(AS$3&gt;=$R30,AS$2&lt;=$S30),$M30,0)),0)</f>
        <v/>
      </c>
      <c r="AT30" s="52">
        <f>IFERROR(IF(AND($R30&gt;=AT$2,$R30&lt;=AT$3),$M30,IF(AND(AT$3&gt;=$R30,AT$2&lt;=$S30),$M30,0)),0)</f>
        <v/>
      </c>
      <c r="AU30" s="52">
        <f>IFERROR(IF(AND($R30&gt;=AU$2,$R30&lt;=AU$3),$M30,IF(AND(AU$3&gt;=$R30,AU$2&lt;=$S30),$M30,0)),0)</f>
        <v/>
      </c>
      <c r="AV30" s="52">
        <f>IFERROR(IF(AND($R30&gt;=AV$2,$R30&lt;=AV$3),$M30,IF(AND(AV$3&gt;=$R30,AV$2&lt;=$S30),$M30,0)),0)</f>
        <v/>
      </c>
      <c r="AW30" s="52">
        <f>IFERROR(IF(AND($R30&gt;=AW$2,$R30&lt;=AW$3),$M30,IF(AND(AW$3&gt;=$R30,AW$2&lt;=$S30),$M30,0)),0)</f>
        <v/>
      </c>
      <c r="AX30" s="52">
        <f>IFERROR(IF(AND($R30&gt;=AX$2,$R30&lt;=AX$3),$M30,IF(AND(AX$3&gt;=$R30,AX$2&lt;=$S30),$M30,0)),0)</f>
        <v/>
      </c>
      <c r="AY30" s="52">
        <f>IFERROR(IF(AND($R30&gt;=AY$2,$R30&lt;=AY$3),$M30,IF(AND(AY$3&gt;=$R30,AY$2&lt;=$S30),$M30,0)),0)</f>
        <v/>
      </c>
      <c r="AZ30" s="52">
        <f>IFERROR(IF(AND($R30&gt;=AZ$2,$R30&lt;=AZ$3),$M30,IF(AND(AZ$3&gt;=$R30,AZ$2&lt;=$S30),$M30,0)),0)</f>
        <v/>
      </c>
      <c r="BA30" s="52">
        <f>IFERROR(IF(AND($R30&gt;=BA$2,$R30&lt;=BA$3),$M30,IF(AND(BA$3&gt;=$R30,BA$2&lt;=$S30),$M30,0)),0)</f>
        <v/>
      </c>
      <c r="BB30" s="52">
        <f>IFERROR(IF(AND($R30&gt;=BB$2,$R30&lt;=BB$3),$M30,IF(AND(BB$3&gt;=$R30,BB$2&lt;=$S30),$M30,0)),0)</f>
        <v/>
      </c>
      <c r="BC30" s="52">
        <f>IFERROR(IF(AND($R30&gt;=BC$2,$R30&lt;=BC$3),$M30,IF(AND(BC$3&gt;=$R30,BC$2&lt;=$S30),$M30,0)),0)</f>
        <v/>
      </c>
      <c r="BD30" s="52">
        <f>IFERROR(IF(AND($R30&gt;=BD$2,$R30&lt;=BD$3),$M30,IF(AND(BD$3&gt;=$R30,BD$2&lt;=$S30),$M30,0)),0)</f>
        <v/>
      </c>
      <c r="BE30" s="52">
        <f>IFERROR(IF(AND($R30&gt;=BE$2,$R30&lt;=BE$3),$M30,IF(AND(BE$3&gt;=$R30,BE$2&lt;=$S30),$M30,0)),0)</f>
        <v/>
      </c>
      <c r="BF30" s="52">
        <f>IFERROR(IF(AND($R30&gt;=BF$2,$R30&lt;=BF$3),$M30,IF(AND(BF$3&gt;=$R30,BF$2&lt;=$S30),$M30,0)),0)</f>
        <v/>
      </c>
      <c r="BG30" s="52">
        <f>IFERROR(IF(AND($R30&gt;=BG$2,$R30&lt;=BG$3),$M30,IF(AND(BG$3&gt;=$R30,BG$2&lt;=$S30),$M30,0)),0)</f>
        <v/>
      </c>
      <c r="BH30" s="52">
        <f>IFERROR(IF(AND($R30&gt;=BH$2,$R30&lt;=BH$3),$M30,IF(AND(BH$3&gt;=$R30,BH$2&lt;=$S30),$M30,0)),0)</f>
        <v/>
      </c>
      <c r="BI30" s="52">
        <f>IFERROR(IF(AND($R30&gt;=BI$2,$R30&lt;=BI$3),$M30,IF(AND(BI$3&gt;=$R30,BI$2&lt;=$S30),$M30,0)),0)</f>
        <v/>
      </c>
      <c r="BJ30" s="52">
        <f>IFERROR(IF(AND($R30&gt;=BJ$2,$R30&lt;=BJ$3),$M30,IF(AND(BJ$3&gt;=$R30,BJ$2&lt;=$S30),$M30,0)),0)</f>
        <v/>
      </c>
      <c r="BK30" s="52">
        <f>IFERROR(IF(AND($R30&gt;=BK$2,$R30&lt;=BK$3),$M30,IF(AND(BK$3&gt;=$R30,BK$2&lt;=$S30),$M30,0)),0)</f>
        <v/>
      </c>
      <c r="BL30" s="52">
        <f>IFERROR(IF(AND($R30&gt;=BL$2,$R30&lt;=BL$3),$M30,IF(AND(BL$3&gt;=$R30,BL$2&lt;=$S30),$M30,0)),0)</f>
        <v/>
      </c>
      <c r="BM30" s="52">
        <f>IFERROR(IF(AND($R30&gt;=BM$2,$R30&lt;=BM$3),$M30,IF(AND(BM$3&gt;=$R30,BM$2&lt;=$S30),$M30,0)),0)</f>
        <v/>
      </c>
      <c r="BN30" s="52">
        <f>IFERROR(IF(AND($R30&gt;=BN$2,$R30&lt;=BN$3),$M30,IF(AND(BN$3&gt;=$R30,BN$2&lt;=$S30),$M30,0)),0)</f>
        <v/>
      </c>
      <c r="BO30" s="52">
        <f>IFERROR(IF(AND($R30&gt;=BO$2,$R30&lt;=BO$3),$M30,IF(AND(BO$3&gt;=$R30,BO$2&lt;=$S30),$M30,0)),0)</f>
        <v/>
      </c>
      <c r="BP30" s="52">
        <f>IFERROR(IF(AND($R30&gt;=BP$2,$R30&lt;=BP$3),$M30,IF(AND(BP$3&gt;=$R30,BP$2&lt;=$S30),$M30,0)),0)</f>
        <v/>
      </c>
      <c r="BQ30" s="52">
        <f>IFERROR(IF(AND($R30&gt;=BQ$2,$R30&lt;=BQ$3),$M30,IF(AND(BQ$3&gt;=$R30,BQ$2&lt;=$S30),$M30,0)),0)</f>
        <v/>
      </c>
      <c r="BR30" s="52">
        <f>IFERROR(IF(AND($R30&gt;=BR$2,$R30&lt;=BR$3),$M30,IF(AND(BR$3&gt;=$R30,BR$2&lt;=$S30),$M30,0)),0)</f>
        <v/>
      </c>
      <c r="BS30" s="52">
        <f>IFERROR(IF(AND($R30&gt;=BS$2,$R30&lt;=BS$3),$M30,IF(AND(BS$3&gt;=$R30,BS$2&lt;=$S30),$M30,0)),0)</f>
        <v/>
      </c>
      <c r="BT30" s="52">
        <f>IFERROR(IF(AND($R30&gt;=BT$2,$R30&lt;=BT$3),$M30,IF(AND(BT$3&gt;=$R30,BT$2&lt;=$S30),$M30,0)),0)</f>
        <v/>
      </c>
      <c r="BU30" s="52">
        <f>IFERROR(IF(AND($R30&gt;=BU$2,$R30&lt;=BU$3),$M30,IF(AND(BU$3&gt;=$R30,BU$2&lt;=$S30),$M30,0)),0)</f>
        <v/>
      </c>
      <c r="BV30" s="52">
        <f>IFERROR(IF(AND($R30&gt;=BV$2,$R30&lt;=BV$3),$M30,IF(AND(BV$3&gt;=$R30,BV$2&lt;=$S30),$M30,0)),0)</f>
        <v/>
      </c>
      <c r="BW30" s="52">
        <f>IFERROR(IF(AND($R30&gt;=BW$2,$R30&lt;=BW$3),$M30,IF(AND(BW$3&gt;=$R30,BW$2&lt;=$S30),$M30,0)),0)</f>
        <v/>
      </c>
      <c r="BX30" s="52">
        <f>IFERROR(IF(AND($R30&gt;=BX$2,$R30&lt;=BX$3),$M30,IF(AND(BX$3&gt;=$R30,BX$2&lt;=$S30),$M30,0)),0)</f>
        <v/>
      </c>
      <c r="BY30" s="52">
        <f>IFERROR(IF(AND($R30&gt;=BY$2,$R30&lt;=BY$3),$M30,IF(AND(BY$3&gt;=$R30,BY$2&lt;=$S30),$M30,0)),0)</f>
        <v/>
      </c>
      <c r="BZ30" s="52">
        <f>IFERROR(IF(AND($R30&gt;=BZ$2,$R30&lt;=BZ$3),$M30,IF(AND(BZ$3&gt;=$R30,BZ$2&lt;=$S30),$M30,0)),0)</f>
        <v/>
      </c>
      <c r="CA30" s="52">
        <f>IFERROR(IF(AND($R30&gt;=CA$2,$R30&lt;=CA$3),$M30,IF(AND(CA$3&gt;=$R30,CA$2&lt;=$S30),$M30,0)),0)</f>
        <v/>
      </c>
      <c r="CB30" s="52">
        <f>IFERROR(IF(AND($R30&gt;=CB$2,$R30&lt;=CB$3),$M30,IF(AND(CB$3&gt;=$R30,CB$2&lt;=$S30),$M30,0)),0)</f>
        <v/>
      </c>
      <c r="CC30" s="52">
        <f>IFERROR(IF(AND($R30&gt;=CC$2,$R30&lt;=CC$3),$M30,IF(AND(CC$3&gt;=$R30,CC$2&lt;=$S30),$M30,0)),0)</f>
        <v/>
      </c>
      <c r="CD30" s="52">
        <f>IFERROR(IF(AND($R30&gt;=CD$2,$R30&lt;=CD$3),$M30,IF(AND(CD$3&gt;=$R30,CD$2&lt;=$S30),$M30,0)),0)</f>
        <v/>
      </c>
      <c r="CE30" s="52">
        <f>IFERROR(IF(AND($R30&gt;=CE$2,$R30&lt;=CE$3),$M30,IF(AND(CE$3&gt;=$R30,CE$2&lt;=$S30),$M30,0)),0)</f>
        <v/>
      </c>
      <c r="CF30" s="52">
        <f>IFERROR(IF(AND($R30&gt;=CF$2,$R30&lt;=CF$3),$M30,IF(AND(CF$3&gt;=$R30,CF$2&lt;=$S30),$M30,0)),0)</f>
        <v/>
      </c>
      <c r="CG30" s="52">
        <f>IFERROR(IF(AND($R30&gt;=CG$2,$R30&lt;=CG$3),$M30,IF(AND(CG$3&gt;=$R30,CG$2&lt;=$S30),$M30,0)),0)</f>
        <v/>
      </c>
      <c r="CH30" s="52">
        <f>IFERROR(IF(AND($R30&gt;=CH$2,$R30&lt;=CH$3),$M30,IF(AND(CH$3&gt;=$R30,CH$2&lt;=$S30),$M30,0)),0)</f>
        <v/>
      </c>
      <c r="CI30" s="52">
        <f>IFERROR(IF(AND($R30&gt;=CI$2,$R30&lt;=CI$3),$M30,IF(AND(CI$3&gt;=$R30,CI$2&lt;=$S30),$M30,0)),0)</f>
        <v/>
      </c>
      <c r="CJ30" s="52">
        <f>IFERROR(IF(AND($R30&gt;=CJ$2,$R30&lt;=CJ$3),$M30,IF(AND(CJ$3&gt;=$R30,CJ$2&lt;=$S30),$M30,0)),0)</f>
        <v/>
      </c>
      <c r="CK30" s="52">
        <f>IFERROR(IF(AND($R30&gt;=CK$2,$R30&lt;=CK$3),$M30,IF(AND(CK$3&gt;=$R30,CK$2&lt;=$S30),$M30,0)),0)</f>
        <v/>
      </c>
      <c r="CL30" s="52">
        <f>IFERROR(IF(AND($R30&gt;=CL$2,$R30&lt;=CL$3),$M30,IF(AND(CL$3&gt;=$R30,CL$2&lt;=$S30),$M30,0)),0)</f>
        <v/>
      </c>
      <c r="CM30" s="52">
        <f>IFERROR(IF(AND($R30&gt;=CM$2,$R30&lt;=CM$3),$M30,IF(AND(CM$3&gt;=$R30,CM$2&lt;=$S30),$M30,0)),0)</f>
        <v/>
      </c>
      <c r="CN30" s="52">
        <f>IFERROR(IF(AND($R30&gt;=CN$2,$R30&lt;=CN$3),$M30,IF(AND(CN$3&gt;=$R30,CN$2&lt;=$S30),$M30,0)),0)</f>
        <v/>
      </c>
      <c r="CO30" s="52">
        <f>IFERROR(IF(AND($R30&gt;=CO$2,$R30&lt;=CO$3),$M30,IF(AND(CO$3&gt;=$R30,CO$2&lt;=$S30),$M30,0)),0)</f>
        <v/>
      </c>
      <c r="CP30" s="52">
        <f>IFERROR(IF(AND($R30&gt;=CP$2,$R30&lt;=CP$3),$M30,IF(AND(CP$3&gt;=$R30,CP$2&lt;=$S30),$M30,0)),0)</f>
        <v/>
      </c>
      <c r="CQ30" s="52">
        <f>IFERROR(IF(AND($R30&gt;=CQ$2,$R30&lt;=CQ$3),$M30,IF(AND(CQ$3&gt;=$R30,CQ$2&lt;=$S30),$M30,0)),0)</f>
        <v/>
      </c>
      <c r="CR30" s="52">
        <f>IFERROR(IF(AND($R30&gt;=CR$2,$R30&lt;=CR$3),$M30,IF(AND(CR$3&gt;=$R30,CR$2&lt;=$S30),$M30,0)),0)</f>
        <v/>
      </c>
      <c r="CS30" s="52">
        <f>IFERROR(IF(AND($R30&gt;=CS$2,$R30&lt;=CS$3),$M30,IF(AND(CS$3&gt;=$R30,CS$2&lt;=$S30),$M30,0)),0)</f>
        <v/>
      </c>
      <c r="CT30" s="52">
        <f>IFERROR(IF(AND($R30&gt;=CT$2,$R30&lt;=CT$3),$M30,IF(AND(CT$3&gt;=$R30,CT$2&lt;=$S30),$M30,0)),0)</f>
        <v/>
      </c>
      <c r="CU30" s="52">
        <f>IFERROR(IF(AND($R30&gt;=CU$2,$R30&lt;=CU$3),$M30,IF(AND(CU$3&gt;=$R30,CU$2&lt;=$S30),$M30,0)),0)</f>
        <v/>
      </c>
      <c r="CV30" s="52">
        <f>IFERROR(IF(AND($R30&gt;=CV$2,$R30&lt;=CV$3),$M30,IF(AND(CV$3&gt;=$R30,CV$2&lt;=$S30),$M30,0)),0)</f>
        <v/>
      </c>
      <c r="CW30" s="52">
        <f>IFERROR(IF(AND($R30&gt;=CW$2,$R30&lt;=CW$3),$M30,IF(AND(CW$3&gt;=$R30,CW$2&lt;=$S30),$M30,0)),0)</f>
        <v/>
      </c>
      <c r="CX30" s="52">
        <f>IFERROR(IF(AND($R30&gt;=CX$2,$R30&lt;=CX$3),$M30,IF(AND(CX$3&gt;=$R30,CX$2&lt;=$S30),$M30,0)),0)</f>
        <v/>
      </c>
      <c r="CY30" s="52">
        <f>IFERROR(IF(AND($R30&gt;=CY$2,$R30&lt;=CY$3),$M30,IF(AND(CY$3&gt;=$R30,CY$2&lt;=$S30),$M30,0)),0)</f>
        <v/>
      </c>
      <c r="CZ30" s="52">
        <f>IFERROR(IF(AND($R30&gt;=CZ$2,$R30&lt;=CZ$3),$M30,IF(AND(CZ$3&gt;=$R30,CZ$2&lt;=$S30),$M30,0)),0)</f>
        <v/>
      </c>
      <c r="DA30" s="52" t="n"/>
      <c r="DB30" s="52" t="n"/>
    </row>
    <row r="31" outlineLevel="1" ht="15.75" customHeight="1">
      <c r="A31" s="40" t="inlineStr">
        <is>
          <t>[Person_3]</t>
        </is>
      </c>
      <c r="B31" s="41" t="n"/>
      <c r="C31" s="56" t="n"/>
      <c r="D31" s="41" t="n"/>
      <c r="E31" s="56" t="n"/>
      <c r="F31" s="53" t="n"/>
      <c r="G31" s="56" t="n"/>
      <c r="H31" s="41" t="n"/>
      <c r="I31" s="43" t="n">
        <v>1</v>
      </c>
      <c r="J31" s="44" t="inlineStr">
        <is>
          <t>Digital Maintenance</t>
        </is>
      </c>
      <c r="K31" s="45" t="n">
        <v>364</v>
      </c>
      <c r="L31" s="45" t="n">
        <v>100</v>
      </c>
      <c r="M31" s="46">
        <f>IF($J31="Digital Maintenance",0,K31*L31)*I30</f>
        <v/>
      </c>
      <c r="N31" s="47">
        <f>IF($J31="Digital Maintenance",K31*L31,0)*I31</f>
        <v/>
      </c>
      <c r="O31" s="48" t="inlineStr">
        <is>
          <t>New</t>
        </is>
      </c>
      <c r="P31" s="49" t="n"/>
      <c r="Q31" s="96" t="n"/>
      <c r="R31" s="96" t="n">
        <v>44805</v>
      </c>
      <c r="S31" s="96">
        <f>EOMONTH(R31,11)</f>
        <v/>
      </c>
      <c r="T31" s="51">
        <f>IF(ISBLANK(S31),"",YEARFRAC(R31,EOMONTH(S31,0))*12)</f>
        <v/>
      </c>
      <c r="U31" s="52">
        <f>IFERROR(IF(AND($R31&gt;=U$2,$R31&lt;=U$3),$M31,IF(AND(U$3&gt;=$R31,U$2&lt;=$S31),$M31,0)),0)</f>
        <v/>
      </c>
      <c r="V31" s="52">
        <f>IFERROR(IF(AND($R31&gt;=V$2,$R31&lt;=V$3),$M31,IF(AND(V$3&gt;=$R31,V$2&lt;=$S31),$M31,0)),0)</f>
        <v/>
      </c>
      <c r="W31" s="52">
        <f>IFERROR(IF(AND($R31&gt;=W$2,$R31&lt;=W$3),$M31,IF(AND(W$3&gt;=$R31,W$2&lt;=$S31),$M31,0)),0)</f>
        <v/>
      </c>
      <c r="X31" s="52">
        <f>IFERROR(IF(AND($R31&gt;=X$2,$R31&lt;=X$3),$M31,IF(AND(X$3&gt;=$R31,X$2&lt;=$S31),$M31,0)),0)</f>
        <v/>
      </c>
      <c r="Y31" s="52">
        <f>IFERROR(IF(AND($R31&gt;=Y$2,$R31&lt;=Y$3),$M31,IF(AND(Y$3&gt;=$R31,Y$2&lt;=$S31),$M31,0)),0)</f>
        <v/>
      </c>
      <c r="Z31" s="52">
        <f>IFERROR(IF(AND($R31&gt;=Z$2,$R31&lt;=Z$3),$M31,IF(AND(Z$3&gt;=$R31,Z$2&lt;=$S31),$M31,0)),0)</f>
        <v/>
      </c>
      <c r="AA31" s="52">
        <f>IFERROR(IF(AND($R31&gt;=AA$2,$R31&lt;=AA$3),$M31,IF(AND(AA$3&gt;=$R31,AA$2&lt;=$S31),$M31,0)),0)</f>
        <v/>
      </c>
      <c r="AB31" s="52">
        <f>IFERROR(IF(AND($R31&gt;=AB$2,$R31&lt;=AB$3),$M31,IF(AND(AB$3&gt;=$R31,AB$2&lt;=$S31),$M31,0)),0)</f>
        <v/>
      </c>
      <c r="AC31" s="52">
        <f>IFERROR(IF(AND($R31&gt;=AC$2,$R31&lt;=AC$3),$M31,IF(AND(AC$3&gt;=$R31,AC$2&lt;=$S31),$M31,0)),0)</f>
        <v/>
      </c>
      <c r="AD31" s="52">
        <f>IFERROR(IF(AND($R31&gt;=AD$2,$R31&lt;=AD$3),$M31,IF(AND(AD$3&gt;=$R31,AD$2&lt;=$S31),$M31,0)),0)</f>
        <v/>
      </c>
      <c r="AE31" s="52">
        <f>IFERROR(IF(AND($R31&gt;=AE$2,$R31&lt;=AE$3),$M31,IF(AND(AE$3&gt;=$R31,AE$2&lt;=$S31),$M31,0)),0)</f>
        <v/>
      </c>
      <c r="AF31" s="52">
        <f>IFERROR(IF(AND($R31&gt;=AF$2,$R31&lt;=AF$3),$M31,IF(AND(AF$3&gt;=$R31,AF$2&lt;=$S31),$M31,0)),0)</f>
        <v/>
      </c>
      <c r="AG31" s="52">
        <f>IFERROR(IF(AND($R31&gt;=AG$2,$R31&lt;=AG$3),$M31,IF(AND(AG$3&gt;=$R31,AG$2&lt;=$S31),$M31,0)),0)</f>
        <v/>
      </c>
      <c r="AH31" s="52">
        <f>IFERROR(IF(AND($R31&gt;=AH$2,$R31&lt;=AH$3),$M31,IF(AND(AH$3&gt;=$R31,AH$2&lt;=$S31),$M31,0)),0)</f>
        <v/>
      </c>
      <c r="AI31" s="52">
        <f>IFERROR(IF(AND($R31&gt;=AI$2,$R31&lt;=AI$3),$M31,IF(AND(AI$3&gt;=$R31,AI$2&lt;=$S31),$M31,0)),0)</f>
        <v/>
      </c>
      <c r="AJ31" s="52">
        <f>IFERROR(IF(AND($R31&gt;=AJ$2,$R31&lt;=AJ$3),$M31,IF(AND(AJ$3&gt;=$R31,AJ$2&lt;=$S31),$M31,0)),0)</f>
        <v/>
      </c>
      <c r="AK31" s="52">
        <f>IFERROR(IF(AND($R31&gt;=AK$2,$R31&lt;=AK$3),$M31,IF(AND(AK$3&gt;=$R31,AK$2&lt;=$S31),$M31,0)),0)</f>
        <v/>
      </c>
      <c r="AL31" s="52">
        <f>IFERROR(IF(AND($R31&gt;=AL$2,$R31&lt;=AL$3),$M31,IF(AND(AL$3&gt;=$R31,AL$2&lt;=$S31),$M31,0)),0)</f>
        <v/>
      </c>
      <c r="AM31" s="52">
        <f>IFERROR(IF(AND($R31&gt;=AM$2,$R31&lt;=AM$3),$M31,IF(AND(AM$3&gt;=$R31,AM$2&lt;=$S31),$M31,0)),0)</f>
        <v/>
      </c>
      <c r="AN31" s="52">
        <f>IFERROR(IF(AND($R31&gt;=AN$2,$R31&lt;=AN$3),$M31,IF(AND(AN$3&gt;=$R31,AN$2&lt;=$S31),$M31,0)),0)</f>
        <v/>
      </c>
      <c r="AO31" s="52">
        <f>IFERROR(IF(AND($R31&gt;=AO$2,$R31&lt;=AO$3),$M31,IF(AND(AO$3&gt;=$R31,AO$2&lt;=$S31),$M31,0)),0)</f>
        <v/>
      </c>
      <c r="AP31" s="52">
        <f>IFERROR(IF(AND($R31&gt;=AP$2,$R31&lt;=AP$3),$M31,IF(AND(AP$3&gt;=$R31,AP$2&lt;=$S31),$M31,0)),0)</f>
        <v/>
      </c>
      <c r="AQ31" s="52">
        <f>IFERROR(IF(AND($R31&gt;=AQ$2,$R31&lt;=AQ$3),$M31,IF(AND(AQ$3&gt;=$R31,AQ$2&lt;=$S31),$M31,0)),0)</f>
        <v/>
      </c>
      <c r="AR31" s="52">
        <f>IFERROR(IF(AND($R31&gt;=AR$2,$R31&lt;=AR$3),$M31,IF(AND(AR$3&gt;=$R31,AR$2&lt;=$S31),$M31,0)),0)</f>
        <v/>
      </c>
      <c r="AS31" s="52">
        <f>IFERROR(IF(AND($R31&gt;=AS$2,$R31&lt;=AS$3),$M31,IF(AND(AS$3&gt;=$R31,AS$2&lt;=$S31),$M31,0)),0)</f>
        <v/>
      </c>
      <c r="AT31" s="52">
        <f>IFERROR(IF(AND($R31&gt;=AT$2,$R31&lt;=AT$3),$M31,IF(AND(AT$3&gt;=$R31,AT$2&lt;=$S31),$M31,0)),0)</f>
        <v/>
      </c>
      <c r="AU31" s="52">
        <f>IFERROR(IF(AND($R31&gt;=AU$2,$R31&lt;=AU$3),$M31,IF(AND(AU$3&gt;=$R31,AU$2&lt;=$S31),$M31,0)),0)</f>
        <v/>
      </c>
      <c r="AV31" s="52">
        <f>IFERROR(IF(AND($R31&gt;=AV$2,$R31&lt;=AV$3),$M31,IF(AND(AV$3&gt;=$R31,AV$2&lt;=$S31),$M31,0)),0)</f>
        <v/>
      </c>
      <c r="AW31" s="52">
        <f>IFERROR(IF(AND($R31&gt;=AW$2,$R31&lt;=AW$3),$M31,IF(AND(AW$3&gt;=$R31,AW$2&lt;=$S31),$M31,0)),0)</f>
        <v/>
      </c>
      <c r="AX31" s="52">
        <f>IFERROR(IF(AND($R31&gt;=AX$2,$R31&lt;=AX$3),$M31,IF(AND(AX$3&gt;=$R31,AX$2&lt;=$S31),$M31,0)),0)</f>
        <v/>
      </c>
      <c r="AY31" s="52">
        <f>IFERROR(IF(AND($R31&gt;=AY$2,$R31&lt;=AY$3),$M31,IF(AND(AY$3&gt;=$R31,AY$2&lt;=$S31),$M31,0)),0)</f>
        <v/>
      </c>
      <c r="AZ31" s="52">
        <f>IFERROR(IF(AND($R31&gt;=AZ$2,$R31&lt;=AZ$3),$M31,IF(AND(AZ$3&gt;=$R31,AZ$2&lt;=$S31),$M31,0)),0)</f>
        <v/>
      </c>
      <c r="BA31" s="52">
        <f>IFERROR(IF(AND($R31&gt;=BA$2,$R31&lt;=BA$3),$M31,IF(AND(BA$3&gt;=$R31,BA$2&lt;=$S31),$M31,0)),0)</f>
        <v/>
      </c>
      <c r="BB31" s="52">
        <f>IFERROR(IF(AND($R31&gt;=BB$2,$R31&lt;=BB$3),$M31,IF(AND(BB$3&gt;=$R31,BB$2&lt;=$S31),$M31,0)),0)</f>
        <v/>
      </c>
      <c r="BC31" s="52">
        <f>IFERROR(IF(AND($R31&gt;=BC$2,$R31&lt;=BC$3),$M31,IF(AND(BC$3&gt;=$R31,BC$2&lt;=$S31),$M31,0)),0)</f>
        <v/>
      </c>
      <c r="BD31" s="52">
        <f>IFERROR(IF(AND($R31&gt;=BD$2,$R31&lt;=BD$3),$M31,IF(AND(BD$3&gt;=$R31,BD$2&lt;=$S31),$M31,0)),0)</f>
        <v/>
      </c>
      <c r="BE31" s="52">
        <f>IFERROR(IF(AND($R31&gt;=BE$2,$R31&lt;=BE$3),$M31,IF(AND(BE$3&gt;=$R31,BE$2&lt;=$S31),$M31,0)),0)</f>
        <v/>
      </c>
      <c r="BF31" s="52">
        <f>IFERROR(IF(AND($R31&gt;=BF$2,$R31&lt;=BF$3),$M31,IF(AND(BF$3&gt;=$R31,BF$2&lt;=$S31),$M31,0)),0)</f>
        <v/>
      </c>
      <c r="BG31" s="52">
        <f>IFERROR(IF(AND($R31&gt;=BG$2,$R31&lt;=BG$3),$M31,IF(AND(BG$3&gt;=$R31,BG$2&lt;=$S31),$M31,0)),0)</f>
        <v/>
      </c>
      <c r="BH31" s="52">
        <f>IFERROR(IF(AND($R31&gt;=BH$2,$R31&lt;=BH$3),$M31,IF(AND(BH$3&gt;=$R31,BH$2&lt;=$S31),$M31,0)),0)</f>
        <v/>
      </c>
      <c r="BI31" s="52">
        <f>IFERROR(IF(AND($R31&gt;=BI$2,$R31&lt;=BI$3),$M31,IF(AND(BI$3&gt;=$R31,BI$2&lt;=$S31),$M31,0)),0)</f>
        <v/>
      </c>
      <c r="BJ31" s="52">
        <f>IFERROR(IF(AND($R31&gt;=BJ$2,$R31&lt;=BJ$3),$M31,IF(AND(BJ$3&gt;=$R31,BJ$2&lt;=$S31),$M31,0)),0)</f>
        <v/>
      </c>
      <c r="BK31" s="52">
        <f>IFERROR(IF(AND($R31&gt;=BK$2,$R31&lt;=BK$3),$M31,IF(AND(BK$3&gt;=$R31,BK$2&lt;=$S31),$M31,0)),0)</f>
        <v/>
      </c>
      <c r="BL31" s="52">
        <f>IFERROR(IF(AND($R31&gt;=BL$2,$R31&lt;=BL$3),$M31,IF(AND(BL$3&gt;=$R31,BL$2&lt;=$S31),$M31,0)),0)</f>
        <v/>
      </c>
      <c r="BM31" s="52">
        <f>IFERROR(IF(AND($R31&gt;=BM$2,$R31&lt;=BM$3),$M31,IF(AND(BM$3&gt;=$R31,BM$2&lt;=$S31),$M31,0)),0)</f>
        <v/>
      </c>
      <c r="BN31" s="52">
        <f>IFERROR(IF(AND($R31&gt;=BN$2,$R31&lt;=BN$3),$M31,IF(AND(BN$3&gt;=$R31,BN$2&lt;=$S31),$M31,0)),0)</f>
        <v/>
      </c>
      <c r="BO31" s="52">
        <f>IFERROR(IF(AND($R31&gt;=BO$2,$R31&lt;=BO$3),$M31,IF(AND(BO$3&gt;=$R31,BO$2&lt;=$S31),$M31,0)),0)</f>
        <v/>
      </c>
      <c r="BP31" s="52">
        <f>IFERROR(IF(AND($R31&gt;=BP$2,$R31&lt;=BP$3),$M31,IF(AND(BP$3&gt;=$R31,BP$2&lt;=$S31),$M31,0)),0)</f>
        <v/>
      </c>
      <c r="BQ31" s="52">
        <f>IFERROR(IF(AND($R31&gt;=BQ$2,$R31&lt;=BQ$3),$M31,IF(AND(BQ$3&gt;=$R31,BQ$2&lt;=$S31),$M31,0)),0)</f>
        <v/>
      </c>
      <c r="BR31" s="52">
        <f>IFERROR(IF(AND($R31&gt;=BR$2,$R31&lt;=BR$3),$M31,IF(AND(BR$3&gt;=$R31,BR$2&lt;=$S31),$M31,0)),0)</f>
        <v/>
      </c>
      <c r="BS31" s="52">
        <f>IFERROR(IF(AND($R31&gt;=BS$2,$R31&lt;=BS$3),$M31,IF(AND(BS$3&gt;=$R31,BS$2&lt;=$S31),$M31,0)),0)</f>
        <v/>
      </c>
      <c r="BT31" s="52">
        <f>IFERROR(IF(AND($R31&gt;=BT$2,$R31&lt;=BT$3),$M31,IF(AND(BT$3&gt;=$R31,BT$2&lt;=$S31),$M31,0)),0)</f>
        <v/>
      </c>
      <c r="BU31" s="52">
        <f>IFERROR(IF(AND($R31&gt;=BU$2,$R31&lt;=BU$3),$M31,IF(AND(BU$3&gt;=$R31,BU$2&lt;=$S31),$M31,0)),0)</f>
        <v/>
      </c>
      <c r="BV31" s="52">
        <f>IFERROR(IF(AND($R31&gt;=BV$2,$R31&lt;=BV$3),$M31,IF(AND(BV$3&gt;=$R31,BV$2&lt;=$S31),$M31,0)),0)</f>
        <v/>
      </c>
      <c r="BW31" s="52">
        <f>IFERROR(IF(AND($R31&gt;=BW$2,$R31&lt;=BW$3),$M31,IF(AND(BW$3&gt;=$R31,BW$2&lt;=$S31),$M31,0)),0)</f>
        <v/>
      </c>
      <c r="BX31" s="52">
        <f>IFERROR(IF(AND($R31&gt;=BX$2,$R31&lt;=BX$3),$M31,IF(AND(BX$3&gt;=$R31,BX$2&lt;=$S31),$M31,0)),0)</f>
        <v/>
      </c>
      <c r="BY31" s="52">
        <f>IFERROR(IF(AND($R31&gt;=BY$2,$R31&lt;=BY$3),$M31,IF(AND(BY$3&gt;=$R31,BY$2&lt;=$S31),$M31,0)),0)</f>
        <v/>
      </c>
      <c r="BZ31" s="52">
        <f>IFERROR(IF(AND($R31&gt;=BZ$2,$R31&lt;=BZ$3),$M31,IF(AND(BZ$3&gt;=$R31,BZ$2&lt;=$S31),$M31,0)),0)</f>
        <v/>
      </c>
      <c r="CA31" s="52">
        <f>IFERROR(IF(AND($R31&gt;=CA$2,$R31&lt;=CA$3),$M31,IF(AND(CA$3&gt;=$R31,CA$2&lt;=$S31),$M31,0)),0)</f>
        <v/>
      </c>
      <c r="CB31" s="52">
        <f>IFERROR(IF(AND($R31&gt;=CB$2,$R31&lt;=CB$3),$M31,IF(AND(CB$3&gt;=$R31,CB$2&lt;=$S31),$M31,0)),0)</f>
        <v/>
      </c>
      <c r="CC31" s="52">
        <f>IFERROR(IF(AND($R31&gt;=CC$2,$R31&lt;=CC$3),$M31,IF(AND(CC$3&gt;=$R31,CC$2&lt;=$S31),$M31,0)),0)</f>
        <v/>
      </c>
      <c r="CD31" s="52">
        <f>IFERROR(IF(AND($R31&gt;=CD$2,$R31&lt;=CD$3),$M31,IF(AND(CD$3&gt;=$R31,CD$2&lt;=$S31),$M31,0)),0)</f>
        <v/>
      </c>
      <c r="CE31" s="52">
        <f>IFERROR(IF(AND($R31&gt;=CE$2,$R31&lt;=CE$3),$M31,IF(AND(CE$3&gt;=$R31,CE$2&lt;=$S31),$M31,0)),0)</f>
        <v/>
      </c>
      <c r="CF31" s="52">
        <f>IFERROR(IF(AND($R31&gt;=CF$2,$R31&lt;=CF$3),$M31,IF(AND(CF$3&gt;=$R31,CF$2&lt;=$S31),$M31,0)),0)</f>
        <v/>
      </c>
      <c r="CG31" s="52">
        <f>IFERROR(IF(AND($R31&gt;=CG$2,$R31&lt;=CG$3),$M31,IF(AND(CG$3&gt;=$R31,CG$2&lt;=$S31),$M31,0)),0)</f>
        <v/>
      </c>
      <c r="CH31" s="52">
        <f>IFERROR(IF(AND($R31&gt;=CH$2,$R31&lt;=CH$3),$M31,IF(AND(CH$3&gt;=$R31,CH$2&lt;=$S31),$M31,0)),0)</f>
        <v/>
      </c>
      <c r="CI31" s="52">
        <f>IFERROR(IF(AND($R31&gt;=CI$2,$R31&lt;=CI$3),$M31,IF(AND(CI$3&gt;=$R31,CI$2&lt;=$S31),$M31,0)),0)</f>
        <v/>
      </c>
      <c r="CJ31" s="52">
        <f>IFERROR(IF(AND($R31&gt;=CJ$2,$R31&lt;=CJ$3),$M31,IF(AND(CJ$3&gt;=$R31,CJ$2&lt;=$S31),$M31,0)),0)</f>
        <v/>
      </c>
      <c r="CK31" s="52">
        <f>IFERROR(IF(AND($R31&gt;=CK$2,$R31&lt;=CK$3),$M31,IF(AND(CK$3&gt;=$R31,CK$2&lt;=$S31),$M31,0)),0)</f>
        <v/>
      </c>
      <c r="CL31" s="52">
        <f>IFERROR(IF(AND($R31&gt;=CL$2,$R31&lt;=CL$3),$M31,IF(AND(CL$3&gt;=$R31,CL$2&lt;=$S31),$M31,0)),0)</f>
        <v/>
      </c>
      <c r="CM31" s="52">
        <f>IFERROR(IF(AND($R31&gt;=CM$2,$R31&lt;=CM$3),$M31,IF(AND(CM$3&gt;=$R31,CM$2&lt;=$S31),$M31,0)),0)</f>
        <v/>
      </c>
      <c r="CN31" s="52">
        <f>IFERROR(IF(AND($R31&gt;=CN$2,$R31&lt;=CN$3),$M31,IF(AND(CN$3&gt;=$R31,CN$2&lt;=$S31),$M31,0)),0)</f>
        <v/>
      </c>
      <c r="CO31" s="52">
        <f>IFERROR(IF(AND($R31&gt;=CO$2,$R31&lt;=CO$3),$M31,IF(AND(CO$3&gt;=$R31,CO$2&lt;=$S31),$M31,0)),0)</f>
        <v/>
      </c>
      <c r="CP31" s="52">
        <f>IFERROR(IF(AND($R31&gt;=CP$2,$R31&lt;=CP$3),$M31,IF(AND(CP$3&gt;=$R31,CP$2&lt;=$S31),$M31,0)),0)</f>
        <v/>
      </c>
      <c r="CQ31" s="52">
        <f>IFERROR(IF(AND($R31&gt;=CQ$2,$R31&lt;=CQ$3),$M31,IF(AND(CQ$3&gt;=$R31,CQ$2&lt;=$S31),$M31,0)),0)</f>
        <v/>
      </c>
      <c r="CR31" s="52">
        <f>IFERROR(IF(AND($R31&gt;=CR$2,$R31&lt;=CR$3),$M31,IF(AND(CR$3&gt;=$R31,CR$2&lt;=$S31),$M31,0)),0)</f>
        <v/>
      </c>
      <c r="CS31" s="52">
        <f>IFERROR(IF(AND($R31&gt;=CS$2,$R31&lt;=CS$3),$M31,IF(AND(CS$3&gt;=$R31,CS$2&lt;=$S31),$M31,0)),0)</f>
        <v/>
      </c>
      <c r="CT31" s="52">
        <f>IFERROR(IF(AND($R31&gt;=CT$2,$R31&lt;=CT$3),$M31,IF(AND(CT$3&gt;=$R31,CT$2&lt;=$S31),$M31,0)),0)</f>
        <v/>
      </c>
      <c r="CU31" s="52">
        <f>IFERROR(IF(AND($R31&gt;=CU$2,$R31&lt;=CU$3),$M31,IF(AND(CU$3&gt;=$R31,CU$2&lt;=$S31),$M31,0)),0)</f>
        <v/>
      </c>
      <c r="CV31" s="52">
        <f>IFERROR(IF(AND($R31&gt;=CV$2,$R31&lt;=CV$3),$M31,IF(AND(CV$3&gt;=$R31,CV$2&lt;=$S31),$M31,0)),0)</f>
        <v/>
      </c>
      <c r="CW31" s="52">
        <f>IFERROR(IF(AND($R31&gt;=CW$2,$R31&lt;=CW$3),$M31,IF(AND(CW$3&gt;=$R31,CW$2&lt;=$S31),$M31,0)),0)</f>
        <v/>
      </c>
      <c r="CX31" s="52">
        <f>IFERROR(IF(AND($R31&gt;=CX$2,$R31&lt;=CX$3),$M31,IF(AND(CX$3&gt;=$R31,CX$2&lt;=$S31),$M31,0)),0)</f>
        <v/>
      </c>
      <c r="CY31" s="52">
        <f>IFERROR(IF(AND($R31&gt;=CY$2,$R31&lt;=CY$3),$M31,IF(AND(CY$3&gt;=$R31,CY$2&lt;=$S31),$M31,0)),0)</f>
        <v/>
      </c>
      <c r="CZ31" s="52">
        <f>IFERROR(IF(AND($R31&gt;=CZ$2,$R31&lt;=CZ$3),$M31,IF(AND(CZ$3&gt;=$R31,CZ$2&lt;=$S31),$M31,0)),0)</f>
        <v/>
      </c>
      <c r="DA31" s="52" t="n"/>
      <c r="DB31" s="52" t="n"/>
    </row>
    <row r="32" outlineLevel="1" ht="15.9" customHeight="1">
      <c r="A32" s="40" t="inlineStr">
        <is>
          <t>[Person_3]</t>
        </is>
      </c>
      <c r="B32" s="41" t="n"/>
      <c r="C32" s="56" t="n"/>
      <c r="D32" s="41" t="n"/>
      <c r="E32" s="56" t="n"/>
      <c r="F32" s="53" t="n"/>
      <c r="G32" s="56" t="n"/>
      <c r="H32" s="41" t="n"/>
      <c r="I32" s="43" t="n">
        <v>1</v>
      </c>
      <c r="J32" s="44" t="inlineStr">
        <is>
          <t>Digital Maintenance</t>
        </is>
      </c>
      <c r="K32" s="45" t="n">
        <v>213</v>
      </c>
      <c r="L32" s="45" t="n">
        <v>100</v>
      </c>
      <c r="M32" s="46">
        <f>IF($J32="Digital Maintenance",0,K32*L32)*I31</f>
        <v/>
      </c>
      <c r="N32" s="47">
        <f>IF($J32="Digital Maintenance",K32*L32,0)*I32</f>
        <v/>
      </c>
      <c r="O32" s="48" t="inlineStr">
        <is>
          <t>New</t>
        </is>
      </c>
      <c r="P32" s="49" t="n"/>
      <c r="Q32" s="96" t="n"/>
      <c r="R32" s="96" t="n">
        <v>44927</v>
      </c>
      <c r="S32" s="96">
        <f>EOMONTH(R32,11)</f>
        <v/>
      </c>
      <c r="T32" s="51">
        <f>IF(ISBLANK(S32),"",YEARFRAC(R32,EOMONTH(S32,0))*12)</f>
        <v/>
      </c>
      <c r="U32" s="52">
        <f>IFERROR(IF(AND($R32&gt;=U$2,$R32&lt;=U$3),$M32,IF(AND(U$3&gt;=$R32,U$2&lt;=$S32),$M32,0)),0)</f>
        <v/>
      </c>
      <c r="V32" s="52">
        <f>IFERROR(IF(AND($R32&gt;=V$2,$R32&lt;=V$3),$M32,IF(AND(V$3&gt;=$R32,V$2&lt;=$S32),$M32,0)),0)</f>
        <v/>
      </c>
      <c r="W32" s="52">
        <f>IFERROR(IF(AND($R32&gt;=W$2,$R32&lt;=W$3),$M32,IF(AND(W$3&gt;=$R32,W$2&lt;=$S32),$M32,0)),0)</f>
        <v/>
      </c>
      <c r="X32" s="52">
        <f>IFERROR(IF(AND($R32&gt;=X$2,$R32&lt;=X$3),$M32,IF(AND(X$3&gt;=$R32,X$2&lt;=$S32),$M32,0)),0)</f>
        <v/>
      </c>
      <c r="Y32" s="52">
        <f>IFERROR(IF(AND($R32&gt;=Y$2,$R32&lt;=Y$3),$M32,IF(AND(Y$3&gt;=$R32,Y$2&lt;=$S32),$M32,0)),0)</f>
        <v/>
      </c>
      <c r="Z32" s="52">
        <f>IFERROR(IF(AND($R32&gt;=Z$2,$R32&lt;=Z$3),$M32,IF(AND(Z$3&gt;=$R32,Z$2&lt;=$S32),$M32,0)),0)</f>
        <v/>
      </c>
      <c r="AA32" s="52">
        <f>IFERROR(IF(AND($R32&gt;=AA$2,$R32&lt;=AA$3),$M32,IF(AND(AA$3&gt;=$R32,AA$2&lt;=$S32),$M32,0)),0)</f>
        <v/>
      </c>
      <c r="AB32" s="52">
        <f>IFERROR(IF(AND($R32&gt;=AB$2,$R32&lt;=AB$3),$M32,IF(AND(AB$3&gt;=$R32,AB$2&lt;=$S32),$M32,0)),0)</f>
        <v/>
      </c>
      <c r="AC32" s="52">
        <f>IFERROR(IF(AND($R32&gt;=AC$2,$R32&lt;=AC$3),$M32,IF(AND(AC$3&gt;=$R32,AC$2&lt;=$S32),$M32,0)),0)</f>
        <v/>
      </c>
      <c r="AD32" s="52">
        <f>IFERROR(IF(AND($R32&gt;=AD$2,$R32&lt;=AD$3),$M32,IF(AND(AD$3&gt;=$R32,AD$2&lt;=$S32),$M32,0)),0)</f>
        <v/>
      </c>
      <c r="AE32" s="52">
        <f>IFERROR(IF(AND($R32&gt;=AE$2,$R32&lt;=AE$3),$M32,IF(AND(AE$3&gt;=$R32,AE$2&lt;=$S32),$M32,0)),0)</f>
        <v/>
      </c>
      <c r="AF32" s="52">
        <f>IFERROR(IF(AND($R32&gt;=AF$2,$R32&lt;=AF$3),$M32,IF(AND(AF$3&gt;=$R32,AF$2&lt;=$S32),$M32,0)),0)</f>
        <v/>
      </c>
      <c r="AG32" s="52">
        <f>IFERROR(IF(AND($R32&gt;=AG$2,$R32&lt;=AG$3),$M32,IF(AND(AG$3&gt;=$R32,AG$2&lt;=$S32),$M32,0)),0)</f>
        <v/>
      </c>
      <c r="AH32" s="52">
        <f>IFERROR(IF(AND($R32&gt;=AH$2,$R32&lt;=AH$3),$M32,IF(AND(AH$3&gt;=$R32,AH$2&lt;=$S32),$M32,0)),0)</f>
        <v/>
      </c>
      <c r="AI32" s="52">
        <f>IFERROR(IF(AND($R32&gt;=AI$2,$R32&lt;=AI$3),$M32,IF(AND(AI$3&gt;=$R32,AI$2&lt;=$S32),$M32,0)),0)</f>
        <v/>
      </c>
      <c r="AJ32" s="52">
        <f>IFERROR(IF(AND($R32&gt;=AJ$2,$R32&lt;=AJ$3),$M32,IF(AND(AJ$3&gt;=$R32,AJ$2&lt;=$S32),$M32,0)),0)</f>
        <v/>
      </c>
      <c r="AK32" s="52">
        <f>IFERROR(IF(AND($R32&gt;=AK$2,$R32&lt;=AK$3),$M32,IF(AND(AK$3&gt;=$R32,AK$2&lt;=$S32),$M32,0)),0)</f>
        <v/>
      </c>
      <c r="AL32" s="52">
        <f>IFERROR(IF(AND($R32&gt;=AL$2,$R32&lt;=AL$3),$M32,IF(AND(AL$3&gt;=$R32,AL$2&lt;=$S32),$M32,0)),0)</f>
        <v/>
      </c>
      <c r="AM32" s="52">
        <f>IFERROR(IF(AND($R32&gt;=AM$2,$R32&lt;=AM$3),$M32,IF(AND(AM$3&gt;=$R32,AM$2&lt;=$S32),$M32,0)),0)</f>
        <v/>
      </c>
      <c r="AN32" s="52">
        <f>IFERROR(IF(AND($R32&gt;=AN$2,$R32&lt;=AN$3),$M32,IF(AND(AN$3&gt;=$R32,AN$2&lt;=$S32),$M32,0)),0)</f>
        <v/>
      </c>
      <c r="AO32" s="52">
        <f>IFERROR(IF(AND($R32&gt;=AO$2,$R32&lt;=AO$3),$M32,IF(AND(AO$3&gt;=$R32,AO$2&lt;=$S32),$M32,0)),0)</f>
        <v/>
      </c>
      <c r="AP32" s="52">
        <f>IFERROR(IF(AND($R32&gt;=AP$2,$R32&lt;=AP$3),$M32,IF(AND(AP$3&gt;=$R32,AP$2&lt;=$S32),$M32,0)),0)</f>
        <v/>
      </c>
      <c r="AQ32" s="52">
        <f>IFERROR(IF(AND($R32&gt;=AQ$2,$R32&lt;=AQ$3),$M32,IF(AND(AQ$3&gt;=$R32,AQ$2&lt;=$S32),$M32,0)),0)</f>
        <v/>
      </c>
      <c r="AR32" s="52">
        <f>IFERROR(IF(AND($R32&gt;=AR$2,$R32&lt;=AR$3),$M32,IF(AND(AR$3&gt;=$R32,AR$2&lt;=$S32),$M32,0)),0)</f>
        <v/>
      </c>
      <c r="AS32" s="52">
        <f>IFERROR(IF(AND($R32&gt;=AS$2,$R32&lt;=AS$3),$M32,IF(AND(AS$3&gt;=$R32,AS$2&lt;=$S32),$M32,0)),0)</f>
        <v/>
      </c>
      <c r="AT32" s="52">
        <f>IFERROR(IF(AND($R32&gt;=AT$2,$R32&lt;=AT$3),$M32,IF(AND(AT$3&gt;=$R32,AT$2&lt;=$S32),$M32,0)),0)</f>
        <v/>
      </c>
      <c r="AU32" s="52">
        <f>IFERROR(IF(AND($R32&gt;=AU$2,$R32&lt;=AU$3),$M32,IF(AND(AU$3&gt;=$R32,AU$2&lt;=$S32),$M32,0)),0)</f>
        <v/>
      </c>
      <c r="AV32" s="52">
        <f>IFERROR(IF(AND($R32&gt;=AV$2,$R32&lt;=AV$3),$M32,IF(AND(AV$3&gt;=$R32,AV$2&lt;=$S32),$M32,0)),0)</f>
        <v/>
      </c>
      <c r="AW32" s="52">
        <f>IFERROR(IF(AND($R32&gt;=AW$2,$R32&lt;=AW$3),$M32,IF(AND(AW$3&gt;=$R32,AW$2&lt;=$S32),$M32,0)),0)</f>
        <v/>
      </c>
      <c r="AX32" s="52">
        <f>IFERROR(IF(AND($R32&gt;=AX$2,$R32&lt;=AX$3),$M32,IF(AND(AX$3&gt;=$R32,AX$2&lt;=$S32),$M32,0)),0)</f>
        <v/>
      </c>
      <c r="AY32" s="52">
        <f>IFERROR(IF(AND($R32&gt;=AY$2,$R32&lt;=AY$3),$M32,IF(AND(AY$3&gt;=$R32,AY$2&lt;=$S32),$M32,0)),0)</f>
        <v/>
      </c>
      <c r="AZ32" s="52">
        <f>IFERROR(IF(AND($R32&gt;=AZ$2,$R32&lt;=AZ$3),$M32,IF(AND(AZ$3&gt;=$R32,AZ$2&lt;=$S32),$M32,0)),0)</f>
        <v/>
      </c>
      <c r="BA32" s="52">
        <f>IFERROR(IF(AND($R32&gt;=BA$2,$R32&lt;=BA$3),$M32,IF(AND(BA$3&gt;=$R32,BA$2&lt;=$S32),$M32,0)),0)</f>
        <v/>
      </c>
      <c r="BB32" s="52">
        <f>IFERROR(IF(AND($R32&gt;=BB$2,$R32&lt;=BB$3),$M32,IF(AND(BB$3&gt;=$R32,BB$2&lt;=$S32),$M32,0)),0)</f>
        <v/>
      </c>
      <c r="BC32" s="52">
        <f>IFERROR(IF(AND($R32&gt;=BC$2,$R32&lt;=BC$3),$M32,IF(AND(BC$3&gt;=$R32,BC$2&lt;=$S32),$M32,0)),0)</f>
        <v/>
      </c>
      <c r="BD32" s="52">
        <f>IFERROR(IF(AND($R32&gt;=BD$2,$R32&lt;=BD$3),$M32,IF(AND(BD$3&gt;=$R32,BD$2&lt;=$S32),$M32,0)),0)</f>
        <v/>
      </c>
      <c r="BE32" s="52">
        <f>IFERROR(IF(AND($R32&gt;=BE$2,$R32&lt;=BE$3),$M32,IF(AND(BE$3&gt;=$R32,BE$2&lt;=$S32),$M32,0)),0)</f>
        <v/>
      </c>
      <c r="BF32" s="52">
        <f>IFERROR(IF(AND($R32&gt;=BF$2,$R32&lt;=BF$3),$M32,IF(AND(BF$3&gt;=$R32,BF$2&lt;=$S32),$M32,0)),0)</f>
        <v/>
      </c>
      <c r="BG32" s="52">
        <f>IFERROR(IF(AND($R32&gt;=BG$2,$R32&lt;=BG$3),$M32,IF(AND(BG$3&gt;=$R32,BG$2&lt;=$S32),$M32,0)),0)</f>
        <v/>
      </c>
      <c r="BH32" s="52">
        <f>IFERROR(IF(AND($R32&gt;=BH$2,$R32&lt;=BH$3),$M32,IF(AND(BH$3&gt;=$R32,BH$2&lt;=$S32),$M32,0)),0)</f>
        <v/>
      </c>
      <c r="BI32" s="52">
        <f>IFERROR(IF(AND($R32&gt;=BI$2,$R32&lt;=BI$3),$M32,IF(AND(BI$3&gt;=$R32,BI$2&lt;=$S32),$M32,0)),0)</f>
        <v/>
      </c>
      <c r="BJ32" s="52">
        <f>IFERROR(IF(AND($R32&gt;=BJ$2,$R32&lt;=BJ$3),$M32,IF(AND(BJ$3&gt;=$R32,BJ$2&lt;=$S32),$M32,0)),0)</f>
        <v/>
      </c>
      <c r="BK32" s="52">
        <f>IFERROR(IF(AND($R32&gt;=BK$2,$R32&lt;=BK$3),$M32,IF(AND(BK$3&gt;=$R32,BK$2&lt;=$S32),$M32,0)),0)</f>
        <v/>
      </c>
      <c r="BL32" s="52">
        <f>IFERROR(IF(AND($R32&gt;=BL$2,$R32&lt;=BL$3),$M32,IF(AND(BL$3&gt;=$R32,BL$2&lt;=$S32),$M32,0)),0)</f>
        <v/>
      </c>
      <c r="BM32" s="52">
        <f>IFERROR(IF(AND($R32&gt;=BM$2,$R32&lt;=BM$3),$M32,IF(AND(BM$3&gt;=$R32,BM$2&lt;=$S32),$M32,0)),0)</f>
        <v/>
      </c>
      <c r="BN32" s="52">
        <f>IFERROR(IF(AND($R32&gt;=BN$2,$R32&lt;=BN$3),$M32,IF(AND(BN$3&gt;=$R32,BN$2&lt;=$S32),$M32,0)),0)</f>
        <v/>
      </c>
      <c r="BO32" s="52">
        <f>IFERROR(IF(AND($R32&gt;=BO$2,$R32&lt;=BO$3),$M32,IF(AND(BO$3&gt;=$R32,BO$2&lt;=$S32),$M32,0)),0)</f>
        <v/>
      </c>
      <c r="BP32" s="52">
        <f>IFERROR(IF(AND($R32&gt;=BP$2,$R32&lt;=BP$3),$M32,IF(AND(BP$3&gt;=$R32,BP$2&lt;=$S32),$M32,0)),0)</f>
        <v/>
      </c>
      <c r="BQ32" s="52">
        <f>IFERROR(IF(AND($R32&gt;=BQ$2,$R32&lt;=BQ$3),$M32,IF(AND(BQ$3&gt;=$R32,BQ$2&lt;=$S32),$M32,0)),0)</f>
        <v/>
      </c>
      <c r="BR32" s="52">
        <f>IFERROR(IF(AND($R32&gt;=BR$2,$R32&lt;=BR$3),$M32,IF(AND(BR$3&gt;=$R32,BR$2&lt;=$S32),$M32,0)),0)</f>
        <v/>
      </c>
      <c r="BS32" s="52">
        <f>IFERROR(IF(AND($R32&gt;=BS$2,$R32&lt;=BS$3),$M32,IF(AND(BS$3&gt;=$R32,BS$2&lt;=$S32),$M32,0)),0)</f>
        <v/>
      </c>
      <c r="BT32" s="52">
        <f>IFERROR(IF(AND($R32&gt;=BT$2,$R32&lt;=BT$3),$M32,IF(AND(BT$3&gt;=$R32,BT$2&lt;=$S32),$M32,0)),0)</f>
        <v/>
      </c>
      <c r="BU32" s="52">
        <f>IFERROR(IF(AND($R32&gt;=BU$2,$R32&lt;=BU$3),$M32,IF(AND(BU$3&gt;=$R32,BU$2&lt;=$S32),$M32,0)),0)</f>
        <v/>
      </c>
      <c r="BV32" s="52">
        <f>IFERROR(IF(AND($R32&gt;=BV$2,$R32&lt;=BV$3),$M32,IF(AND(BV$3&gt;=$R32,BV$2&lt;=$S32),$M32,0)),0)</f>
        <v/>
      </c>
      <c r="BW32" s="52">
        <f>IFERROR(IF(AND($R32&gt;=BW$2,$R32&lt;=BW$3),$M32,IF(AND(BW$3&gt;=$R32,BW$2&lt;=$S32),$M32,0)),0)</f>
        <v/>
      </c>
      <c r="BX32" s="52">
        <f>IFERROR(IF(AND($R32&gt;=BX$2,$R32&lt;=BX$3),$M32,IF(AND(BX$3&gt;=$R32,BX$2&lt;=$S32),$M32,0)),0)</f>
        <v/>
      </c>
      <c r="BY32" s="52">
        <f>IFERROR(IF(AND($R32&gt;=BY$2,$R32&lt;=BY$3),$M32,IF(AND(BY$3&gt;=$R32,BY$2&lt;=$S32),$M32,0)),0)</f>
        <v/>
      </c>
      <c r="BZ32" s="52">
        <f>IFERROR(IF(AND($R32&gt;=BZ$2,$R32&lt;=BZ$3),$M32,IF(AND(BZ$3&gt;=$R32,BZ$2&lt;=$S32),$M32,0)),0)</f>
        <v/>
      </c>
      <c r="CA32" s="52">
        <f>IFERROR(IF(AND($R32&gt;=CA$2,$R32&lt;=CA$3),$M32,IF(AND(CA$3&gt;=$R32,CA$2&lt;=$S32),$M32,0)),0)</f>
        <v/>
      </c>
      <c r="CB32" s="52">
        <f>IFERROR(IF(AND($R32&gt;=CB$2,$R32&lt;=CB$3),$M32,IF(AND(CB$3&gt;=$R32,CB$2&lt;=$S32),$M32,0)),0)</f>
        <v/>
      </c>
      <c r="CC32" s="52">
        <f>IFERROR(IF(AND($R32&gt;=CC$2,$R32&lt;=CC$3),$M32,IF(AND(CC$3&gt;=$R32,CC$2&lt;=$S32),$M32,0)),0)</f>
        <v/>
      </c>
      <c r="CD32" s="52">
        <f>IFERROR(IF(AND($R32&gt;=CD$2,$R32&lt;=CD$3),$M32,IF(AND(CD$3&gt;=$R32,CD$2&lt;=$S32),$M32,0)),0)</f>
        <v/>
      </c>
      <c r="CE32" s="52">
        <f>IFERROR(IF(AND($R32&gt;=CE$2,$R32&lt;=CE$3),$M32,IF(AND(CE$3&gt;=$R32,CE$2&lt;=$S32),$M32,0)),0)</f>
        <v/>
      </c>
      <c r="CF32" s="52">
        <f>IFERROR(IF(AND($R32&gt;=CF$2,$R32&lt;=CF$3),$M32,IF(AND(CF$3&gt;=$R32,CF$2&lt;=$S32),$M32,0)),0)</f>
        <v/>
      </c>
      <c r="CG32" s="52">
        <f>IFERROR(IF(AND($R32&gt;=CG$2,$R32&lt;=CG$3),$M32,IF(AND(CG$3&gt;=$R32,CG$2&lt;=$S32),$M32,0)),0)</f>
        <v/>
      </c>
      <c r="CH32" s="52">
        <f>IFERROR(IF(AND($R32&gt;=CH$2,$R32&lt;=CH$3),$M32,IF(AND(CH$3&gt;=$R32,CH$2&lt;=$S32),$M32,0)),0)</f>
        <v/>
      </c>
      <c r="CI32" s="52">
        <f>IFERROR(IF(AND($R32&gt;=CI$2,$R32&lt;=CI$3),$M32,IF(AND(CI$3&gt;=$R32,CI$2&lt;=$S32),$M32,0)),0)</f>
        <v/>
      </c>
      <c r="CJ32" s="52">
        <f>IFERROR(IF(AND($R32&gt;=CJ$2,$R32&lt;=CJ$3),$M32,IF(AND(CJ$3&gt;=$R32,CJ$2&lt;=$S32),$M32,0)),0)</f>
        <v/>
      </c>
      <c r="CK32" s="52">
        <f>IFERROR(IF(AND($R32&gt;=CK$2,$R32&lt;=CK$3),$M32,IF(AND(CK$3&gt;=$R32,CK$2&lt;=$S32),$M32,0)),0)</f>
        <v/>
      </c>
      <c r="CL32" s="52">
        <f>IFERROR(IF(AND($R32&gt;=CL$2,$R32&lt;=CL$3),$M32,IF(AND(CL$3&gt;=$R32,CL$2&lt;=$S32),$M32,0)),0)</f>
        <v/>
      </c>
      <c r="CM32" s="52">
        <f>IFERROR(IF(AND($R32&gt;=CM$2,$R32&lt;=CM$3),$M32,IF(AND(CM$3&gt;=$R32,CM$2&lt;=$S32),$M32,0)),0)</f>
        <v/>
      </c>
      <c r="CN32" s="52">
        <f>IFERROR(IF(AND($R32&gt;=CN$2,$R32&lt;=CN$3),$M32,IF(AND(CN$3&gt;=$R32,CN$2&lt;=$S32),$M32,0)),0)</f>
        <v/>
      </c>
      <c r="CO32" s="52">
        <f>IFERROR(IF(AND($R32&gt;=CO$2,$R32&lt;=CO$3),$M32,IF(AND(CO$3&gt;=$R32,CO$2&lt;=$S32),$M32,0)),0)</f>
        <v/>
      </c>
      <c r="CP32" s="52">
        <f>IFERROR(IF(AND($R32&gt;=CP$2,$R32&lt;=CP$3),$M32,IF(AND(CP$3&gt;=$R32,CP$2&lt;=$S32),$M32,0)),0)</f>
        <v/>
      </c>
      <c r="CQ32" s="52">
        <f>IFERROR(IF(AND($R32&gt;=CQ$2,$R32&lt;=CQ$3),$M32,IF(AND(CQ$3&gt;=$R32,CQ$2&lt;=$S32),$M32,0)),0)</f>
        <v/>
      </c>
      <c r="CR32" s="52">
        <f>IFERROR(IF(AND($R32&gt;=CR$2,$R32&lt;=CR$3),$M32,IF(AND(CR$3&gt;=$R32,CR$2&lt;=$S32),$M32,0)),0)</f>
        <v/>
      </c>
      <c r="CS32" s="52">
        <f>IFERROR(IF(AND($R32&gt;=CS$2,$R32&lt;=CS$3),$M32,IF(AND(CS$3&gt;=$R32,CS$2&lt;=$S32),$M32,0)),0)</f>
        <v/>
      </c>
      <c r="CT32" s="52">
        <f>IFERROR(IF(AND($R32&gt;=CT$2,$R32&lt;=CT$3),$M32,IF(AND(CT$3&gt;=$R32,CT$2&lt;=$S32),$M32,0)),0)</f>
        <v/>
      </c>
      <c r="CU32" s="52">
        <f>IFERROR(IF(AND($R32&gt;=CU$2,$R32&lt;=CU$3),$M32,IF(AND(CU$3&gt;=$R32,CU$2&lt;=$S32),$M32,0)),0)</f>
        <v/>
      </c>
      <c r="CV32" s="52">
        <f>IFERROR(IF(AND($R32&gt;=CV$2,$R32&lt;=CV$3),$M32,IF(AND(CV$3&gt;=$R32,CV$2&lt;=$S32),$M32,0)),0)</f>
        <v/>
      </c>
      <c r="CW32" s="52">
        <f>IFERROR(IF(AND($R32&gt;=CW$2,$R32&lt;=CW$3),$M32,IF(AND(CW$3&gt;=$R32,CW$2&lt;=$S32),$M32,0)),0)</f>
        <v/>
      </c>
      <c r="CX32" s="52">
        <f>IFERROR(IF(AND($R32&gt;=CX$2,$R32&lt;=CX$3),$M32,IF(AND(CX$3&gt;=$R32,CX$2&lt;=$S32),$M32,0)),0)</f>
        <v/>
      </c>
      <c r="CY32" s="52">
        <f>IFERROR(IF(AND($R32&gt;=CY$2,$R32&lt;=CY$3),$M32,IF(AND(CY$3&gt;=$R32,CY$2&lt;=$S32),$M32,0)),0)</f>
        <v/>
      </c>
      <c r="CZ32" s="52">
        <f>IFERROR(IF(AND($R32&gt;=CZ$2,$R32&lt;=CZ$3),$M32,IF(AND(CZ$3&gt;=$R32,CZ$2&lt;=$S32),$M32,0)),0)</f>
        <v/>
      </c>
      <c r="DA32" s="52" t="n"/>
      <c r="DB32" s="52" t="n"/>
    </row>
    <row r="33" outlineLevel="1" ht="15.9" customHeight="1">
      <c r="A33" s="40" t="inlineStr">
        <is>
          <t>[Person_3]</t>
        </is>
      </c>
      <c r="B33" s="41" t="n"/>
      <c r="C33" s="56" t="n"/>
      <c r="D33" s="41" t="n"/>
      <c r="E33" s="56" t="n"/>
      <c r="F33" s="53" t="n"/>
      <c r="G33" s="56" t="n"/>
      <c r="H33" s="41" t="n"/>
      <c r="I33" s="43" t="n">
        <v>1</v>
      </c>
      <c r="J33" s="44" t="inlineStr">
        <is>
          <t>Digital Maintenance</t>
        </is>
      </c>
      <c r="K33" s="45" t="n">
        <v>213</v>
      </c>
      <c r="L33" s="45" t="n">
        <v>100</v>
      </c>
      <c r="M33" s="46">
        <f>IF($J33="Digital Maintenance",0,K33*L33)*I32</f>
        <v/>
      </c>
      <c r="N33" s="47">
        <f>IF($J33="Digital Maintenance",K33*L33,0)*I33</f>
        <v/>
      </c>
      <c r="O33" s="48" t="inlineStr">
        <is>
          <t>New</t>
        </is>
      </c>
      <c r="P33" s="49" t="n"/>
      <c r="Q33" s="96" t="n"/>
      <c r="R33" s="96" t="n">
        <v>44805</v>
      </c>
      <c r="S33" s="96">
        <f>EOMONTH(R33,11)</f>
        <v/>
      </c>
      <c r="T33" s="51">
        <f>IF(ISBLANK(S33),"",YEARFRAC(R33,EOMONTH(S33,0))*12)</f>
        <v/>
      </c>
      <c r="U33" s="52">
        <f>IFERROR(IF(AND($R33&gt;=U$2,$R33&lt;=U$3),$M33,IF(AND(U$3&gt;=$R33,U$2&lt;=$S33),$M33,0)),0)</f>
        <v/>
      </c>
      <c r="V33" s="52">
        <f>IFERROR(IF(AND($R33&gt;=V$2,$R33&lt;=V$3),$M33,IF(AND(V$3&gt;=$R33,V$2&lt;=$S33),$M33,0)),0)</f>
        <v/>
      </c>
      <c r="W33" s="52">
        <f>IFERROR(IF(AND($R33&gt;=W$2,$R33&lt;=W$3),$M33,IF(AND(W$3&gt;=$R33,W$2&lt;=$S33),$M33,0)),0)</f>
        <v/>
      </c>
      <c r="X33" s="52">
        <f>IFERROR(IF(AND($R33&gt;=X$2,$R33&lt;=X$3),$M33,IF(AND(X$3&gt;=$R33,X$2&lt;=$S33),$M33,0)),0)</f>
        <v/>
      </c>
      <c r="Y33" s="52">
        <f>IFERROR(IF(AND($R33&gt;=Y$2,$R33&lt;=Y$3),$M33,IF(AND(Y$3&gt;=$R33,Y$2&lt;=$S33),$M33,0)),0)</f>
        <v/>
      </c>
      <c r="Z33" s="52">
        <f>IFERROR(IF(AND($R33&gt;=Z$2,$R33&lt;=Z$3),$M33,IF(AND(Z$3&gt;=$R33,Z$2&lt;=$S33),$M33,0)),0)</f>
        <v/>
      </c>
      <c r="AA33" s="52">
        <f>IFERROR(IF(AND($R33&gt;=AA$2,$R33&lt;=AA$3),$M33,IF(AND(AA$3&gt;=$R33,AA$2&lt;=$S33),$M33,0)),0)</f>
        <v/>
      </c>
      <c r="AB33" s="52">
        <f>IFERROR(IF(AND($R33&gt;=AB$2,$R33&lt;=AB$3),$M33,IF(AND(AB$3&gt;=$R33,AB$2&lt;=$S33),$M33,0)),0)</f>
        <v/>
      </c>
      <c r="AC33" s="52">
        <f>IFERROR(IF(AND($R33&gt;=AC$2,$R33&lt;=AC$3),$M33,IF(AND(AC$3&gt;=$R33,AC$2&lt;=$S33),$M33,0)),0)</f>
        <v/>
      </c>
      <c r="AD33" s="52">
        <f>IFERROR(IF(AND($R33&gt;=AD$2,$R33&lt;=AD$3),$M33,IF(AND(AD$3&gt;=$R33,AD$2&lt;=$S33),$M33,0)),0)</f>
        <v/>
      </c>
      <c r="AE33" s="52">
        <f>IFERROR(IF(AND($R33&gt;=AE$2,$R33&lt;=AE$3),$M33,IF(AND(AE$3&gt;=$R33,AE$2&lt;=$S33),$M33,0)),0)</f>
        <v/>
      </c>
      <c r="AF33" s="52">
        <f>IFERROR(IF(AND($R33&gt;=AF$2,$R33&lt;=AF$3),$M33,IF(AND(AF$3&gt;=$R33,AF$2&lt;=$S33),$M33,0)),0)</f>
        <v/>
      </c>
      <c r="AG33" s="52">
        <f>IFERROR(IF(AND($R33&gt;=AG$2,$R33&lt;=AG$3),$M33,IF(AND(AG$3&gt;=$R33,AG$2&lt;=$S33),$M33,0)),0)</f>
        <v/>
      </c>
      <c r="AH33" s="52">
        <f>IFERROR(IF(AND($R33&gt;=AH$2,$R33&lt;=AH$3),$M33,IF(AND(AH$3&gt;=$R33,AH$2&lt;=$S33),$M33,0)),0)</f>
        <v/>
      </c>
      <c r="AI33" s="52">
        <f>IFERROR(IF(AND($R33&gt;=AI$2,$R33&lt;=AI$3),$M33,IF(AND(AI$3&gt;=$R33,AI$2&lt;=$S33),$M33,0)),0)</f>
        <v/>
      </c>
      <c r="AJ33" s="52">
        <f>IFERROR(IF(AND($R33&gt;=AJ$2,$R33&lt;=AJ$3),$M33,IF(AND(AJ$3&gt;=$R33,AJ$2&lt;=$S33),$M33,0)),0)</f>
        <v/>
      </c>
      <c r="AK33" s="52">
        <f>IFERROR(IF(AND($R33&gt;=AK$2,$R33&lt;=AK$3),$M33,IF(AND(AK$3&gt;=$R33,AK$2&lt;=$S33),$M33,0)),0)</f>
        <v/>
      </c>
      <c r="AL33" s="52">
        <f>IFERROR(IF(AND($R33&gt;=AL$2,$R33&lt;=AL$3),$M33,IF(AND(AL$3&gt;=$R33,AL$2&lt;=$S33),$M33,0)),0)</f>
        <v/>
      </c>
      <c r="AM33" s="52">
        <f>IFERROR(IF(AND($R33&gt;=AM$2,$R33&lt;=AM$3),$M33,IF(AND(AM$3&gt;=$R33,AM$2&lt;=$S33),$M33,0)),0)</f>
        <v/>
      </c>
      <c r="AN33" s="52">
        <f>IFERROR(IF(AND($R33&gt;=AN$2,$R33&lt;=AN$3),$M33,IF(AND(AN$3&gt;=$R33,AN$2&lt;=$S33),$M33,0)),0)</f>
        <v/>
      </c>
      <c r="AO33" s="52">
        <f>IFERROR(IF(AND($R33&gt;=AO$2,$R33&lt;=AO$3),$M33,IF(AND(AO$3&gt;=$R33,AO$2&lt;=$S33),$M33,0)),0)</f>
        <v/>
      </c>
      <c r="AP33" s="52">
        <f>IFERROR(IF(AND($R33&gt;=AP$2,$R33&lt;=AP$3),$M33,IF(AND(AP$3&gt;=$R33,AP$2&lt;=$S33),$M33,0)),0)</f>
        <v/>
      </c>
      <c r="AQ33" s="52">
        <f>IFERROR(IF(AND($R33&gt;=AQ$2,$R33&lt;=AQ$3),$M33,IF(AND(AQ$3&gt;=$R33,AQ$2&lt;=$S33),$M33,0)),0)</f>
        <v/>
      </c>
      <c r="AR33" s="52">
        <f>IFERROR(IF(AND($R33&gt;=AR$2,$R33&lt;=AR$3),$M33,IF(AND(AR$3&gt;=$R33,AR$2&lt;=$S33),$M33,0)),0)</f>
        <v/>
      </c>
      <c r="AS33" s="52">
        <f>IFERROR(IF(AND($R33&gt;=AS$2,$R33&lt;=AS$3),$M33,IF(AND(AS$3&gt;=$R33,AS$2&lt;=$S33),$M33,0)),0)</f>
        <v/>
      </c>
      <c r="AT33" s="52">
        <f>IFERROR(IF(AND($R33&gt;=AT$2,$R33&lt;=AT$3),$M33,IF(AND(AT$3&gt;=$R33,AT$2&lt;=$S33),$M33,0)),0)</f>
        <v/>
      </c>
      <c r="AU33" s="52">
        <f>IFERROR(IF(AND($R33&gt;=AU$2,$R33&lt;=AU$3),$M33,IF(AND(AU$3&gt;=$R33,AU$2&lt;=$S33),$M33,0)),0)</f>
        <v/>
      </c>
      <c r="AV33" s="52">
        <f>IFERROR(IF(AND($R33&gt;=AV$2,$R33&lt;=AV$3),$M33,IF(AND(AV$3&gt;=$R33,AV$2&lt;=$S33),$M33,0)),0)</f>
        <v/>
      </c>
      <c r="AW33" s="52">
        <f>IFERROR(IF(AND($R33&gt;=AW$2,$R33&lt;=AW$3),$M33,IF(AND(AW$3&gt;=$R33,AW$2&lt;=$S33),$M33,0)),0)</f>
        <v/>
      </c>
      <c r="AX33" s="52">
        <f>IFERROR(IF(AND($R33&gt;=AX$2,$R33&lt;=AX$3),$M33,IF(AND(AX$3&gt;=$R33,AX$2&lt;=$S33),$M33,0)),0)</f>
        <v/>
      </c>
      <c r="AY33" s="52">
        <f>IFERROR(IF(AND($R33&gt;=AY$2,$R33&lt;=AY$3),$M33,IF(AND(AY$3&gt;=$R33,AY$2&lt;=$S33),$M33,0)),0)</f>
        <v/>
      </c>
      <c r="AZ33" s="52">
        <f>IFERROR(IF(AND($R33&gt;=AZ$2,$R33&lt;=AZ$3),$M33,IF(AND(AZ$3&gt;=$R33,AZ$2&lt;=$S33),$M33,0)),0)</f>
        <v/>
      </c>
      <c r="BA33" s="52">
        <f>IFERROR(IF(AND($R33&gt;=BA$2,$R33&lt;=BA$3),$M33,IF(AND(BA$3&gt;=$R33,BA$2&lt;=$S33),$M33,0)),0)</f>
        <v/>
      </c>
      <c r="BB33" s="52">
        <f>IFERROR(IF(AND($R33&gt;=BB$2,$R33&lt;=BB$3),$M33,IF(AND(BB$3&gt;=$R33,BB$2&lt;=$S33),$M33,0)),0)</f>
        <v/>
      </c>
      <c r="BC33" s="52">
        <f>IFERROR(IF(AND($R33&gt;=BC$2,$R33&lt;=BC$3),$M33,IF(AND(BC$3&gt;=$R33,BC$2&lt;=$S33),$M33,0)),0)</f>
        <v/>
      </c>
      <c r="BD33" s="52">
        <f>IFERROR(IF(AND($R33&gt;=BD$2,$R33&lt;=BD$3),$M33,IF(AND(BD$3&gt;=$R33,BD$2&lt;=$S33),$M33,0)),0)</f>
        <v/>
      </c>
      <c r="BE33" s="52">
        <f>IFERROR(IF(AND($R33&gt;=BE$2,$R33&lt;=BE$3),$M33,IF(AND(BE$3&gt;=$R33,BE$2&lt;=$S33),$M33,0)),0)</f>
        <v/>
      </c>
      <c r="BF33" s="52">
        <f>IFERROR(IF(AND($R33&gt;=BF$2,$R33&lt;=BF$3),$M33,IF(AND(BF$3&gt;=$R33,BF$2&lt;=$S33),$M33,0)),0)</f>
        <v/>
      </c>
      <c r="BG33" s="52">
        <f>IFERROR(IF(AND($R33&gt;=BG$2,$R33&lt;=BG$3),$M33,IF(AND(BG$3&gt;=$R33,BG$2&lt;=$S33),$M33,0)),0)</f>
        <v/>
      </c>
      <c r="BH33" s="52">
        <f>IFERROR(IF(AND($R33&gt;=BH$2,$R33&lt;=BH$3),$M33,IF(AND(BH$3&gt;=$R33,BH$2&lt;=$S33),$M33,0)),0)</f>
        <v/>
      </c>
      <c r="BI33" s="52">
        <f>IFERROR(IF(AND($R33&gt;=BI$2,$R33&lt;=BI$3),$M33,IF(AND(BI$3&gt;=$R33,BI$2&lt;=$S33),$M33,0)),0)</f>
        <v/>
      </c>
      <c r="BJ33" s="52">
        <f>IFERROR(IF(AND($R33&gt;=BJ$2,$R33&lt;=BJ$3),$M33,IF(AND(BJ$3&gt;=$R33,BJ$2&lt;=$S33),$M33,0)),0)</f>
        <v/>
      </c>
      <c r="BK33" s="52">
        <f>IFERROR(IF(AND($R33&gt;=BK$2,$R33&lt;=BK$3),$M33,IF(AND(BK$3&gt;=$R33,BK$2&lt;=$S33),$M33,0)),0)</f>
        <v/>
      </c>
      <c r="BL33" s="52">
        <f>IFERROR(IF(AND($R33&gt;=BL$2,$R33&lt;=BL$3),$M33,IF(AND(BL$3&gt;=$R33,BL$2&lt;=$S33),$M33,0)),0)</f>
        <v/>
      </c>
      <c r="BM33" s="52">
        <f>IFERROR(IF(AND($R33&gt;=BM$2,$R33&lt;=BM$3),$M33,IF(AND(BM$3&gt;=$R33,BM$2&lt;=$S33),$M33,0)),0)</f>
        <v/>
      </c>
      <c r="BN33" s="52">
        <f>IFERROR(IF(AND($R33&gt;=BN$2,$R33&lt;=BN$3),$M33,IF(AND(BN$3&gt;=$R33,BN$2&lt;=$S33),$M33,0)),0)</f>
        <v/>
      </c>
      <c r="BO33" s="52">
        <f>IFERROR(IF(AND($R33&gt;=BO$2,$R33&lt;=BO$3),$M33,IF(AND(BO$3&gt;=$R33,BO$2&lt;=$S33),$M33,0)),0)</f>
        <v/>
      </c>
      <c r="BP33" s="52">
        <f>IFERROR(IF(AND($R33&gt;=BP$2,$R33&lt;=BP$3),$M33,IF(AND(BP$3&gt;=$R33,BP$2&lt;=$S33),$M33,0)),0)</f>
        <v/>
      </c>
      <c r="BQ33" s="52">
        <f>IFERROR(IF(AND($R33&gt;=BQ$2,$R33&lt;=BQ$3),$M33,IF(AND(BQ$3&gt;=$R33,BQ$2&lt;=$S33),$M33,0)),0)</f>
        <v/>
      </c>
      <c r="BR33" s="52">
        <f>IFERROR(IF(AND($R33&gt;=BR$2,$R33&lt;=BR$3),$M33,IF(AND(BR$3&gt;=$R33,BR$2&lt;=$S33),$M33,0)),0)</f>
        <v/>
      </c>
      <c r="BS33" s="52">
        <f>IFERROR(IF(AND($R33&gt;=BS$2,$R33&lt;=BS$3),$M33,IF(AND(BS$3&gt;=$R33,BS$2&lt;=$S33),$M33,0)),0)</f>
        <v/>
      </c>
      <c r="BT33" s="52">
        <f>IFERROR(IF(AND($R33&gt;=BT$2,$R33&lt;=BT$3),$M33,IF(AND(BT$3&gt;=$R33,BT$2&lt;=$S33),$M33,0)),0)</f>
        <v/>
      </c>
      <c r="BU33" s="52">
        <f>IFERROR(IF(AND($R33&gt;=BU$2,$R33&lt;=BU$3),$M33,IF(AND(BU$3&gt;=$R33,BU$2&lt;=$S33),$M33,0)),0)</f>
        <v/>
      </c>
      <c r="BV33" s="52">
        <f>IFERROR(IF(AND($R33&gt;=BV$2,$R33&lt;=BV$3),$M33,IF(AND(BV$3&gt;=$R33,BV$2&lt;=$S33),$M33,0)),0)</f>
        <v/>
      </c>
      <c r="BW33" s="52">
        <f>IFERROR(IF(AND($R33&gt;=BW$2,$R33&lt;=BW$3),$M33,IF(AND(BW$3&gt;=$R33,BW$2&lt;=$S33),$M33,0)),0)</f>
        <v/>
      </c>
      <c r="BX33" s="52">
        <f>IFERROR(IF(AND($R33&gt;=BX$2,$R33&lt;=BX$3),$M33,IF(AND(BX$3&gt;=$R33,BX$2&lt;=$S33),$M33,0)),0)</f>
        <v/>
      </c>
      <c r="BY33" s="52">
        <f>IFERROR(IF(AND($R33&gt;=BY$2,$R33&lt;=BY$3),$M33,IF(AND(BY$3&gt;=$R33,BY$2&lt;=$S33),$M33,0)),0)</f>
        <v/>
      </c>
      <c r="BZ33" s="52">
        <f>IFERROR(IF(AND($R33&gt;=BZ$2,$R33&lt;=BZ$3),$M33,IF(AND(BZ$3&gt;=$R33,BZ$2&lt;=$S33),$M33,0)),0)</f>
        <v/>
      </c>
      <c r="CA33" s="52">
        <f>IFERROR(IF(AND($R33&gt;=CA$2,$R33&lt;=CA$3),$M33,IF(AND(CA$3&gt;=$R33,CA$2&lt;=$S33),$M33,0)),0)</f>
        <v/>
      </c>
      <c r="CB33" s="52">
        <f>IFERROR(IF(AND($R33&gt;=CB$2,$R33&lt;=CB$3),$M33,IF(AND(CB$3&gt;=$R33,CB$2&lt;=$S33),$M33,0)),0)</f>
        <v/>
      </c>
      <c r="CC33" s="52">
        <f>IFERROR(IF(AND($R33&gt;=CC$2,$R33&lt;=CC$3),$M33,IF(AND(CC$3&gt;=$R33,CC$2&lt;=$S33),$M33,0)),0)</f>
        <v/>
      </c>
      <c r="CD33" s="52">
        <f>IFERROR(IF(AND($R33&gt;=CD$2,$R33&lt;=CD$3),$M33,IF(AND(CD$3&gt;=$R33,CD$2&lt;=$S33),$M33,0)),0)</f>
        <v/>
      </c>
      <c r="CE33" s="52">
        <f>IFERROR(IF(AND($R33&gt;=CE$2,$R33&lt;=CE$3),$M33,IF(AND(CE$3&gt;=$R33,CE$2&lt;=$S33),$M33,0)),0)</f>
        <v/>
      </c>
      <c r="CF33" s="52">
        <f>IFERROR(IF(AND($R33&gt;=CF$2,$R33&lt;=CF$3),$M33,IF(AND(CF$3&gt;=$R33,CF$2&lt;=$S33),$M33,0)),0)</f>
        <v/>
      </c>
      <c r="CG33" s="52">
        <f>IFERROR(IF(AND($R33&gt;=CG$2,$R33&lt;=CG$3),$M33,IF(AND(CG$3&gt;=$R33,CG$2&lt;=$S33),$M33,0)),0)</f>
        <v/>
      </c>
      <c r="CH33" s="52">
        <f>IFERROR(IF(AND($R33&gt;=CH$2,$R33&lt;=CH$3),$M33,IF(AND(CH$3&gt;=$R33,CH$2&lt;=$S33),$M33,0)),0)</f>
        <v/>
      </c>
      <c r="CI33" s="52">
        <f>IFERROR(IF(AND($R33&gt;=CI$2,$R33&lt;=CI$3),$M33,IF(AND(CI$3&gt;=$R33,CI$2&lt;=$S33),$M33,0)),0)</f>
        <v/>
      </c>
      <c r="CJ33" s="52">
        <f>IFERROR(IF(AND($R33&gt;=CJ$2,$R33&lt;=CJ$3),$M33,IF(AND(CJ$3&gt;=$R33,CJ$2&lt;=$S33),$M33,0)),0)</f>
        <v/>
      </c>
      <c r="CK33" s="52">
        <f>IFERROR(IF(AND($R33&gt;=CK$2,$R33&lt;=CK$3),$M33,IF(AND(CK$3&gt;=$R33,CK$2&lt;=$S33),$M33,0)),0)</f>
        <v/>
      </c>
      <c r="CL33" s="52">
        <f>IFERROR(IF(AND($R33&gt;=CL$2,$R33&lt;=CL$3),$M33,IF(AND(CL$3&gt;=$R33,CL$2&lt;=$S33),$M33,0)),0)</f>
        <v/>
      </c>
      <c r="CM33" s="52">
        <f>IFERROR(IF(AND($R33&gt;=CM$2,$R33&lt;=CM$3),$M33,IF(AND(CM$3&gt;=$R33,CM$2&lt;=$S33),$M33,0)),0)</f>
        <v/>
      </c>
      <c r="CN33" s="52">
        <f>IFERROR(IF(AND($R33&gt;=CN$2,$R33&lt;=CN$3),$M33,IF(AND(CN$3&gt;=$R33,CN$2&lt;=$S33),$M33,0)),0)</f>
        <v/>
      </c>
      <c r="CO33" s="52">
        <f>IFERROR(IF(AND($R33&gt;=CO$2,$R33&lt;=CO$3),$M33,IF(AND(CO$3&gt;=$R33,CO$2&lt;=$S33),$M33,0)),0)</f>
        <v/>
      </c>
      <c r="CP33" s="52">
        <f>IFERROR(IF(AND($R33&gt;=CP$2,$R33&lt;=CP$3),$M33,IF(AND(CP$3&gt;=$R33,CP$2&lt;=$S33),$M33,0)),0)</f>
        <v/>
      </c>
      <c r="CQ33" s="52">
        <f>IFERROR(IF(AND($R33&gt;=CQ$2,$R33&lt;=CQ$3),$M33,IF(AND(CQ$3&gt;=$R33,CQ$2&lt;=$S33),$M33,0)),0)</f>
        <v/>
      </c>
      <c r="CR33" s="52">
        <f>IFERROR(IF(AND($R33&gt;=CR$2,$R33&lt;=CR$3),$M33,IF(AND(CR$3&gt;=$R33,CR$2&lt;=$S33),$M33,0)),0)</f>
        <v/>
      </c>
      <c r="CS33" s="52">
        <f>IFERROR(IF(AND($R33&gt;=CS$2,$R33&lt;=CS$3),$M33,IF(AND(CS$3&gt;=$R33,CS$2&lt;=$S33),$M33,0)),0)</f>
        <v/>
      </c>
      <c r="CT33" s="52">
        <f>IFERROR(IF(AND($R33&gt;=CT$2,$R33&lt;=CT$3),$M33,IF(AND(CT$3&gt;=$R33,CT$2&lt;=$S33),$M33,0)),0)</f>
        <v/>
      </c>
      <c r="CU33" s="52">
        <f>IFERROR(IF(AND($R33&gt;=CU$2,$R33&lt;=CU$3),$M33,IF(AND(CU$3&gt;=$R33,CU$2&lt;=$S33),$M33,0)),0)</f>
        <v/>
      </c>
      <c r="CV33" s="52">
        <f>IFERROR(IF(AND($R33&gt;=CV$2,$R33&lt;=CV$3),$M33,IF(AND(CV$3&gt;=$R33,CV$2&lt;=$S33),$M33,0)),0)</f>
        <v/>
      </c>
      <c r="CW33" s="52">
        <f>IFERROR(IF(AND($R33&gt;=CW$2,$R33&lt;=CW$3),$M33,IF(AND(CW$3&gt;=$R33,CW$2&lt;=$S33),$M33,0)),0)</f>
        <v/>
      </c>
      <c r="CX33" s="52">
        <f>IFERROR(IF(AND($R33&gt;=CX$2,$R33&lt;=CX$3),$M33,IF(AND(CX$3&gt;=$R33,CX$2&lt;=$S33),$M33,0)),0)</f>
        <v/>
      </c>
      <c r="CY33" s="52">
        <f>IFERROR(IF(AND($R33&gt;=CY$2,$R33&lt;=CY$3),$M33,IF(AND(CY$3&gt;=$R33,CY$2&lt;=$S33),$M33,0)),0)</f>
        <v/>
      </c>
      <c r="CZ33" s="52">
        <f>IFERROR(IF(AND($R33&gt;=CZ$2,$R33&lt;=CZ$3),$M33,IF(AND(CZ$3&gt;=$R33,CZ$2&lt;=$S33),$M33,0)),0)</f>
        <v/>
      </c>
      <c r="DA33" s="52" t="n"/>
      <c r="DB33" s="52" t="n"/>
    </row>
    <row r="34" outlineLevel="1" ht="15.9" customHeight="1">
      <c r="A34" s="40" t="inlineStr">
        <is>
          <t>[Person_3]</t>
        </is>
      </c>
      <c r="B34" s="41" t="n"/>
      <c r="C34" s="56" t="n"/>
      <c r="D34" s="41" t="n"/>
      <c r="E34" s="56" t="n"/>
      <c r="F34" s="53" t="n"/>
      <c r="G34" s="56" t="n"/>
      <c r="H34" s="41" t="n"/>
      <c r="I34" s="43" t="n">
        <v>1</v>
      </c>
      <c r="J34" s="44" t="inlineStr">
        <is>
          <t>Digital Maintenance</t>
        </is>
      </c>
      <c r="K34" s="45" t="n">
        <v>213</v>
      </c>
      <c r="L34" s="45" t="n">
        <v>100</v>
      </c>
      <c r="M34" s="46">
        <f>IF($J34="Digital Maintenance",0,K34*L34)*I33</f>
        <v/>
      </c>
      <c r="N34" s="47">
        <f>IF($J34="Digital Maintenance",K34*L34,0)*I34</f>
        <v/>
      </c>
      <c r="O34" s="48" t="inlineStr">
        <is>
          <t>New</t>
        </is>
      </c>
      <c r="P34" s="49" t="n"/>
      <c r="Q34" s="96" t="n"/>
      <c r="R34" s="96" t="n">
        <v>44805</v>
      </c>
      <c r="S34" s="96">
        <f>EOMONTH(R34,11)</f>
        <v/>
      </c>
      <c r="T34" s="51">
        <f>IF(ISBLANK(S34),"",YEARFRAC(R34,EOMONTH(S34,0))*12)</f>
        <v/>
      </c>
      <c r="U34" s="52">
        <f>IFERROR(IF(AND($R34&gt;=U$2,$R34&lt;=U$3),$M34,IF(AND(U$3&gt;=$R34,U$2&lt;=$S34),$M34,0)),0)</f>
        <v/>
      </c>
      <c r="V34" s="52">
        <f>IFERROR(IF(AND($R34&gt;=V$2,$R34&lt;=V$3),$M34,IF(AND(V$3&gt;=$R34,V$2&lt;=$S34),$M34,0)),0)</f>
        <v/>
      </c>
      <c r="W34" s="52">
        <f>IFERROR(IF(AND($R34&gt;=W$2,$R34&lt;=W$3),$M34,IF(AND(W$3&gt;=$R34,W$2&lt;=$S34),$M34,0)),0)</f>
        <v/>
      </c>
      <c r="X34" s="52">
        <f>IFERROR(IF(AND($R34&gt;=X$2,$R34&lt;=X$3),$M34,IF(AND(X$3&gt;=$R34,X$2&lt;=$S34),$M34,0)),0)</f>
        <v/>
      </c>
      <c r="Y34" s="52">
        <f>IFERROR(IF(AND($R34&gt;=Y$2,$R34&lt;=Y$3),$M34,IF(AND(Y$3&gt;=$R34,Y$2&lt;=$S34),$M34,0)),0)</f>
        <v/>
      </c>
      <c r="Z34" s="52">
        <f>IFERROR(IF(AND($R34&gt;=Z$2,$R34&lt;=Z$3),$M34,IF(AND(Z$3&gt;=$R34,Z$2&lt;=$S34),$M34,0)),0)</f>
        <v/>
      </c>
      <c r="AA34" s="52">
        <f>IFERROR(IF(AND($R34&gt;=AA$2,$R34&lt;=AA$3),$M34,IF(AND(AA$3&gt;=$R34,AA$2&lt;=$S34),$M34,0)),0)</f>
        <v/>
      </c>
      <c r="AB34" s="52">
        <f>IFERROR(IF(AND($R34&gt;=AB$2,$R34&lt;=AB$3),$M34,IF(AND(AB$3&gt;=$R34,AB$2&lt;=$S34),$M34,0)),0)</f>
        <v/>
      </c>
      <c r="AC34" s="52">
        <f>IFERROR(IF(AND($R34&gt;=AC$2,$R34&lt;=AC$3),$M34,IF(AND(AC$3&gt;=$R34,AC$2&lt;=$S34),$M34,0)),0)</f>
        <v/>
      </c>
      <c r="AD34" s="52">
        <f>IFERROR(IF(AND($R34&gt;=AD$2,$R34&lt;=AD$3),$M34,IF(AND(AD$3&gt;=$R34,AD$2&lt;=$S34),$M34,0)),0)</f>
        <v/>
      </c>
      <c r="AE34" s="52">
        <f>IFERROR(IF(AND($R34&gt;=AE$2,$R34&lt;=AE$3),$M34,IF(AND(AE$3&gt;=$R34,AE$2&lt;=$S34),$M34,0)),0)</f>
        <v/>
      </c>
      <c r="AF34" s="52">
        <f>IFERROR(IF(AND($R34&gt;=AF$2,$R34&lt;=AF$3),$M34,IF(AND(AF$3&gt;=$R34,AF$2&lt;=$S34),$M34,0)),0)</f>
        <v/>
      </c>
      <c r="AG34" s="52">
        <f>IFERROR(IF(AND($R34&gt;=AG$2,$R34&lt;=AG$3),$M34,IF(AND(AG$3&gt;=$R34,AG$2&lt;=$S34),$M34,0)),0)</f>
        <v/>
      </c>
      <c r="AH34" s="52">
        <f>IFERROR(IF(AND($R34&gt;=AH$2,$R34&lt;=AH$3),$M34,IF(AND(AH$3&gt;=$R34,AH$2&lt;=$S34),$M34,0)),0)</f>
        <v/>
      </c>
      <c r="AI34" s="52">
        <f>IFERROR(IF(AND($R34&gt;=AI$2,$R34&lt;=AI$3),$M34,IF(AND(AI$3&gt;=$R34,AI$2&lt;=$S34),$M34,0)),0)</f>
        <v/>
      </c>
      <c r="AJ34" s="52">
        <f>IFERROR(IF(AND($R34&gt;=AJ$2,$R34&lt;=AJ$3),$M34,IF(AND(AJ$3&gt;=$R34,AJ$2&lt;=$S34),$M34,0)),0)</f>
        <v/>
      </c>
      <c r="AK34" s="52">
        <f>IFERROR(IF(AND($R34&gt;=AK$2,$R34&lt;=AK$3),$M34,IF(AND(AK$3&gt;=$R34,AK$2&lt;=$S34),$M34,0)),0)</f>
        <v/>
      </c>
      <c r="AL34" s="52">
        <f>IFERROR(IF(AND($R34&gt;=AL$2,$R34&lt;=AL$3),$M34,IF(AND(AL$3&gt;=$R34,AL$2&lt;=$S34),$M34,0)),0)</f>
        <v/>
      </c>
      <c r="AM34" s="52">
        <f>IFERROR(IF(AND($R34&gt;=AM$2,$R34&lt;=AM$3),$M34,IF(AND(AM$3&gt;=$R34,AM$2&lt;=$S34),$M34,0)),0)</f>
        <v/>
      </c>
      <c r="AN34" s="52">
        <f>IFERROR(IF(AND($R34&gt;=AN$2,$R34&lt;=AN$3),$M34,IF(AND(AN$3&gt;=$R34,AN$2&lt;=$S34),$M34,0)),0)</f>
        <v/>
      </c>
      <c r="AO34" s="52">
        <f>IFERROR(IF(AND($R34&gt;=AO$2,$R34&lt;=AO$3),$M34,IF(AND(AO$3&gt;=$R34,AO$2&lt;=$S34),$M34,0)),0)</f>
        <v/>
      </c>
      <c r="AP34" s="52">
        <f>IFERROR(IF(AND($R34&gt;=AP$2,$R34&lt;=AP$3),$M34,IF(AND(AP$3&gt;=$R34,AP$2&lt;=$S34),$M34,0)),0)</f>
        <v/>
      </c>
      <c r="AQ34" s="52">
        <f>IFERROR(IF(AND($R34&gt;=AQ$2,$R34&lt;=AQ$3),$M34,IF(AND(AQ$3&gt;=$R34,AQ$2&lt;=$S34),$M34,0)),0)</f>
        <v/>
      </c>
      <c r="AR34" s="52">
        <f>IFERROR(IF(AND($R34&gt;=AR$2,$R34&lt;=AR$3),$M34,IF(AND(AR$3&gt;=$R34,AR$2&lt;=$S34),$M34,0)),0)</f>
        <v/>
      </c>
      <c r="AS34" s="52">
        <f>IFERROR(IF(AND($R34&gt;=AS$2,$R34&lt;=AS$3),$M34,IF(AND(AS$3&gt;=$R34,AS$2&lt;=$S34),$M34,0)),0)</f>
        <v/>
      </c>
      <c r="AT34" s="52">
        <f>IFERROR(IF(AND($R34&gt;=AT$2,$R34&lt;=AT$3),$M34,IF(AND(AT$3&gt;=$R34,AT$2&lt;=$S34),$M34,0)),0)</f>
        <v/>
      </c>
      <c r="AU34" s="52">
        <f>IFERROR(IF(AND($R34&gt;=AU$2,$R34&lt;=AU$3),$M34,IF(AND(AU$3&gt;=$R34,AU$2&lt;=$S34),$M34,0)),0)</f>
        <v/>
      </c>
      <c r="AV34" s="52">
        <f>IFERROR(IF(AND($R34&gt;=AV$2,$R34&lt;=AV$3),$M34,IF(AND(AV$3&gt;=$R34,AV$2&lt;=$S34),$M34,0)),0)</f>
        <v/>
      </c>
      <c r="AW34" s="52">
        <f>IFERROR(IF(AND($R34&gt;=AW$2,$R34&lt;=AW$3),$M34,IF(AND(AW$3&gt;=$R34,AW$2&lt;=$S34),$M34,0)),0)</f>
        <v/>
      </c>
      <c r="AX34" s="52">
        <f>IFERROR(IF(AND($R34&gt;=AX$2,$R34&lt;=AX$3),$M34,IF(AND(AX$3&gt;=$R34,AX$2&lt;=$S34),$M34,0)),0)</f>
        <v/>
      </c>
      <c r="AY34" s="52">
        <f>IFERROR(IF(AND($R34&gt;=AY$2,$R34&lt;=AY$3),$M34,IF(AND(AY$3&gt;=$R34,AY$2&lt;=$S34),$M34,0)),0)</f>
        <v/>
      </c>
      <c r="AZ34" s="52">
        <f>IFERROR(IF(AND($R34&gt;=AZ$2,$R34&lt;=AZ$3),$M34,IF(AND(AZ$3&gt;=$R34,AZ$2&lt;=$S34),$M34,0)),0)</f>
        <v/>
      </c>
      <c r="BA34" s="52">
        <f>IFERROR(IF(AND($R34&gt;=BA$2,$R34&lt;=BA$3),$M34,IF(AND(BA$3&gt;=$R34,BA$2&lt;=$S34),$M34,0)),0)</f>
        <v/>
      </c>
      <c r="BB34" s="52">
        <f>IFERROR(IF(AND($R34&gt;=BB$2,$R34&lt;=BB$3),$M34,IF(AND(BB$3&gt;=$R34,BB$2&lt;=$S34),$M34,0)),0)</f>
        <v/>
      </c>
      <c r="BC34" s="52">
        <f>IFERROR(IF(AND($R34&gt;=BC$2,$R34&lt;=BC$3),$M34,IF(AND(BC$3&gt;=$R34,BC$2&lt;=$S34),$M34,0)),0)</f>
        <v/>
      </c>
      <c r="BD34" s="52">
        <f>IFERROR(IF(AND($R34&gt;=BD$2,$R34&lt;=BD$3),$M34,IF(AND(BD$3&gt;=$R34,BD$2&lt;=$S34),$M34,0)),0)</f>
        <v/>
      </c>
      <c r="BE34" s="52">
        <f>IFERROR(IF(AND($R34&gt;=BE$2,$R34&lt;=BE$3),$M34,IF(AND(BE$3&gt;=$R34,BE$2&lt;=$S34),$M34,0)),0)</f>
        <v/>
      </c>
      <c r="BF34" s="52">
        <f>IFERROR(IF(AND($R34&gt;=BF$2,$R34&lt;=BF$3),$M34,IF(AND(BF$3&gt;=$R34,BF$2&lt;=$S34),$M34,0)),0)</f>
        <v/>
      </c>
      <c r="BG34" s="52">
        <f>IFERROR(IF(AND($R34&gt;=BG$2,$R34&lt;=BG$3),$M34,IF(AND(BG$3&gt;=$R34,BG$2&lt;=$S34),$M34,0)),0)</f>
        <v/>
      </c>
      <c r="BH34" s="52">
        <f>IFERROR(IF(AND($R34&gt;=BH$2,$R34&lt;=BH$3),$M34,IF(AND(BH$3&gt;=$R34,BH$2&lt;=$S34),$M34,0)),0)</f>
        <v/>
      </c>
      <c r="BI34" s="52">
        <f>IFERROR(IF(AND($R34&gt;=BI$2,$R34&lt;=BI$3),$M34,IF(AND(BI$3&gt;=$R34,BI$2&lt;=$S34),$M34,0)),0)</f>
        <v/>
      </c>
      <c r="BJ34" s="52">
        <f>IFERROR(IF(AND($R34&gt;=BJ$2,$R34&lt;=BJ$3),$M34,IF(AND(BJ$3&gt;=$R34,BJ$2&lt;=$S34),$M34,0)),0)</f>
        <v/>
      </c>
      <c r="BK34" s="52">
        <f>IFERROR(IF(AND($R34&gt;=BK$2,$R34&lt;=BK$3),$M34,IF(AND(BK$3&gt;=$R34,BK$2&lt;=$S34),$M34,0)),0)</f>
        <v/>
      </c>
      <c r="BL34" s="52">
        <f>IFERROR(IF(AND($R34&gt;=BL$2,$R34&lt;=BL$3),$M34,IF(AND(BL$3&gt;=$R34,BL$2&lt;=$S34),$M34,0)),0)</f>
        <v/>
      </c>
      <c r="BM34" s="52">
        <f>IFERROR(IF(AND($R34&gt;=BM$2,$R34&lt;=BM$3),$M34,IF(AND(BM$3&gt;=$R34,BM$2&lt;=$S34),$M34,0)),0)</f>
        <v/>
      </c>
      <c r="BN34" s="52">
        <f>IFERROR(IF(AND($R34&gt;=BN$2,$R34&lt;=BN$3),$M34,IF(AND(BN$3&gt;=$R34,BN$2&lt;=$S34),$M34,0)),0)</f>
        <v/>
      </c>
      <c r="BO34" s="52">
        <f>IFERROR(IF(AND($R34&gt;=BO$2,$R34&lt;=BO$3),$M34,IF(AND(BO$3&gt;=$R34,BO$2&lt;=$S34),$M34,0)),0)</f>
        <v/>
      </c>
      <c r="BP34" s="52">
        <f>IFERROR(IF(AND($R34&gt;=BP$2,$R34&lt;=BP$3),$M34,IF(AND(BP$3&gt;=$R34,BP$2&lt;=$S34),$M34,0)),0)</f>
        <v/>
      </c>
      <c r="BQ34" s="52">
        <f>IFERROR(IF(AND($R34&gt;=BQ$2,$R34&lt;=BQ$3),$M34,IF(AND(BQ$3&gt;=$R34,BQ$2&lt;=$S34),$M34,0)),0)</f>
        <v/>
      </c>
      <c r="BR34" s="52">
        <f>IFERROR(IF(AND($R34&gt;=BR$2,$R34&lt;=BR$3),$M34,IF(AND(BR$3&gt;=$R34,BR$2&lt;=$S34),$M34,0)),0)</f>
        <v/>
      </c>
      <c r="BS34" s="52">
        <f>IFERROR(IF(AND($R34&gt;=BS$2,$R34&lt;=BS$3),$M34,IF(AND(BS$3&gt;=$R34,BS$2&lt;=$S34),$M34,0)),0)</f>
        <v/>
      </c>
      <c r="BT34" s="52">
        <f>IFERROR(IF(AND($R34&gt;=BT$2,$R34&lt;=BT$3),$M34,IF(AND(BT$3&gt;=$R34,BT$2&lt;=$S34),$M34,0)),0)</f>
        <v/>
      </c>
      <c r="BU34" s="52">
        <f>IFERROR(IF(AND($R34&gt;=BU$2,$R34&lt;=BU$3),$M34,IF(AND(BU$3&gt;=$R34,BU$2&lt;=$S34),$M34,0)),0)</f>
        <v/>
      </c>
      <c r="BV34" s="52">
        <f>IFERROR(IF(AND($R34&gt;=BV$2,$R34&lt;=BV$3),$M34,IF(AND(BV$3&gt;=$R34,BV$2&lt;=$S34),$M34,0)),0)</f>
        <v/>
      </c>
      <c r="BW34" s="52">
        <f>IFERROR(IF(AND($R34&gt;=BW$2,$R34&lt;=BW$3),$M34,IF(AND(BW$3&gt;=$R34,BW$2&lt;=$S34),$M34,0)),0)</f>
        <v/>
      </c>
      <c r="BX34" s="52">
        <f>IFERROR(IF(AND($R34&gt;=BX$2,$R34&lt;=BX$3),$M34,IF(AND(BX$3&gt;=$R34,BX$2&lt;=$S34),$M34,0)),0)</f>
        <v/>
      </c>
      <c r="BY34" s="52">
        <f>IFERROR(IF(AND($R34&gt;=BY$2,$R34&lt;=BY$3),$M34,IF(AND(BY$3&gt;=$R34,BY$2&lt;=$S34),$M34,0)),0)</f>
        <v/>
      </c>
      <c r="BZ34" s="52">
        <f>IFERROR(IF(AND($R34&gt;=BZ$2,$R34&lt;=BZ$3),$M34,IF(AND(BZ$3&gt;=$R34,BZ$2&lt;=$S34),$M34,0)),0)</f>
        <v/>
      </c>
      <c r="CA34" s="52">
        <f>IFERROR(IF(AND($R34&gt;=CA$2,$R34&lt;=CA$3),$M34,IF(AND(CA$3&gt;=$R34,CA$2&lt;=$S34),$M34,0)),0)</f>
        <v/>
      </c>
      <c r="CB34" s="52">
        <f>IFERROR(IF(AND($R34&gt;=CB$2,$R34&lt;=CB$3),$M34,IF(AND(CB$3&gt;=$R34,CB$2&lt;=$S34),$M34,0)),0)</f>
        <v/>
      </c>
      <c r="CC34" s="52">
        <f>IFERROR(IF(AND($R34&gt;=CC$2,$R34&lt;=CC$3),$M34,IF(AND(CC$3&gt;=$R34,CC$2&lt;=$S34),$M34,0)),0)</f>
        <v/>
      </c>
      <c r="CD34" s="52">
        <f>IFERROR(IF(AND($R34&gt;=CD$2,$R34&lt;=CD$3),$M34,IF(AND(CD$3&gt;=$R34,CD$2&lt;=$S34),$M34,0)),0)</f>
        <v/>
      </c>
      <c r="CE34" s="52">
        <f>IFERROR(IF(AND($R34&gt;=CE$2,$R34&lt;=CE$3),$M34,IF(AND(CE$3&gt;=$R34,CE$2&lt;=$S34),$M34,0)),0)</f>
        <v/>
      </c>
      <c r="CF34" s="52">
        <f>IFERROR(IF(AND($R34&gt;=CF$2,$R34&lt;=CF$3),$M34,IF(AND(CF$3&gt;=$R34,CF$2&lt;=$S34),$M34,0)),0)</f>
        <v/>
      </c>
      <c r="CG34" s="52">
        <f>IFERROR(IF(AND($R34&gt;=CG$2,$R34&lt;=CG$3),$M34,IF(AND(CG$3&gt;=$R34,CG$2&lt;=$S34),$M34,0)),0)</f>
        <v/>
      </c>
      <c r="CH34" s="52">
        <f>IFERROR(IF(AND($R34&gt;=CH$2,$R34&lt;=CH$3),$M34,IF(AND(CH$3&gt;=$R34,CH$2&lt;=$S34),$M34,0)),0)</f>
        <v/>
      </c>
      <c r="CI34" s="52">
        <f>IFERROR(IF(AND($R34&gt;=CI$2,$R34&lt;=CI$3),$M34,IF(AND(CI$3&gt;=$R34,CI$2&lt;=$S34),$M34,0)),0)</f>
        <v/>
      </c>
      <c r="CJ34" s="52">
        <f>IFERROR(IF(AND($R34&gt;=CJ$2,$R34&lt;=CJ$3),$M34,IF(AND(CJ$3&gt;=$R34,CJ$2&lt;=$S34),$M34,0)),0)</f>
        <v/>
      </c>
      <c r="CK34" s="52">
        <f>IFERROR(IF(AND($R34&gt;=CK$2,$R34&lt;=CK$3),$M34,IF(AND(CK$3&gt;=$R34,CK$2&lt;=$S34),$M34,0)),0)</f>
        <v/>
      </c>
      <c r="CL34" s="52">
        <f>IFERROR(IF(AND($R34&gt;=CL$2,$R34&lt;=CL$3),$M34,IF(AND(CL$3&gt;=$R34,CL$2&lt;=$S34),$M34,0)),0)</f>
        <v/>
      </c>
      <c r="CM34" s="52">
        <f>IFERROR(IF(AND($R34&gt;=CM$2,$R34&lt;=CM$3),$M34,IF(AND(CM$3&gt;=$R34,CM$2&lt;=$S34),$M34,0)),0)</f>
        <v/>
      </c>
      <c r="CN34" s="52">
        <f>IFERROR(IF(AND($R34&gt;=CN$2,$R34&lt;=CN$3),$M34,IF(AND(CN$3&gt;=$R34,CN$2&lt;=$S34),$M34,0)),0)</f>
        <v/>
      </c>
      <c r="CO34" s="52">
        <f>IFERROR(IF(AND($R34&gt;=CO$2,$R34&lt;=CO$3),$M34,IF(AND(CO$3&gt;=$R34,CO$2&lt;=$S34),$M34,0)),0)</f>
        <v/>
      </c>
      <c r="CP34" s="52">
        <f>IFERROR(IF(AND($R34&gt;=CP$2,$R34&lt;=CP$3),$M34,IF(AND(CP$3&gt;=$R34,CP$2&lt;=$S34),$M34,0)),0)</f>
        <v/>
      </c>
      <c r="CQ34" s="52">
        <f>IFERROR(IF(AND($R34&gt;=CQ$2,$R34&lt;=CQ$3),$M34,IF(AND(CQ$3&gt;=$R34,CQ$2&lt;=$S34),$M34,0)),0)</f>
        <v/>
      </c>
      <c r="CR34" s="52">
        <f>IFERROR(IF(AND($R34&gt;=CR$2,$R34&lt;=CR$3),$M34,IF(AND(CR$3&gt;=$R34,CR$2&lt;=$S34),$M34,0)),0)</f>
        <v/>
      </c>
      <c r="CS34" s="52">
        <f>IFERROR(IF(AND($R34&gt;=CS$2,$R34&lt;=CS$3),$M34,IF(AND(CS$3&gt;=$R34,CS$2&lt;=$S34),$M34,0)),0)</f>
        <v/>
      </c>
      <c r="CT34" s="52">
        <f>IFERROR(IF(AND($R34&gt;=CT$2,$R34&lt;=CT$3),$M34,IF(AND(CT$3&gt;=$R34,CT$2&lt;=$S34),$M34,0)),0)</f>
        <v/>
      </c>
      <c r="CU34" s="52">
        <f>IFERROR(IF(AND($R34&gt;=CU$2,$R34&lt;=CU$3),$M34,IF(AND(CU$3&gt;=$R34,CU$2&lt;=$S34),$M34,0)),0)</f>
        <v/>
      </c>
      <c r="CV34" s="52">
        <f>IFERROR(IF(AND($R34&gt;=CV$2,$R34&lt;=CV$3),$M34,IF(AND(CV$3&gt;=$R34,CV$2&lt;=$S34),$M34,0)),0)</f>
        <v/>
      </c>
      <c r="CW34" s="52">
        <f>IFERROR(IF(AND($R34&gt;=CW$2,$R34&lt;=CW$3),$M34,IF(AND(CW$3&gt;=$R34,CW$2&lt;=$S34),$M34,0)),0)</f>
        <v/>
      </c>
      <c r="CX34" s="52">
        <f>IFERROR(IF(AND($R34&gt;=CX$2,$R34&lt;=CX$3),$M34,IF(AND(CX$3&gt;=$R34,CX$2&lt;=$S34),$M34,0)),0)</f>
        <v/>
      </c>
      <c r="CY34" s="52">
        <f>IFERROR(IF(AND($R34&gt;=CY$2,$R34&lt;=CY$3),$M34,IF(AND(CY$3&gt;=$R34,CY$2&lt;=$S34),$M34,0)),0)</f>
        <v/>
      </c>
      <c r="CZ34" s="52">
        <f>IFERROR(IF(AND($R34&gt;=CZ$2,$R34&lt;=CZ$3),$M34,IF(AND(CZ$3&gt;=$R34,CZ$2&lt;=$S34),$M34,0)),0)</f>
        <v/>
      </c>
      <c r="DA34" s="52" t="n"/>
      <c r="DB34" s="52" t="n"/>
    </row>
    <row r="35" outlineLevel="1" ht="15.9" customHeight="1">
      <c r="A35" s="40" t="inlineStr">
        <is>
          <t>[Person_3]</t>
        </is>
      </c>
      <c r="B35" s="41" t="n"/>
      <c r="C35" s="56" t="n"/>
      <c r="D35" s="41" t="n"/>
      <c r="E35" s="56" t="n"/>
      <c r="F35" s="53" t="n"/>
      <c r="G35" s="56" t="n"/>
      <c r="H35" s="41" t="n"/>
      <c r="I35" s="43" t="n">
        <v>1</v>
      </c>
      <c r="J35" s="44" t="inlineStr">
        <is>
          <t>Digital Maintenance</t>
        </is>
      </c>
      <c r="K35" s="45" t="n">
        <v>213</v>
      </c>
      <c r="L35" s="45" t="n">
        <v>100</v>
      </c>
      <c r="M35" s="46">
        <f>IF($J35="Digital Maintenance",0,K35*L35)*I34</f>
        <v/>
      </c>
      <c r="N35" s="47">
        <f>IF($J35="Digital Maintenance",K35*L35,0)*I35</f>
        <v/>
      </c>
      <c r="O35" s="48" t="inlineStr">
        <is>
          <t>New</t>
        </is>
      </c>
      <c r="P35" s="49" t="n"/>
      <c r="Q35" s="96" t="n"/>
      <c r="R35" s="96" t="n">
        <v>44927</v>
      </c>
      <c r="S35" s="96">
        <f>EOMONTH(R35,11)</f>
        <v/>
      </c>
      <c r="T35" s="51">
        <f>IF(ISBLANK(S35),"",YEARFRAC(R35,EOMONTH(S35,0))*12)</f>
        <v/>
      </c>
      <c r="U35" s="52">
        <f>IFERROR(IF(AND($R35&gt;=U$2,$R35&lt;=U$3),$M35,IF(AND(U$3&gt;=$R35,U$2&lt;=$S35),$M35,0)),0)</f>
        <v/>
      </c>
      <c r="V35" s="52">
        <f>IFERROR(IF(AND($R35&gt;=V$2,$R35&lt;=V$3),$M35,IF(AND(V$3&gt;=$R35,V$2&lt;=$S35),$M35,0)),0)</f>
        <v/>
      </c>
      <c r="W35" s="52">
        <f>IFERROR(IF(AND($R35&gt;=W$2,$R35&lt;=W$3),$M35,IF(AND(W$3&gt;=$R35,W$2&lt;=$S35),$M35,0)),0)</f>
        <v/>
      </c>
      <c r="X35" s="52">
        <f>IFERROR(IF(AND($R35&gt;=X$2,$R35&lt;=X$3),$M35,IF(AND(X$3&gt;=$R35,X$2&lt;=$S35),$M35,0)),0)</f>
        <v/>
      </c>
      <c r="Y35" s="52">
        <f>IFERROR(IF(AND($R35&gt;=Y$2,$R35&lt;=Y$3),$M35,IF(AND(Y$3&gt;=$R35,Y$2&lt;=$S35),$M35,0)),0)</f>
        <v/>
      </c>
      <c r="Z35" s="52">
        <f>IFERROR(IF(AND($R35&gt;=Z$2,$R35&lt;=Z$3),$M35,IF(AND(Z$3&gt;=$R35,Z$2&lt;=$S35),$M35,0)),0)</f>
        <v/>
      </c>
      <c r="AA35" s="52">
        <f>IFERROR(IF(AND($R35&gt;=AA$2,$R35&lt;=AA$3),$M35,IF(AND(AA$3&gt;=$R35,AA$2&lt;=$S35),$M35,0)),0)</f>
        <v/>
      </c>
      <c r="AB35" s="52">
        <f>IFERROR(IF(AND($R35&gt;=AB$2,$R35&lt;=AB$3),$M35,IF(AND(AB$3&gt;=$R35,AB$2&lt;=$S35),$M35,0)),0)</f>
        <v/>
      </c>
      <c r="AC35" s="52">
        <f>IFERROR(IF(AND($R35&gt;=AC$2,$R35&lt;=AC$3),$M35,IF(AND(AC$3&gt;=$R35,AC$2&lt;=$S35),$M35,0)),0)</f>
        <v/>
      </c>
      <c r="AD35" s="52">
        <f>IFERROR(IF(AND($R35&gt;=AD$2,$R35&lt;=AD$3),$M35,IF(AND(AD$3&gt;=$R35,AD$2&lt;=$S35),$M35,0)),0)</f>
        <v/>
      </c>
      <c r="AE35" s="52">
        <f>IFERROR(IF(AND($R35&gt;=AE$2,$R35&lt;=AE$3),$M35,IF(AND(AE$3&gt;=$R35,AE$2&lt;=$S35),$M35,0)),0)</f>
        <v/>
      </c>
      <c r="AF35" s="52">
        <f>IFERROR(IF(AND($R35&gt;=AF$2,$R35&lt;=AF$3),$M35,IF(AND(AF$3&gt;=$R35,AF$2&lt;=$S35),$M35,0)),0)</f>
        <v/>
      </c>
      <c r="AG35" s="52">
        <f>IFERROR(IF(AND($R35&gt;=AG$2,$R35&lt;=AG$3),$M35,IF(AND(AG$3&gt;=$R35,AG$2&lt;=$S35),$M35,0)),0)</f>
        <v/>
      </c>
      <c r="AH35" s="52">
        <f>IFERROR(IF(AND($R35&gt;=AH$2,$R35&lt;=AH$3),$M35,IF(AND(AH$3&gt;=$R35,AH$2&lt;=$S35),$M35,0)),0)</f>
        <v/>
      </c>
      <c r="AI35" s="52">
        <f>IFERROR(IF(AND($R35&gt;=AI$2,$R35&lt;=AI$3),$M35,IF(AND(AI$3&gt;=$R35,AI$2&lt;=$S35),$M35,0)),0)</f>
        <v/>
      </c>
      <c r="AJ35" s="52">
        <f>IFERROR(IF(AND($R35&gt;=AJ$2,$R35&lt;=AJ$3),$M35,IF(AND(AJ$3&gt;=$R35,AJ$2&lt;=$S35),$M35,0)),0)</f>
        <v/>
      </c>
      <c r="AK35" s="52">
        <f>IFERROR(IF(AND($R35&gt;=AK$2,$R35&lt;=AK$3),$M35,IF(AND(AK$3&gt;=$R35,AK$2&lt;=$S35),$M35,0)),0)</f>
        <v/>
      </c>
      <c r="AL35" s="52">
        <f>IFERROR(IF(AND($R35&gt;=AL$2,$R35&lt;=AL$3),$M35,IF(AND(AL$3&gt;=$R35,AL$2&lt;=$S35),$M35,0)),0)</f>
        <v/>
      </c>
      <c r="AM35" s="52">
        <f>IFERROR(IF(AND($R35&gt;=AM$2,$R35&lt;=AM$3),$M35,IF(AND(AM$3&gt;=$R35,AM$2&lt;=$S35),$M35,0)),0)</f>
        <v/>
      </c>
      <c r="AN35" s="52">
        <f>IFERROR(IF(AND($R35&gt;=AN$2,$R35&lt;=AN$3),$M35,IF(AND(AN$3&gt;=$R35,AN$2&lt;=$S35),$M35,0)),0)</f>
        <v/>
      </c>
      <c r="AO35" s="52">
        <f>IFERROR(IF(AND($R35&gt;=AO$2,$R35&lt;=AO$3),$M35,IF(AND(AO$3&gt;=$R35,AO$2&lt;=$S35),$M35,0)),0)</f>
        <v/>
      </c>
      <c r="AP35" s="52">
        <f>IFERROR(IF(AND($R35&gt;=AP$2,$R35&lt;=AP$3),$M35,IF(AND(AP$3&gt;=$R35,AP$2&lt;=$S35),$M35,0)),0)</f>
        <v/>
      </c>
      <c r="AQ35" s="52">
        <f>IFERROR(IF(AND($R35&gt;=AQ$2,$R35&lt;=AQ$3),$M35,IF(AND(AQ$3&gt;=$R35,AQ$2&lt;=$S35),$M35,0)),0)</f>
        <v/>
      </c>
      <c r="AR35" s="52">
        <f>IFERROR(IF(AND($R35&gt;=AR$2,$R35&lt;=AR$3),$M35,IF(AND(AR$3&gt;=$R35,AR$2&lt;=$S35),$M35,0)),0)</f>
        <v/>
      </c>
      <c r="AS35" s="52">
        <f>IFERROR(IF(AND($R35&gt;=AS$2,$R35&lt;=AS$3),$M35,IF(AND(AS$3&gt;=$R35,AS$2&lt;=$S35),$M35,0)),0)</f>
        <v/>
      </c>
      <c r="AT35" s="52">
        <f>IFERROR(IF(AND($R35&gt;=AT$2,$R35&lt;=AT$3),$M35,IF(AND(AT$3&gt;=$R35,AT$2&lt;=$S35),$M35,0)),0)</f>
        <v/>
      </c>
      <c r="AU35" s="52">
        <f>IFERROR(IF(AND($R35&gt;=AU$2,$R35&lt;=AU$3),$M35,IF(AND(AU$3&gt;=$R35,AU$2&lt;=$S35),$M35,0)),0)</f>
        <v/>
      </c>
      <c r="AV35" s="52">
        <f>IFERROR(IF(AND($R35&gt;=AV$2,$R35&lt;=AV$3),$M35,IF(AND(AV$3&gt;=$R35,AV$2&lt;=$S35),$M35,0)),0)</f>
        <v/>
      </c>
      <c r="AW35" s="52">
        <f>IFERROR(IF(AND($R35&gt;=AW$2,$R35&lt;=AW$3),$M35,IF(AND(AW$3&gt;=$R35,AW$2&lt;=$S35),$M35,0)),0)</f>
        <v/>
      </c>
      <c r="AX35" s="52">
        <f>IFERROR(IF(AND($R35&gt;=AX$2,$R35&lt;=AX$3),$M35,IF(AND(AX$3&gt;=$R35,AX$2&lt;=$S35),$M35,0)),0)</f>
        <v/>
      </c>
      <c r="AY35" s="52">
        <f>IFERROR(IF(AND($R35&gt;=AY$2,$R35&lt;=AY$3),$M35,IF(AND(AY$3&gt;=$R35,AY$2&lt;=$S35),$M35,0)),0)</f>
        <v/>
      </c>
      <c r="AZ35" s="52">
        <f>IFERROR(IF(AND($R35&gt;=AZ$2,$R35&lt;=AZ$3),$M35,IF(AND(AZ$3&gt;=$R35,AZ$2&lt;=$S35),$M35,0)),0)</f>
        <v/>
      </c>
      <c r="BA35" s="52">
        <f>IFERROR(IF(AND($R35&gt;=BA$2,$R35&lt;=BA$3),$M35,IF(AND(BA$3&gt;=$R35,BA$2&lt;=$S35),$M35,0)),0)</f>
        <v/>
      </c>
      <c r="BB35" s="52">
        <f>IFERROR(IF(AND($R35&gt;=BB$2,$R35&lt;=BB$3),$M35,IF(AND(BB$3&gt;=$R35,BB$2&lt;=$S35),$M35,0)),0)</f>
        <v/>
      </c>
      <c r="BC35" s="52">
        <f>IFERROR(IF(AND($R35&gt;=BC$2,$R35&lt;=BC$3),$M35,IF(AND(BC$3&gt;=$R35,BC$2&lt;=$S35),$M35,0)),0)</f>
        <v/>
      </c>
      <c r="BD35" s="52">
        <f>IFERROR(IF(AND($R35&gt;=BD$2,$R35&lt;=BD$3),$M35,IF(AND(BD$3&gt;=$R35,BD$2&lt;=$S35),$M35,0)),0)</f>
        <v/>
      </c>
      <c r="BE35" s="52">
        <f>IFERROR(IF(AND($R35&gt;=BE$2,$R35&lt;=BE$3),$M35,IF(AND(BE$3&gt;=$R35,BE$2&lt;=$S35),$M35,0)),0)</f>
        <v/>
      </c>
      <c r="BF35" s="52">
        <f>IFERROR(IF(AND($R35&gt;=BF$2,$R35&lt;=BF$3),$M35,IF(AND(BF$3&gt;=$R35,BF$2&lt;=$S35),$M35,0)),0)</f>
        <v/>
      </c>
      <c r="BG35" s="52">
        <f>IFERROR(IF(AND($R35&gt;=BG$2,$R35&lt;=BG$3),$M35,IF(AND(BG$3&gt;=$R35,BG$2&lt;=$S35),$M35,0)),0)</f>
        <v/>
      </c>
      <c r="BH35" s="52">
        <f>IFERROR(IF(AND($R35&gt;=BH$2,$R35&lt;=BH$3),$M35,IF(AND(BH$3&gt;=$R35,BH$2&lt;=$S35),$M35,0)),0)</f>
        <v/>
      </c>
      <c r="BI35" s="52">
        <f>IFERROR(IF(AND($R35&gt;=BI$2,$R35&lt;=BI$3),$M35,IF(AND(BI$3&gt;=$R35,BI$2&lt;=$S35),$M35,0)),0)</f>
        <v/>
      </c>
      <c r="BJ35" s="52">
        <f>IFERROR(IF(AND($R35&gt;=BJ$2,$R35&lt;=BJ$3),$M35,IF(AND(BJ$3&gt;=$R35,BJ$2&lt;=$S35),$M35,0)),0)</f>
        <v/>
      </c>
      <c r="BK35" s="52">
        <f>IFERROR(IF(AND($R35&gt;=BK$2,$R35&lt;=BK$3),$M35,IF(AND(BK$3&gt;=$R35,BK$2&lt;=$S35),$M35,0)),0)</f>
        <v/>
      </c>
      <c r="BL35" s="52">
        <f>IFERROR(IF(AND($R35&gt;=BL$2,$R35&lt;=BL$3),$M35,IF(AND(BL$3&gt;=$R35,BL$2&lt;=$S35),$M35,0)),0)</f>
        <v/>
      </c>
      <c r="BM35" s="52">
        <f>IFERROR(IF(AND($R35&gt;=BM$2,$R35&lt;=BM$3),$M35,IF(AND(BM$3&gt;=$R35,BM$2&lt;=$S35),$M35,0)),0)</f>
        <v/>
      </c>
      <c r="BN35" s="52">
        <f>IFERROR(IF(AND($R35&gt;=BN$2,$R35&lt;=BN$3),$M35,IF(AND(BN$3&gt;=$R35,BN$2&lt;=$S35),$M35,0)),0)</f>
        <v/>
      </c>
      <c r="BO35" s="52">
        <f>IFERROR(IF(AND($R35&gt;=BO$2,$R35&lt;=BO$3),$M35,IF(AND(BO$3&gt;=$R35,BO$2&lt;=$S35),$M35,0)),0)</f>
        <v/>
      </c>
      <c r="BP35" s="52">
        <f>IFERROR(IF(AND($R35&gt;=BP$2,$R35&lt;=BP$3),$M35,IF(AND(BP$3&gt;=$R35,BP$2&lt;=$S35),$M35,0)),0)</f>
        <v/>
      </c>
      <c r="BQ35" s="52">
        <f>IFERROR(IF(AND($R35&gt;=BQ$2,$R35&lt;=BQ$3),$M35,IF(AND(BQ$3&gt;=$R35,BQ$2&lt;=$S35),$M35,0)),0)</f>
        <v/>
      </c>
      <c r="BR35" s="52">
        <f>IFERROR(IF(AND($R35&gt;=BR$2,$R35&lt;=BR$3),$M35,IF(AND(BR$3&gt;=$R35,BR$2&lt;=$S35),$M35,0)),0)</f>
        <v/>
      </c>
      <c r="BS35" s="52">
        <f>IFERROR(IF(AND($R35&gt;=BS$2,$R35&lt;=BS$3),$M35,IF(AND(BS$3&gt;=$R35,BS$2&lt;=$S35),$M35,0)),0)</f>
        <v/>
      </c>
      <c r="BT35" s="52">
        <f>IFERROR(IF(AND($R35&gt;=BT$2,$R35&lt;=BT$3),$M35,IF(AND(BT$3&gt;=$R35,BT$2&lt;=$S35),$M35,0)),0)</f>
        <v/>
      </c>
      <c r="BU35" s="52">
        <f>IFERROR(IF(AND($R35&gt;=BU$2,$R35&lt;=BU$3),$M35,IF(AND(BU$3&gt;=$R35,BU$2&lt;=$S35),$M35,0)),0)</f>
        <v/>
      </c>
      <c r="BV35" s="52">
        <f>IFERROR(IF(AND($R35&gt;=BV$2,$R35&lt;=BV$3),$M35,IF(AND(BV$3&gt;=$R35,BV$2&lt;=$S35),$M35,0)),0)</f>
        <v/>
      </c>
      <c r="BW35" s="52">
        <f>IFERROR(IF(AND($R35&gt;=BW$2,$R35&lt;=BW$3),$M35,IF(AND(BW$3&gt;=$R35,BW$2&lt;=$S35),$M35,0)),0)</f>
        <v/>
      </c>
      <c r="BX35" s="52">
        <f>IFERROR(IF(AND($R35&gt;=BX$2,$R35&lt;=BX$3),$M35,IF(AND(BX$3&gt;=$R35,BX$2&lt;=$S35),$M35,0)),0)</f>
        <v/>
      </c>
      <c r="BY35" s="52">
        <f>IFERROR(IF(AND($R35&gt;=BY$2,$R35&lt;=BY$3),$M35,IF(AND(BY$3&gt;=$R35,BY$2&lt;=$S35),$M35,0)),0)</f>
        <v/>
      </c>
      <c r="BZ35" s="52">
        <f>IFERROR(IF(AND($R35&gt;=BZ$2,$R35&lt;=BZ$3),$M35,IF(AND(BZ$3&gt;=$R35,BZ$2&lt;=$S35),$M35,0)),0)</f>
        <v/>
      </c>
      <c r="CA35" s="52">
        <f>IFERROR(IF(AND($R35&gt;=CA$2,$R35&lt;=CA$3),$M35,IF(AND(CA$3&gt;=$R35,CA$2&lt;=$S35),$M35,0)),0)</f>
        <v/>
      </c>
      <c r="CB35" s="52">
        <f>IFERROR(IF(AND($R35&gt;=CB$2,$R35&lt;=CB$3),$M35,IF(AND(CB$3&gt;=$R35,CB$2&lt;=$S35),$M35,0)),0)</f>
        <v/>
      </c>
      <c r="CC35" s="52">
        <f>IFERROR(IF(AND($R35&gt;=CC$2,$R35&lt;=CC$3),$M35,IF(AND(CC$3&gt;=$R35,CC$2&lt;=$S35),$M35,0)),0)</f>
        <v/>
      </c>
      <c r="CD35" s="52">
        <f>IFERROR(IF(AND($R35&gt;=CD$2,$R35&lt;=CD$3),$M35,IF(AND(CD$3&gt;=$R35,CD$2&lt;=$S35),$M35,0)),0)</f>
        <v/>
      </c>
      <c r="CE35" s="52">
        <f>IFERROR(IF(AND($R35&gt;=CE$2,$R35&lt;=CE$3),$M35,IF(AND(CE$3&gt;=$R35,CE$2&lt;=$S35),$M35,0)),0)</f>
        <v/>
      </c>
      <c r="CF35" s="52">
        <f>IFERROR(IF(AND($R35&gt;=CF$2,$R35&lt;=CF$3),$M35,IF(AND(CF$3&gt;=$R35,CF$2&lt;=$S35),$M35,0)),0)</f>
        <v/>
      </c>
      <c r="CG35" s="52">
        <f>IFERROR(IF(AND($R35&gt;=CG$2,$R35&lt;=CG$3),$M35,IF(AND(CG$3&gt;=$R35,CG$2&lt;=$S35),$M35,0)),0)</f>
        <v/>
      </c>
      <c r="CH35" s="52">
        <f>IFERROR(IF(AND($R35&gt;=CH$2,$R35&lt;=CH$3),$M35,IF(AND(CH$3&gt;=$R35,CH$2&lt;=$S35),$M35,0)),0)</f>
        <v/>
      </c>
      <c r="CI35" s="52">
        <f>IFERROR(IF(AND($R35&gt;=CI$2,$R35&lt;=CI$3),$M35,IF(AND(CI$3&gt;=$R35,CI$2&lt;=$S35),$M35,0)),0)</f>
        <v/>
      </c>
      <c r="CJ35" s="52">
        <f>IFERROR(IF(AND($R35&gt;=CJ$2,$R35&lt;=CJ$3),$M35,IF(AND(CJ$3&gt;=$R35,CJ$2&lt;=$S35),$M35,0)),0)</f>
        <v/>
      </c>
      <c r="CK35" s="52">
        <f>IFERROR(IF(AND($R35&gt;=CK$2,$R35&lt;=CK$3),$M35,IF(AND(CK$3&gt;=$R35,CK$2&lt;=$S35),$M35,0)),0)</f>
        <v/>
      </c>
      <c r="CL35" s="52">
        <f>IFERROR(IF(AND($R35&gt;=CL$2,$R35&lt;=CL$3),$M35,IF(AND(CL$3&gt;=$R35,CL$2&lt;=$S35),$M35,0)),0)</f>
        <v/>
      </c>
      <c r="CM35" s="52">
        <f>IFERROR(IF(AND($R35&gt;=CM$2,$R35&lt;=CM$3),$M35,IF(AND(CM$3&gt;=$R35,CM$2&lt;=$S35),$M35,0)),0)</f>
        <v/>
      </c>
      <c r="CN35" s="52">
        <f>IFERROR(IF(AND($R35&gt;=CN$2,$R35&lt;=CN$3),$M35,IF(AND(CN$3&gt;=$R35,CN$2&lt;=$S35),$M35,0)),0)</f>
        <v/>
      </c>
      <c r="CO35" s="52">
        <f>IFERROR(IF(AND($R35&gt;=CO$2,$R35&lt;=CO$3),$M35,IF(AND(CO$3&gt;=$R35,CO$2&lt;=$S35),$M35,0)),0)</f>
        <v/>
      </c>
      <c r="CP35" s="52">
        <f>IFERROR(IF(AND($R35&gt;=CP$2,$R35&lt;=CP$3),$M35,IF(AND(CP$3&gt;=$R35,CP$2&lt;=$S35),$M35,0)),0)</f>
        <v/>
      </c>
      <c r="CQ35" s="52">
        <f>IFERROR(IF(AND($R35&gt;=CQ$2,$R35&lt;=CQ$3),$M35,IF(AND(CQ$3&gt;=$R35,CQ$2&lt;=$S35),$M35,0)),0)</f>
        <v/>
      </c>
      <c r="CR35" s="52">
        <f>IFERROR(IF(AND($R35&gt;=CR$2,$R35&lt;=CR$3),$M35,IF(AND(CR$3&gt;=$R35,CR$2&lt;=$S35),$M35,0)),0)</f>
        <v/>
      </c>
      <c r="CS35" s="52">
        <f>IFERROR(IF(AND($R35&gt;=CS$2,$R35&lt;=CS$3),$M35,IF(AND(CS$3&gt;=$R35,CS$2&lt;=$S35),$M35,0)),0)</f>
        <v/>
      </c>
      <c r="CT35" s="52">
        <f>IFERROR(IF(AND($R35&gt;=CT$2,$R35&lt;=CT$3),$M35,IF(AND(CT$3&gt;=$R35,CT$2&lt;=$S35),$M35,0)),0)</f>
        <v/>
      </c>
      <c r="CU35" s="52">
        <f>IFERROR(IF(AND($R35&gt;=CU$2,$R35&lt;=CU$3),$M35,IF(AND(CU$3&gt;=$R35,CU$2&lt;=$S35),$M35,0)),0)</f>
        <v/>
      </c>
      <c r="CV35" s="52">
        <f>IFERROR(IF(AND($R35&gt;=CV$2,$R35&lt;=CV$3),$M35,IF(AND(CV$3&gt;=$R35,CV$2&lt;=$S35),$M35,0)),0)</f>
        <v/>
      </c>
      <c r="CW35" s="52">
        <f>IFERROR(IF(AND($R35&gt;=CW$2,$R35&lt;=CW$3),$M35,IF(AND(CW$3&gt;=$R35,CW$2&lt;=$S35),$M35,0)),0)</f>
        <v/>
      </c>
      <c r="CX35" s="52">
        <f>IFERROR(IF(AND($R35&gt;=CX$2,$R35&lt;=CX$3),$M35,IF(AND(CX$3&gt;=$R35,CX$2&lt;=$S35),$M35,0)),0)</f>
        <v/>
      </c>
      <c r="CY35" s="52">
        <f>IFERROR(IF(AND($R35&gt;=CY$2,$R35&lt;=CY$3),$M35,IF(AND(CY$3&gt;=$R35,CY$2&lt;=$S35),$M35,0)),0)</f>
        <v/>
      </c>
      <c r="CZ35" s="52">
        <f>IFERROR(IF(AND($R35&gt;=CZ$2,$R35&lt;=CZ$3),$M35,IF(AND(CZ$3&gt;=$R35,CZ$2&lt;=$S35),$M35,0)),0)</f>
        <v/>
      </c>
      <c r="DA35" s="52" t="n"/>
      <c r="DB35" s="52" t="n"/>
    </row>
    <row r="36" outlineLevel="1" ht="15.9" customHeight="1">
      <c r="A36" s="40" t="inlineStr">
        <is>
          <t>[Person_3]</t>
        </is>
      </c>
      <c r="B36" s="41" t="n"/>
      <c r="C36" s="56" t="n"/>
      <c r="D36" s="41" t="n"/>
      <c r="E36" s="56" t="n"/>
      <c r="F36" s="53" t="n"/>
      <c r="G36" s="56" t="n"/>
      <c r="H36" s="41" t="n"/>
      <c r="I36" s="43" t="n">
        <v>1</v>
      </c>
      <c r="J36" s="44" t="inlineStr">
        <is>
          <t>Digital Maintenance</t>
        </is>
      </c>
      <c r="K36" s="45" t="n">
        <v>178</v>
      </c>
      <c r="L36" s="45" t="n">
        <v>100</v>
      </c>
      <c r="M36" s="46">
        <f>IF($J36="Digital Maintenance",0,K36*L36)*I35</f>
        <v/>
      </c>
      <c r="N36" s="47">
        <f>IF($J36="Digital Maintenance",K36*L36,0)*I36</f>
        <v/>
      </c>
      <c r="O36" s="48" t="inlineStr">
        <is>
          <t>New</t>
        </is>
      </c>
      <c r="P36" s="49" t="n"/>
      <c r="Q36" s="96" t="n"/>
      <c r="R36" s="96" t="n">
        <v>44743</v>
      </c>
      <c r="S36" s="96">
        <f>EOMONTH(R36,11)</f>
        <v/>
      </c>
      <c r="T36" s="51">
        <f>IF(ISBLANK(S36),"",YEARFRAC(R36,EOMONTH(S36,0))*12)</f>
        <v/>
      </c>
      <c r="U36" s="52">
        <f>IFERROR(IF(AND($R36&gt;=U$2,$R36&lt;=U$3),$M36,IF(AND(U$3&gt;=$R36,U$2&lt;=$S36),$M36,0)),0)</f>
        <v/>
      </c>
      <c r="V36" s="52">
        <f>IFERROR(IF(AND($R36&gt;=V$2,$R36&lt;=V$3),$M36,IF(AND(V$3&gt;=$R36,V$2&lt;=$S36),$M36,0)),0)</f>
        <v/>
      </c>
      <c r="W36" s="52">
        <f>IFERROR(IF(AND($R36&gt;=W$2,$R36&lt;=W$3),$M36,IF(AND(W$3&gt;=$R36,W$2&lt;=$S36),$M36,0)),0)</f>
        <v/>
      </c>
      <c r="X36" s="52">
        <f>IFERROR(IF(AND($R36&gt;=X$2,$R36&lt;=X$3),$M36,IF(AND(X$3&gt;=$R36,X$2&lt;=$S36),$M36,0)),0)</f>
        <v/>
      </c>
      <c r="Y36" s="52">
        <f>IFERROR(IF(AND($R36&gt;=Y$2,$R36&lt;=Y$3),$M36,IF(AND(Y$3&gt;=$R36,Y$2&lt;=$S36),$M36,0)),0)</f>
        <v/>
      </c>
      <c r="Z36" s="52">
        <f>IFERROR(IF(AND($R36&gt;=Z$2,$R36&lt;=Z$3),$M36,IF(AND(Z$3&gt;=$R36,Z$2&lt;=$S36),$M36,0)),0)</f>
        <v/>
      </c>
      <c r="AA36" s="52">
        <f>IFERROR(IF(AND($R36&gt;=AA$2,$R36&lt;=AA$3),$M36,IF(AND(AA$3&gt;=$R36,AA$2&lt;=$S36),$M36,0)),0)</f>
        <v/>
      </c>
      <c r="AB36" s="52">
        <f>IFERROR(IF(AND($R36&gt;=AB$2,$R36&lt;=AB$3),$M36,IF(AND(AB$3&gt;=$R36,AB$2&lt;=$S36),$M36,0)),0)</f>
        <v/>
      </c>
      <c r="AC36" s="52">
        <f>IFERROR(IF(AND($R36&gt;=AC$2,$R36&lt;=AC$3),$M36,IF(AND(AC$3&gt;=$R36,AC$2&lt;=$S36),$M36,0)),0)</f>
        <v/>
      </c>
      <c r="AD36" s="52">
        <f>IFERROR(IF(AND($R36&gt;=AD$2,$R36&lt;=AD$3),$M36,IF(AND(AD$3&gt;=$R36,AD$2&lt;=$S36),$M36,0)),0)</f>
        <v/>
      </c>
      <c r="AE36" s="52">
        <f>IFERROR(IF(AND($R36&gt;=AE$2,$R36&lt;=AE$3),$M36,IF(AND(AE$3&gt;=$R36,AE$2&lt;=$S36),$M36,0)),0)</f>
        <v/>
      </c>
      <c r="AF36" s="52">
        <f>IFERROR(IF(AND($R36&gt;=AF$2,$R36&lt;=AF$3),$M36,IF(AND(AF$3&gt;=$R36,AF$2&lt;=$S36),$M36,0)),0)</f>
        <v/>
      </c>
      <c r="AG36" s="52">
        <f>IFERROR(IF(AND($R36&gt;=AG$2,$R36&lt;=AG$3),$M36,IF(AND(AG$3&gt;=$R36,AG$2&lt;=$S36),$M36,0)),0)</f>
        <v/>
      </c>
      <c r="AH36" s="52">
        <f>IFERROR(IF(AND($R36&gt;=AH$2,$R36&lt;=AH$3),$M36,IF(AND(AH$3&gt;=$R36,AH$2&lt;=$S36),$M36,0)),0)</f>
        <v/>
      </c>
      <c r="AI36" s="52">
        <f>IFERROR(IF(AND($R36&gt;=AI$2,$R36&lt;=AI$3),$M36,IF(AND(AI$3&gt;=$R36,AI$2&lt;=$S36),$M36,0)),0)</f>
        <v/>
      </c>
      <c r="AJ36" s="52">
        <f>IFERROR(IF(AND($R36&gt;=AJ$2,$R36&lt;=AJ$3),$M36,IF(AND(AJ$3&gt;=$R36,AJ$2&lt;=$S36),$M36,0)),0)</f>
        <v/>
      </c>
      <c r="AK36" s="52">
        <f>IFERROR(IF(AND($R36&gt;=AK$2,$R36&lt;=AK$3),$M36,IF(AND(AK$3&gt;=$R36,AK$2&lt;=$S36),$M36,0)),0)</f>
        <v/>
      </c>
      <c r="AL36" s="52">
        <f>IFERROR(IF(AND($R36&gt;=AL$2,$R36&lt;=AL$3),$M36,IF(AND(AL$3&gt;=$R36,AL$2&lt;=$S36),$M36,0)),0)</f>
        <v/>
      </c>
      <c r="AM36" s="52">
        <f>IFERROR(IF(AND($R36&gt;=AM$2,$R36&lt;=AM$3),$M36,IF(AND(AM$3&gt;=$R36,AM$2&lt;=$S36),$M36,0)),0)</f>
        <v/>
      </c>
      <c r="AN36" s="52">
        <f>IFERROR(IF(AND($R36&gt;=AN$2,$R36&lt;=AN$3),$M36,IF(AND(AN$3&gt;=$R36,AN$2&lt;=$S36),$M36,0)),0)</f>
        <v/>
      </c>
      <c r="AO36" s="52">
        <f>IFERROR(IF(AND($R36&gt;=AO$2,$R36&lt;=AO$3),$M36,IF(AND(AO$3&gt;=$R36,AO$2&lt;=$S36),$M36,0)),0)</f>
        <v/>
      </c>
      <c r="AP36" s="52">
        <f>IFERROR(IF(AND($R36&gt;=AP$2,$R36&lt;=AP$3),$M36,IF(AND(AP$3&gt;=$R36,AP$2&lt;=$S36),$M36,0)),0)</f>
        <v/>
      </c>
      <c r="AQ36" s="52">
        <f>IFERROR(IF(AND($R36&gt;=AQ$2,$R36&lt;=AQ$3),$M36,IF(AND(AQ$3&gt;=$R36,AQ$2&lt;=$S36),$M36,0)),0)</f>
        <v/>
      </c>
      <c r="AR36" s="52">
        <f>IFERROR(IF(AND($R36&gt;=AR$2,$R36&lt;=AR$3),$M36,IF(AND(AR$3&gt;=$R36,AR$2&lt;=$S36),$M36,0)),0)</f>
        <v/>
      </c>
      <c r="AS36" s="52">
        <f>IFERROR(IF(AND($R36&gt;=AS$2,$R36&lt;=AS$3),$M36,IF(AND(AS$3&gt;=$R36,AS$2&lt;=$S36),$M36,0)),0)</f>
        <v/>
      </c>
      <c r="AT36" s="52">
        <f>IFERROR(IF(AND($R36&gt;=AT$2,$R36&lt;=AT$3),$M36,IF(AND(AT$3&gt;=$R36,AT$2&lt;=$S36),$M36,0)),0)</f>
        <v/>
      </c>
      <c r="AU36" s="52">
        <f>IFERROR(IF(AND($R36&gt;=AU$2,$R36&lt;=AU$3),$M36,IF(AND(AU$3&gt;=$R36,AU$2&lt;=$S36),$M36,0)),0)</f>
        <v/>
      </c>
      <c r="AV36" s="52">
        <f>IFERROR(IF(AND($R36&gt;=AV$2,$R36&lt;=AV$3),$M36,IF(AND(AV$3&gt;=$R36,AV$2&lt;=$S36),$M36,0)),0)</f>
        <v/>
      </c>
      <c r="AW36" s="52">
        <f>IFERROR(IF(AND($R36&gt;=AW$2,$R36&lt;=AW$3),$M36,IF(AND(AW$3&gt;=$R36,AW$2&lt;=$S36),$M36,0)),0)</f>
        <v/>
      </c>
      <c r="AX36" s="52">
        <f>IFERROR(IF(AND($R36&gt;=AX$2,$R36&lt;=AX$3),$M36,IF(AND(AX$3&gt;=$R36,AX$2&lt;=$S36),$M36,0)),0)</f>
        <v/>
      </c>
      <c r="AY36" s="52">
        <f>IFERROR(IF(AND($R36&gt;=AY$2,$R36&lt;=AY$3),$M36,IF(AND(AY$3&gt;=$R36,AY$2&lt;=$S36),$M36,0)),0)</f>
        <v/>
      </c>
      <c r="AZ36" s="52">
        <f>IFERROR(IF(AND($R36&gt;=AZ$2,$R36&lt;=AZ$3),$M36,IF(AND(AZ$3&gt;=$R36,AZ$2&lt;=$S36),$M36,0)),0)</f>
        <v/>
      </c>
      <c r="BA36" s="52">
        <f>IFERROR(IF(AND($R36&gt;=BA$2,$R36&lt;=BA$3),$M36,IF(AND(BA$3&gt;=$R36,BA$2&lt;=$S36),$M36,0)),0)</f>
        <v/>
      </c>
      <c r="BB36" s="52">
        <f>IFERROR(IF(AND($R36&gt;=BB$2,$R36&lt;=BB$3),$M36,IF(AND(BB$3&gt;=$R36,BB$2&lt;=$S36),$M36,0)),0)</f>
        <v/>
      </c>
      <c r="BC36" s="52">
        <f>IFERROR(IF(AND($R36&gt;=BC$2,$R36&lt;=BC$3),$M36,IF(AND(BC$3&gt;=$R36,BC$2&lt;=$S36),$M36,0)),0)</f>
        <v/>
      </c>
      <c r="BD36" s="52">
        <f>IFERROR(IF(AND($R36&gt;=BD$2,$R36&lt;=BD$3),$M36,IF(AND(BD$3&gt;=$R36,BD$2&lt;=$S36),$M36,0)),0)</f>
        <v/>
      </c>
      <c r="BE36" s="52">
        <f>IFERROR(IF(AND($R36&gt;=BE$2,$R36&lt;=BE$3),$M36,IF(AND(BE$3&gt;=$R36,BE$2&lt;=$S36),$M36,0)),0)</f>
        <v/>
      </c>
      <c r="BF36" s="52">
        <f>IFERROR(IF(AND($R36&gt;=BF$2,$R36&lt;=BF$3),$M36,IF(AND(BF$3&gt;=$R36,BF$2&lt;=$S36),$M36,0)),0)</f>
        <v/>
      </c>
      <c r="BG36" s="52">
        <f>IFERROR(IF(AND($R36&gt;=BG$2,$R36&lt;=BG$3),$M36,IF(AND(BG$3&gt;=$R36,BG$2&lt;=$S36),$M36,0)),0)</f>
        <v/>
      </c>
      <c r="BH36" s="52">
        <f>IFERROR(IF(AND($R36&gt;=BH$2,$R36&lt;=BH$3),$M36,IF(AND(BH$3&gt;=$R36,BH$2&lt;=$S36),$M36,0)),0)</f>
        <v/>
      </c>
      <c r="BI36" s="52">
        <f>IFERROR(IF(AND($R36&gt;=BI$2,$R36&lt;=BI$3),$M36,IF(AND(BI$3&gt;=$R36,BI$2&lt;=$S36),$M36,0)),0)</f>
        <v/>
      </c>
      <c r="BJ36" s="52">
        <f>IFERROR(IF(AND($R36&gt;=BJ$2,$R36&lt;=BJ$3),$M36,IF(AND(BJ$3&gt;=$R36,BJ$2&lt;=$S36),$M36,0)),0)</f>
        <v/>
      </c>
      <c r="BK36" s="52">
        <f>IFERROR(IF(AND($R36&gt;=BK$2,$R36&lt;=BK$3),$M36,IF(AND(BK$3&gt;=$R36,BK$2&lt;=$S36),$M36,0)),0)</f>
        <v/>
      </c>
      <c r="BL36" s="52">
        <f>IFERROR(IF(AND($R36&gt;=BL$2,$R36&lt;=BL$3),$M36,IF(AND(BL$3&gt;=$R36,BL$2&lt;=$S36),$M36,0)),0)</f>
        <v/>
      </c>
      <c r="BM36" s="52">
        <f>IFERROR(IF(AND($R36&gt;=BM$2,$R36&lt;=BM$3),$M36,IF(AND(BM$3&gt;=$R36,BM$2&lt;=$S36),$M36,0)),0)</f>
        <v/>
      </c>
      <c r="BN36" s="52">
        <f>IFERROR(IF(AND($R36&gt;=BN$2,$R36&lt;=BN$3),$M36,IF(AND(BN$3&gt;=$R36,BN$2&lt;=$S36),$M36,0)),0)</f>
        <v/>
      </c>
      <c r="BO36" s="52">
        <f>IFERROR(IF(AND($R36&gt;=BO$2,$R36&lt;=BO$3),$M36,IF(AND(BO$3&gt;=$R36,BO$2&lt;=$S36),$M36,0)),0)</f>
        <v/>
      </c>
      <c r="BP36" s="52">
        <f>IFERROR(IF(AND($R36&gt;=BP$2,$R36&lt;=BP$3),$M36,IF(AND(BP$3&gt;=$R36,BP$2&lt;=$S36),$M36,0)),0)</f>
        <v/>
      </c>
      <c r="BQ36" s="52">
        <f>IFERROR(IF(AND($R36&gt;=BQ$2,$R36&lt;=BQ$3),$M36,IF(AND(BQ$3&gt;=$R36,BQ$2&lt;=$S36),$M36,0)),0)</f>
        <v/>
      </c>
      <c r="BR36" s="52">
        <f>IFERROR(IF(AND($R36&gt;=BR$2,$R36&lt;=BR$3),$M36,IF(AND(BR$3&gt;=$R36,BR$2&lt;=$S36),$M36,0)),0)</f>
        <v/>
      </c>
      <c r="BS36" s="52">
        <f>IFERROR(IF(AND($R36&gt;=BS$2,$R36&lt;=BS$3),$M36,IF(AND(BS$3&gt;=$R36,BS$2&lt;=$S36),$M36,0)),0)</f>
        <v/>
      </c>
      <c r="BT36" s="52">
        <f>IFERROR(IF(AND($R36&gt;=BT$2,$R36&lt;=BT$3),$M36,IF(AND(BT$3&gt;=$R36,BT$2&lt;=$S36),$M36,0)),0)</f>
        <v/>
      </c>
      <c r="BU36" s="52">
        <f>IFERROR(IF(AND($R36&gt;=BU$2,$R36&lt;=BU$3),$M36,IF(AND(BU$3&gt;=$R36,BU$2&lt;=$S36),$M36,0)),0)</f>
        <v/>
      </c>
      <c r="BV36" s="52">
        <f>IFERROR(IF(AND($R36&gt;=BV$2,$R36&lt;=BV$3),$M36,IF(AND(BV$3&gt;=$R36,BV$2&lt;=$S36),$M36,0)),0)</f>
        <v/>
      </c>
      <c r="BW36" s="52">
        <f>IFERROR(IF(AND($R36&gt;=BW$2,$R36&lt;=BW$3),$M36,IF(AND(BW$3&gt;=$R36,BW$2&lt;=$S36),$M36,0)),0)</f>
        <v/>
      </c>
      <c r="BX36" s="52">
        <f>IFERROR(IF(AND($R36&gt;=BX$2,$R36&lt;=BX$3),$M36,IF(AND(BX$3&gt;=$R36,BX$2&lt;=$S36),$M36,0)),0)</f>
        <v/>
      </c>
      <c r="BY36" s="52">
        <f>IFERROR(IF(AND($R36&gt;=BY$2,$R36&lt;=BY$3),$M36,IF(AND(BY$3&gt;=$R36,BY$2&lt;=$S36),$M36,0)),0)</f>
        <v/>
      </c>
      <c r="BZ36" s="52">
        <f>IFERROR(IF(AND($R36&gt;=BZ$2,$R36&lt;=BZ$3),$M36,IF(AND(BZ$3&gt;=$R36,BZ$2&lt;=$S36),$M36,0)),0)</f>
        <v/>
      </c>
      <c r="CA36" s="52">
        <f>IFERROR(IF(AND($R36&gt;=CA$2,$R36&lt;=CA$3),$M36,IF(AND(CA$3&gt;=$R36,CA$2&lt;=$S36),$M36,0)),0)</f>
        <v/>
      </c>
      <c r="CB36" s="52">
        <f>IFERROR(IF(AND($R36&gt;=CB$2,$R36&lt;=CB$3),$M36,IF(AND(CB$3&gt;=$R36,CB$2&lt;=$S36),$M36,0)),0)</f>
        <v/>
      </c>
      <c r="CC36" s="52">
        <f>IFERROR(IF(AND($R36&gt;=CC$2,$R36&lt;=CC$3),$M36,IF(AND(CC$3&gt;=$R36,CC$2&lt;=$S36),$M36,0)),0)</f>
        <v/>
      </c>
      <c r="CD36" s="52">
        <f>IFERROR(IF(AND($R36&gt;=CD$2,$R36&lt;=CD$3),$M36,IF(AND(CD$3&gt;=$R36,CD$2&lt;=$S36),$M36,0)),0)</f>
        <v/>
      </c>
      <c r="CE36" s="52">
        <f>IFERROR(IF(AND($R36&gt;=CE$2,$R36&lt;=CE$3),$M36,IF(AND(CE$3&gt;=$R36,CE$2&lt;=$S36),$M36,0)),0)</f>
        <v/>
      </c>
      <c r="CF36" s="52">
        <f>IFERROR(IF(AND($R36&gt;=CF$2,$R36&lt;=CF$3),$M36,IF(AND(CF$3&gt;=$R36,CF$2&lt;=$S36),$M36,0)),0)</f>
        <v/>
      </c>
      <c r="CG36" s="52">
        <f>IFERROR(IF(AND($R36&gt;=CG$2,$R36&lt;=CG$3),$M36,IF(AND(CG$3&gt;=$R36,CG$2&lt;=$S36),$M36,0)),0)</f>
        <v/>
      </c>
      <c r="CH36" s="52">
        <f>IFERROR(IF(AND($R36&gt;=CH$2,$R36&lt;=CH$3),$M36,IF(AND(CH$3&gt;=$R36,CH$2&lt;=$S36),$M36,0)),0)</f>
        <v/>
      </c>
      <c r="CI36" s="52">
        <f>IFERROR(IF(AND($R36&gt;=CI$2,$R36&lt;=CI$3),$M36,IF(AND(CI$3&gt;=$R36,CI$2&lt;=$S36),$M36,0)),0)</f>
        <v/>
      </c>
      <c r="CJ36" s="52">
        <f>IFERROR(IF(AND($R36&gt;=CJ$2,$R36&lt;=CJ$3),$M36,IF(AND(CJ$3&gt;=$R36,CJ$2&lt;=$S36),$M36,0)),0)</f>
        <v/>
      </c>
      <c r="CK36" s="52">
        <f>IFERROR(IF(AND($R36&gt;=CK$2,$R36&lt;=CK$3),$M36,IF(AND(CK$3&gt;=$R36,CK$2&lt;=$S36),$M36,0)),0)</f>
        <v/>
      </c>
      <c r="CL36" s="52">
        <f>IFERROR(IF(AND($R36&gt;=CL$2,$R36&lt;=CL$3),$M36,IF(AND(CL$3&gt;=$R36,CL$2&lt;=$S36),$M36,0)),0)</f>
        <v/>
      </c>
      <c r="CM36" s="52">
        <f>IFERROR(IF(AND($R36&gt;=CM$2,$R36&lt;=CM$3),$M36,IF(AND(CM$3&gt;=$R36,CM$2&lt;=$S36),$M36,0)),0)</f>
        <v/>
      </c>
      <c r="CN36" s="52">
        <f>IFERROR(IF(AND($R36&gt;=CN$2,$R36&lt;=CN$3),$M36,IF(AND(CN$3&gt;=$R36,CN$2&lt;=$S36),$M36,0)),0)</f>
        <v/>
      </c>
      <c r="CO36" s="52">
        <f>IFERROR(IF(AND($R36&gt;=CO$2,$R36&lt;=CO$3),$M36,IF(AND(CO$3&gt;=$R36,CO$2&lt;=$S36),$M36,0)),0)</f>
        <v/>
      </c>
      <c r="CP36" s="52">
        <f>IFERROR(IF(AND($R36&gt;=CP$2,$R36&lt;=CP$3),$M36,IF(AND(CP$3&gt;=$R36,CP$2&lt;=$S36),$M36,0)),0)</f>
        <v/>
      </c>
      <c r="CQ36" s="52">
        <f>IFERROR(IF(AND($R36&gt;=CQ$2,$R36&lt;=CQ$3),$M36,IF(AND(CQ$3&gt;=$R36,CQ$2&lt;=$S36),$M36,0)),0)</f>
        <v/>
      </c>
      <c r="CR36" s="52">
        <f>IFERROR(IF(AND($R36&gt;=CR$2,$R36&lt;=CR$3),$M36,IF(AND(CR$3&gt;=$R36,CR$2&lt;=$S36),$M36,0)),0)</f>
        <v/>
      </c>
      <c r="CS36" s="52">
        <f>IFERROR(IF(AND($R36&gt;=CS$2,$R36&lt;=CS$3),$M36,IF(AND(CS$3&gt;=$R36,CS$2&lt;=$S36),$M36,0)),0)</f>
        <v/>
      </c>
      <c r="CT36" s="52">
        <f>IFERROR(IF(AND($R36&gt;=CT$2,$R36&lt;=CT$3),$M36,IF(AND(CT$3&gt;=$R36,CT$2&lt;=$S36),$M36,0)),0)</f>
        <v/>
      </c>
      <c r="CU36" s="52">
        <f>IFERROR(IF(AND($R36&gt;=CU$2,$R36&lt;=CU$3),$M36,IF(AND(CU$3&gt;=$R36,CU$2&lt;=$S36),$M36,0)),0)</f>
        <v/>
      </c>
      <c r="CV36" s="52">
        <f>IFERROR(IF(AND($R36&gt;=CV$2,$R36&lt;=CV$3),$M36,IF(AND(CV$3&gt;=$R36,CV$2&lt;=$S36),$M36,0)),0)</f>
        <v/>
      </c>
      <c r="CW36" s="52">
        <f>IFERROR(IF(AND($R36&gt;=CW$2,$R36&lt;=CW$3),$M36,IF(AND(CW$3&gt;=$R36,CW$2&lt;=$S36),$M36,0)),0)</f>
        <v/>
      </c>
      <c r="CX36" s="52">
        <f>IFERROR(IF(AND($R36&gt;=CX$2,$R36&lt;=CX$3),$M36,IF(AND(CX$3&gt;=$R36,CX$2&lt;=$S36),$M36,0)),0)</f>
        <v/>
      </c>
      <c r="CY36" s="52">
        <f>IFERROR(IF(AND($R36&gt;=CY$2,$R36&lt;=CY$3),$M36,IF(AND(CY$3&gt;=$R36,CY$2&lt;=$S36),$M36,0)),0)</f>
        <v/>
      </c>
      <c r="CZ36" s="52">
        <f>IFERROR(IF(AND($R36&gt;=CZ$2,$R36&lt;=CZ$3),$M36,IF(AND(CZ$3&gt;=$R36,CZ$2&lt;=$S36),$M36,0)),0)</f>
        <v/>
      </c>
      <c r="DA36" s="52" t="n"/>
      <c r="DB36" s="52" t="n"/>
    </row>
    <row r="37" outlineLevel="1" ht="15.9" customHeight="1">
      <c r="A37" s="40" t="inlineStr">
        <is>
          <t>[Person_3]</t>
        </is>
      </c>
      <c r="B37" s="41" t="n"/>
      <c r="C37" s="56" t="n"/>
      <c r="D37" s="41" t="n"/>
      <c r="E37" s="56" t="n"/>
      <c r="F37" s="53" t="n"/>
      <c r="G37" s="56" t="n"/>
      <c r="H37" s="41" t="n"/>
      <c r="I37" s="43" t="n">
        <v>1</v>
      </c>
      <c r="J37" s="44" t="inlineStr">
        <is>
          <t>Digital Maintenance</t>
        </is>
      </c>
      <c r="K37" s="45" t="n">
        <v>178</v>
      </c>
      <c r="L37" s="45" t="n">
        <v>100</v>
      </c>
      <c r="M37" s="46">
        <f>IF($J37="Digital Maintenance",0,K37*L37)*I36</f>
        <v/>
      </c>
      <c r="N37" s="47">
        <f>IF($J37="Digital Maintenance",K37*L37,0)*I37</f>
        <v/>
      </c>
      <c r="O37" s="48" t="inlineStr">
        <is>
          <t>New</t>
        </is>
      </c>
      <c r="P37" s="49" t="n"/>
      <c r="Q37" s="96" t="n"/>
      <c r="R37" s="96" t="n">
        <v>44743</v>
      </c>
      <c r="S37" s="96">
        <f>EOMONTH(R37,11)</f>
        <v/>
      </c>
      <c r="T37" s="51">
        <f>IF(ISBLANK(S37),"",YEARFRAC(R37,EOMONTH(S37,0))*12)</f>
        <v/>
      </c>
      <c r="U37" s="52">
        <f>IFERROR(IF(AND($R37&gt;=U$2,$R37&lt;=U$3),$M37,IF(AND(U$3&gt;=$R37,U$2&lt;=$S37),$M37,0)),0)</f>
        <v/>
      </c>
      <c r="V37" s="52">
        <f>IFERROR(IF(AND($R37&gt;=V$2,$R37&lt;=V$3),$M37,IF(AND(V$3&gt;=$R37,V$2&lt;=$S37),$M37,0)),0)</f>
        <v/>
      </c>
      <c r="W37" s="52">
        <f>IFERROR(IF(AND($R37&gt;=W$2,$R37&lt;=W$3),$M37,IF(AND(W$3&gt;=$R37,W$2&lt;=$S37),$M37,0)),0)</f>
        <v/>
      </c>
      <c r="X37" s="52">
        <f>IFERROR(IF(AND($R37&gt;=X$2,$R37&lt;=X$3),$M37,IF(AND(X$3&gt;=$R37,X$2&lt;=$S37),$M37,0)),0)</f>
        <v/>
      </c>
      <c r="Y37" s="52">
        <f>IFERROR(IF(AND($R37&gt;=Y$2,$R37&lt;=Y$3),$M37,IF(AND(Y$3&gt;=$R37,Y$2&lt;=$S37),$M37,0)),0)</f>
        <v/>
      </c>
      <c r="Z37" s="52">
        <f>IFERROR(IF(AND($R37&gt;=Z$2,$R37&lt;=Z$3),$M37,IF(AND(Z$3&gt;=$R37,Z$2&lt;=$S37),$M37,0)),0)</f>
        <v/>
      </c>
      <c r="AA37" s="52">
        <f>IFERROR(IF(AND($R37&gt;=AA$2,$R37&lt;=AA$3),$M37,IF(AND(AA$3&gt;=$R37,AA$2&lt;=$S37),$M37,0)),0)</f>
        <v/>
      </c>
      <c r="AB37" s="52">
        <f>IFERROR(IF(AND($R37&gt;=AB$2,$R37&lt;=AB$3),$M37,IF(AND(AB$3&gt;=$R37,AB$2&lt;=$S37),$M37,0)),0)</f>
        <v/>
      </c>
      <c r="AC37" s="52">
        <f>IFERROR(IF(AND($R37&gt;=AC$2,$R37&lt;=AC$3),$M37,IF(AND(AC$3&gt;=$R37,AC$2&lt;=$S37),$M37,0)),0)</f>
        <v/>
      </c>
      <c r="AD37" s="52">
        <f>IFERROR(IF(AND($R37&gt;=AD$2,$R37&lt;=AD$3),$M37,IF(AND(AD$3&gt;=$R37,AD$2&lt;=$S37),$M37,0)),0)</f>
        <v/>
      </c>
      <c r="AE37" s="52">
        <f>IFERROR(IF(AND($R37&gt;=AE$2,$R37&lt;=AE$3),$M37,IF(AND(AE$3&gt;=$R37,AE$2&lt;=$S37),$M37,0)),0)</f>
        <v/>
      </c>
      <c r="AF37" s="52">
        <f>IFERROR(IF(AND($R37&gt;=AF$2,$R37&lt;=AF$3),$M37,IF(AND(AF$3&gt;=$R37,AF$2&lt;=$S37),$M37,0)),0)</f>
        <v/>
      </c>
      <c r="AG37" s="52">
        <f>IFERROR(IF(AND($R37&gt;=AG$2,$R37&lt;=AG$3),$M37,IF(AND(AG$3&gt;=$R37,AG$2&lt;=$S37),$M37,0)),0)</f>
        <v/>
      </c>
      <c r="AH37" s="52">
        <f>IFERROR(IF(AND($R37&gt;=AH$2,$R37&lt;=AH$3),$M37,IF(AND(AH$3&gt;=$R37,AH$2&lt;=$S37),$M37,0)),0)</f>
        <v/>
      </c>
      <c r="AI37" s="52">
        <f>IFERROR(IF(AND($R37&gt;=AI$2,$R37&lt;=AI$3),$M37,IF(AND(AI$3&gt;=$R37,AI$2&lt;=$S37),$M37,0)),0)</f>
        <v/>
      </c>
      <c r="AJ37" s="52">
        <f>IFERROR(IF(AND($R37&gt;=AJ$2,$R37&lt;=AJ$3),$M37,IF(AND(AJ$3&gt;=$R37,AJ$2&lt;=$S37),$M37,0)),0)</f>
        <v/>
      </c>
      <c r="AK37" s="52">
        <f>IFERROR(IF(AND($R37&gt;=AK$2,$R37&lt;=AK$3),$M37,IF(AND(AK$3&gt;=$R37,AK$2&lt;=$S37),$M37,0)),0)</f>
        <v/>
      </c>
      <c r="AL37" s="52">
        <f>IFERROR(IF(AND($R37&gt;=AL$2,$R37&lt;=AL$3),$M37,IF(AND(AL$3&gt;=$R37,AL$2&lt;=$S37),$M37,0)),0)</f>
        <v/>
      </c>
      <c r="AM37" s="52">
        <f>IFERROR(IF(AND($R37&gt;=AM$2,$R37&lt;=AM$3),$M37,IF(AND(AM$3&gt;=$R37,AM$2&lt;=$S37),$M37,0)),0)</f>
        <v/>
      </c>
      <c r="AN37" s="52">
        <f>IFERROR(IF(AND($R37&gt;=AN$2,$R37&lt;=AN$3),$M37,IF(AND(AN$3&gt;=$R37,AN$2&lt;=$S37),$M37,0)),0)</f>
        <v/>
      </c>
      <c r="AO37" s="52">
        <f>IFERROR(IF(AND($R37&gt;=AO$2,$R37&lt;=AO$3),$M37,IF(AND(AO$3&gt;=$R37,AO$2&lt;=$S37),$M37,0)),0)</f>
        <v/>
      </c>
      <c r="AP37" s="52">
        <f>IFERROR(IF(AND($R37&gt;=AP$2,$R37&lt;=AP$3),$M37,IF(AND(AP$3&gt;=$R37,AP$2&lt;=$S37),$M37,0)),0)</f>
        <v/>
      </c>
      <c r="AQ37" s="52">
        <f>IFERROR(IF(AND($R37&gt;=AQ$2,$R37&lt;=AQ$3),$M37,IF(AND(AQ$3&gt;=$R37,AQ$2&lt;=$S37),$M37,0)),0)</f>
        <v/>
      </c>
      <c r="AR37" s="52">
        <f>IFERROR(IF(AND($R37&gt;=AR$2,$R37&lt;=AR$3),$M37,IF(AND(AR$3&gt;=$R37,AR$2&lt;=$S37),$M37,0)),0)</f>
        <v/>
      </c>
      <c r="AS37" s="52">
        <f>IFERROR(IF(AND($R37&gt;=AS$2,$R37&lt;=AS$3),$M37,IF(AND(AS$3&gt;=$R37,AS$2&lt;=$S37),$M37,0)),0)</f>
        <v/>
      </c>
      <c r="AT37" s="52">
        <f>IFERROR(IF(AND($R37&gt;=AT$2,$R37&lt;=AT$3),$M37,IF(AND(AT$3&gt;=$R37,AT$2&lt;=$S37),$M37,0)),0)</f>
        <v/>
      </c>
      <c r="AU37" s="52">
        <f>IFERROR(IF(AND($R37&gt;=AU$2,$R37&lt;=AU$3),$M37,IF(AND(AU$3&gt;=$R37,AU$2&lt;=$S37),$M37,0)),0)</f>
        <v/>
      </c>
      <c r="AV37" s="52">
        <f>IFERROR(IF(AND($R37&gt;=AV$2,$R37&lt;=AV$3),$M37,IF(AND(AV$3&gt;=$R37,AV$2&lt;=$S37),$M37,0)),0)</f>
        <v/>
      </c>
      <c r="AW37" s="52">
        <f>IFERROR(IF(AND($R37&gt;=AW$2,$R37&lt;=AW$3),$M37,IF(AND(AW$3&gt;=$R37,AW$2&lt;=$S37),$M37,0)),0)</f>
        <v/>
      </c>
      <c r="AX37" s="52">
        <f>IFERROR(IF(AND($R37&gt;=AX$2,$R37&lt;=AX$3),$M37,IF(AND(AX$3&gt;=$R37,AX$2&lt;=$S37),$M37,0)),0)</f>
        <v/>
      </c>
      <c r="AY37" s="52">
        <f>IFERROR(IF(AND($R37&gt;=AY$2,$R37&lt;=AY$3),$M37,IF(AND(AY$3&gt;=$R37,AY$2&lt;=$S37),$M37,0)),0)</f>
        <v/>
      </c>
      <c r="AZ37" s="52">
        <f>IFERROR(IF(AND($R37&gt;=AZ$2,$R37&lt;=AZ$3),$M37,IF(AND(AZ$3&gt;=$R37,AZ$2&lt;=$S37),$M37,0)),0)</f>
        <v/>
      </c>
      <c r="BA37" s="52">
        <f>IFERROR(IF(AND($R37&gt;=BA$2,$R37&lt;=BA$3),$M37,IF(AND(BA$3&gt;=$R37,BA$2&lt;=$S37),$M37,0)),0)</f>
        <v/>
      </c>
      <c r="BB37" s="52">
        <f>IFERROR(IF(AND($R37&gt;=BB$2,$R37&lt;=BB$3),$M37,IF(AND(BB$3&gt;=$R37,BB$2&lt;=$S37),$M37,0)),0)</f>
        <v/>
      </c>
      <c r="BC37" s="52">
        <f>IFERROR(IF(AND($R37&gt;=BC$2,$R37&lt;=BC$3),$M37,IF(AND(BC$3&gt;=$R37,BC$2&lt;=$S37),$M37,0)),0)</f>
        <v/>
      </c>
      <c r="BD37" s="52">
        <f>IFERROR(IF(AND($R37&gt;=BD$2,$R37&lt;=BD$3),$M37,IF(AND(BD$3&gt;=$R37,BD$2&lt;=$S37),$M37,0)),0)</f>
        <v/>
      </c>
      <c r="BE37" s="52">
        <f>IFERROR(IF(AND($R37&gt;=BE$2,$R37&lt;=BE$3),$M37,IF(AND(BE$3&gt;=$R37,BE$2&lt;=$S37),$M37,0)),0)</f>
        <v/>
      </c>
      <c r="BF37" s="52">
        <f>IFERROR(IF(AND($R37&gt;=BF$2,$R37&lt;=BF$3),$M37,IF(AND(BF$3&gt;=$R37,BF$2&lt;=$S37),$M37,0)),0)</f>
        <v/>
      </c>
      <c r="BG37" s="52">
        <f>IFERROR(IF(AND($R37&gt;=BG$2,$R37&lt;=BG$3),$M37,IF(AND(BG$3&gt;=$R37,BG$2&lt;=$S37),$M37,0)),0)</f>
        <v/>
      </c>
      <c r="BH37" s="52">
        <f>IFERROR(IF(AND($R37&gt;=BH$2,$R37&lt;=BH$3),$M37,IF(AND(BH$3&gt;=$R37,BH$2&lt;=$S37),$M37,0)),0)</f>
        <v/>
      </c>
      <c r="BI37" s="52">
        <f>IFERROR(IF(AND($R37&gt;=BI$2,$R37&lt;=BI$3),$M37,IF(AND(BI$3&gt;=$R37,BI$2&lt;=$S37),$M37,0)),0)</f>
        <v/>
      </c>
      <c r="BJ37" s="52">
        <f>IFERROR(IF(AND($R37&gt;=BJ$2,$R37&lt;=BJ$3),$M37,IF(AND(BJ$3&gt;=$R37,BJ$2&lt;=$S37),$M37,0)),0)</f>
        <v/>
      </c>
      <c r="BK37" s="52">
        <f>IFERROR(IF(AND($R37&gt;=BK$2,$R37&lt;=BK$3),$M37,IF(AND(BK$3&gt;=$R37,BK$2&lt;=$S37),$M37,0)),0)</f>
        <v/>
      </c>
      <c r="BL37" s="52">
        <f>IFERROR(IF(AND($R37&gt;=BL$2,$R37&lt;=BL$3),$M37,IF(AND(BL$3&gt;=$R37,BL$2&lt;=$S37),$M37,0)),0)</f>
        <v/>
      </c>
      <c r="BM37" s="52">
        <f>IFERROR(IF(AND($R37&gt;=BM$2,$R37&lt;=BM$3),$M37,IF(AND(BM$3&gt;=$R37,BM$2&lt;=$S37),$M37,0)),0)</f>
        <v/>
      </c>
      <c r="BN37" s="52">
        <f>IFERROR(IF(AND($R37&gt;=BN$2,$R37&lt;=BN$3),$M37,IF(AND(BN$3&gt;=$R37,BN$2&lt;=$S37),$M37,0)),0)</f>
        <v/>
      </c>
      <c r="BO37" s="52">
        <f>IFERROR(IF(AND($R37&gt;=BO$2,$R37&lt;=BO$3),$M37,IF(AND(BO$3&gt;=$R37,BO$2&lt;=$S37),$M37,0)),0)</f>
        <v/>
      </c>
      <c r="BP37" s="52">
        <f>IFERROR(IF(AND($R37&gt;=BP$2,$R37&lt;=BP$3),$M37,IF(AND(BP$3&gt;=$R37,BP$2&lt;=$S37),$M37,0)),0)</f>
        <v/>
      </c>
      <c r="BQ37" s="52">
        <f>IFERROR(IF(AND($R37&gt;=BQ$2,$R37&lt;=BQ$3),$M37,IF(AND(BQ$3&gt;=$R37,BQ$2&lt;=$S37),$M37,0)),0)</f>
        <v/>
      </c>
      <c r="BR37" s="52">
        <f>IFERROR(IF(AND($R37&gt;=BR$2,$R37&lt;=BR$3),$M37,IF(AND(BR$3&gt;=$R37,BR$2&lt;=$S37),$M37,0)),0)</f>
        <v/>
      </c>
      <c r="BS37" s="52">
        <f>IFERROR(IF(AND($R37&gt;=BS$2,$R37&lt;=BS$3),$M37,IF(AND(BS$3&gt;=$R37,BS$2&lt;=$S37),$M37,0)),0)</f>
        <v/>
      </c>
      <c r="BT37" s="52">
        <f>IFERROR(IF(AND($R37&gt;=BT$2,$R37&lt;=BT$3),$M37,IF(AND(BT$3&gt;=$R37,BT$2&lt;=$S37),$M37,0)),0)</f>
        <v/>
      </c>
      <c r="BU37" s="52">
        <f>IFERROR(IF(AND($R37&gt;=BU$2,$R37&lt;=BU$3),$M37,IF(AND(BU$3&gt;=$R37,BU$2&lt;=$S37),$M37,0)),0)</f>
        <v/>
      </c>
      <c r="BV37" s="52">
        <f>IFERROR(IF(AND($R37&gt;=BV$2,$R37&lt;=BV$3),$M37,IF(AND(BV$3&gt;=$R37,BV$2&lt;=$S37),$M37,0)),0)</f>
        <v/>
      </c>
      <c r="BW37" s="52">
        <f>IFERROR(IF(AND($R37&gt;=BW$2,$R37&lt;=BW$3),$M37,IF(AND(BW$3&gt;=$R37,BW$2&lt;=$S37),$M37,0)),0)</f>
        <v/>
      </c>
      <c r="BX37" s="52">
        <f>IFERROR(IF(AND($R37&gt;=BX$2,$R37&lt;=BX$3),$M37,IF(AND(BX$3&gt;=$R37,BX$2&lt;=$S37),$M37,0)),0)</f>
        <v/>
      </c>
      <c r="BY37" s="52">
        <f>IFERROR(IF(AND($R37&gt;=BY$2,$R37&lt;=BY$3),$M37,IF(AND(BY$3&gt;=$R37,BY$2&lt;=$S37),$M37,0)),0)</f>
        <v/>
      </c>
      <c r="BZ37" s="52">
        <f>IFERROR(IF(AND($R37&gt;=BZ$2,$R37&lt;=BZ$3),$M37,IF(AND(BZ$3&gt;=$R37,BZ$2&lt;=$S37),$M37,0)),0)</f>
        <v/>
      </c>
      <c r="CA37" s="52">
        <f>IFERROR(IF(AND($R37&gt;=CA$2,$R37&lt;=CA$3),$M37,IF(AND(CA$3&gt;=$R37,CA$2&lt;=$S37),$M37,0)),0)</f>
        <v/>
      </c>
      <c r="CB37" s="52">
        <f>IFERROR(IF(AND($R37&gt;=CB$2,$R37&lt;=CB$3),$M37,IF(AND(CB$3&gt;=$R37,CB$2&lt;=$S37),$M37,0)),0)</f>
        <v/>
      </c>
      <c r="CC37" s="52">
        <f>IFERROR(IF(AND($R37&gt;=CC$2,$R37&lt;=CC$3),$M37,IF(AND(CC$3&gt;=$R37,CC$2&lt;=$S37),$M37,0)),0)</f>
        <v/>
      </c>
      <c r="CD37" s="52">
        <f>IFERROR(IF(AND($R37&gt;=CD$2,$R37&lt;=CD$3),$M37,IF(AND(CD$3&gt;=$R37,CD$2&lt;=$S37),$M37,0)),0)</f>
        <v/>
      </c>
      <c r="CE37" s="52">
        <f>IFERROR(IF(AND($R37&gt;=CE$2,$R37&lt;=CE$3),$M37,IF(AND(CE$3&gt;=$R37,CE$2&lt;=$S37),$M37,0)),0)</f>
        <v/>
      </c>
      <c r="CF37" s="52">
        <f>IFERROR(IF(AND($R37&gt;=CF$2,$R37&lt;=CF$3),$M37,IF(AND(CF$3&gt;=$R37,CF$2&lt;=$S37),$M37,0)),0)</f>
        <v/>
      </c>
      <c r="CG37" s="52">
        <f>IFERROR(IF(AND($R37&gt;=CG$2,$R37&lt;=CG$3),$M37,IF(AND(CG$3&gt;=$R37,CG$2&lt;=$S37),$M37,0)),0)</f>
        <v/>
      </c>
      <c r="CH37" s="52">
        <f>IFERROR(IF(AND($R37&gt;=CH$2,$R37&lt;=CH$3),$M37,IF(AND(CH$3&gt;=$R37,CH$2&lt;=$S37),$M37,0)),0)</f>
        <v/>
      </c>
      <c r="CI37" s="52">
        <f>IFERROR(IF(AND($R37&gt;=CI$2,$R37&lt;=CI$3),$M37,IF(AND(CI$3&gt;=$R37,CI$2&lt;=$S37),$M37,0)),0)</f>
        <v/>
      </c>
      <c r="CJ37" s="52">
        <f>IFERROR(IF(AND($R37&gt;=CJ$2,$R37&lt;=CJ$3),$M37,IF(AND(CJ$3&gt;=$R37,CJ$2&lt;=$S37),$M37,0)),0)</f>
        <v/>
      </c>
      <c r="CK37" s="52">
        <f>IFERROR(IF(AND($R37&gt;=CK$2,$R37&lt;=CK$3),$M37,IF(AND(CK$3&gt;=$R37,CK$2&lt;=$S37),$M37,0)),0)</f>
        <v/>
      </c>
      <c r="CL37" s="52">
        <f>IFERROR(IF(AND($R37&gt;=CL$2,$R37&lt;=CL$3),$M37,IF(AND(CL$3&gt;=$R37,CL$2&lt;=$S37),$M37,0)),0)</f>
        <v/>
      </c>
      <c r="CM37" s="52">
        <f>IFERROR(IF(AND($R37&gt;=CM$2,$R37&lt;=CM$3),$M37,IF(AND(CM$3&gt;=$R37,CM$2&lt;=$S37),$M37,0)),0)</f>
        <v/>
      </c>
      <c r="CN37" s="52">
        <f>IFERROR(IF(AND($R37&gt;=CN$2,$R37&lt;=CN$3),$M37,IF(AND(CN$3&gt;=$R37,CN$2&lt;=$S37),$M37,0)),0)</f>
        <v/>
      </c>
      <c r="CO37" s="52">
        <f>IFERROR(IF(AND($R37&gt;=CO$2,$R37&lt;=CO$3),$M37,IF(AND(CO$3&gt;=$R37,CO$2&lt;=$S37),$M37,0)),0)</f>
        <v/>
      </c>
      <c r="CP37" s="52">
        <f>IFERROR(IF(AND($R37&gt;=CP$2,$R37&lt;=CP$3),$M37,IF(AND(CP$3&gt;=$R37,CP$2&lt;=$S37),$M37,0)),0)</f>
        <v/>
      </c>
      <c r="CQ37" s="52">
        <f>IFERROR(IF(AND($R37&gt;=CQ$2,$R37&lt;=CQ$3),$M37,IF(AND(CQ$3&gt;=$R37,CQ$2&lt;=$S37),$M37,0)),0)</f>
        <v/>
      </c>
      <c r="CR37" s="52">
        <f>IFERROR(IF(AND($R37&gt;=CR$2,$R37&lt;=CR$3),$M37,IF(AND(CR$3&gt;=$R37,CR$2&lt;=$S37),$M37,0)),0)</f>
        <v/>
      </c>
      <c r="CS37" s="52">
        <f>IFERROR(IF(AND($R37&gt;=CS$2,$R37&lt;=CS$3),$M37,IF(AND(CS$3&gt;=$R37,CS$2&lt;=$S37),$M37,0)),0)</f>
        <v/>
      </c>
      <c r="CT37" s="52">
        <f>IFERROR(IF(AND($R37&gt;=CT$2,$R37&lt;=CT$3),$M37,IF(AND(CT$3&gt;=$R37,CT$2&lt;=$S37),$M37,0)),0)</f>
        <v/>
      </c>
      <c r="CU37" s="52">
        <f>IFERROR(IF(AND($R37&gt;=CU$2,$R37&lt;=CU$3),$M37,IF(AND(CU$3&gt;=$R37,CU$2&lt;=$S37),$M37,0)),0)</f>
        <v/>
      </c>
      <c r="CV37" s="52">
        <f>IFERROR(IF(AND($R37&gt;=CV$2,$R37&lt;=CV$3),$M37,IF(AND(CV$3&gt;=$R37,CV$2&lt;=$S37),$M37,0)),0)</f>
        <v/>
      </c>
      <c r="CW37" s="52">
        <f>IFERROR(IF(AND($R37&gt;=CW$2,$R37&lt;=CW$3),$M37,IF(AND(CW$3&gt;=$R37,CW$2&lt;=$S37),$M37,0)),0)</f>
        <v/>
      </c>
      <c r="CX37" s="52">
        <f>IFERROR(IF(AND($R37&gt;=CX$2,$R37&lt;=CX$3),$M37,IF(AND(CX$3&gt;=$R37,CX$2&lt;=$S37),$M37,0)),0)</f>
        <v/>
      </c>
      <c r="CY37" s="52">
        <f>IFERROR(IF(AND($R37&gt;=CY$2,$R37&lt;=CY$3),$M37,IF(AND(CY$3&gt;=$R37,CY$2&lt;=$S37),$M37,0)),0)</f>
        <v/>
      </c>
      <c r="CZ37" s="52">
        <f>IFERROR(IF(AND($R37&gt;=CZ$2,$R37&lt;=CZ$3),$M37,IF(AND(CZ$3&gt;=$R37,CZ$2&lt;=$S37),$M37,0)),0)</f>
        <v/>
      </c>
      <c r="DA37" s="52" t="n"/>
      <c r="DB37" s="52" t="n"/>
    </row>
    <row r="38" outlineLevel="1" ht="15.9" customHeight="1">
      <c r="A38" s="40" t="inlineStr">
        <is>
          <t>[Person_3]</t>
        </is>
      </c>
      <c r="B38" s="41" t="n"/>
      <c r="C38" s="56" t="n"/>
      <c r="D38" s="41" t="n"/>
      <c r="E38" s="56" t="n"/>
      <c r="F38" s="53" t="n"/>
      <c r="G38" s="56" t="n"/>
      <c r="H38" s="41" t="n"/>
      <c r="I38" s="43" t="n">
        <v>1</v>
      </c>
      <c r="J38" s="44" t="inlineStr">
        <is>
          <t>Digital Maintenance</t>
        </is>
      </c>
      <c r="K38" s="45" t="n">
        <v>213</v>
      </c>
      <c r="L38" s="45" t="n">
        <v>100</v>
      </c>
      <c r="M38" s="46">
        <f>IF($J38="Digital Maintenance",0,K38*L38)*I37</f>
        <v/>
      </c>
      <c r="N38" s="47">
        <f>IF($J38="Digital Maintenance",K38*L38,0)*I38</f>
        <v/>
      </c>
      <c r="O38" s="48" t="inlineStr">
        <is>
          <t>New</t>
        </is>
      </c>
      <c r="P38" s="49" t="n"/>
      <c r="Q38" s="96" t="n"/>
      <c r="R38" s="96" t="n">
        <v>44805</v>
      </c>
      <c r="S38" s="96">
        <f>EOMONTH(R38,11)</f>
        <v/>
      </c>
      <c r="T38" s="51">
        <f>IF(ISBLANK(S38),"",YEARFRAC(R38,EOMONTH(S38,0))*12)</f>
        <v/>
      </c>
      <c r="U38" s="52">
        <f>IFERROR(IF(AND($R38&gt;=U$2,$R38&lt;=U$3),$M38,IF(AND(U$3&gt;=$R38,U$2&lt;=$S38),$M38,0)),0)</f>
        <v/>
      </c>
      <c r="V38" s="52">
        <f>IFERROR(IF(AND($R38&gt;=V$2,$R38&lt;=V$3),$M38,IF(AND(V$3&gt;=$R38,V$2&lt;=$S38),$M38,0)),0)</f>
        <v/>
      </c>
      <c r="W38" s="52">
        <f>IFERROR(IF(AND($R38&gt;=W$2,$R38&lt;=W$3),$M38,IF(AND(W$3&gt;=$R38,W$2&lt;=$S38),$M38,0)),0)</f>
        <v/>
      </c>
      <c r="X38" s="52">
        <f>IFERROR(IF(AND($R38&gt;=X$2,$R38&lt;=X$3),$M38,IF(AND(X$3&gt;=$R38,X$2&lt;=$S38),$M38,0)),0)</f>
        <v/>
      </c>
      <c r="Y38" s="52">
        <f>IFERROR(IF(AND($R38&gt;=Y$2,$R38&lt;=Y$3),$M38,IF(AND(Y$3&gt;=$R38,Y$2&lt;=$S38),$M38,0)),0)</f>
        <v/>
      </c>
      <c r="Z38" s="52">
        <f>IFERROR(IF(AND($R38&gt;=Z$2,$R38&lt;=Z$3),$M38,IF(AND(Z$3&gt;=$R38,Z$2&lt;=$S38),$M38,0)),0)</f>
        <v/>
      </c>
      <c r="AA38" s="52">
        <f>IFERROR(IF(AND($R38&gt;=AA$2,$R38&lt;=AA$3),$M38,IF(AND(AA$3&gt;=$R38,AA$2&lt;=$S38),$M38,0)),0)</f>
        <v/>
      </c>
      <c r="AB38" s="52">
        <f>IFERROR(IF(AND($R38&gt;=AB$2,$R38&lt;=AB$3),$M38,IF(AND(AB$3&gt;=$R38,AB$2&lt;=$S38),$M38,0)),0)</f>
        <v/>
      </c>
      <c r="AC38" s="52">
        <f>IFERROR(IF(AND($R38&gt;=AC$2,$R38&lt;=AC$3),$M38,IF(AND(AC$3&gt;=$R38,AC$2&lt;=$S38),$M38,0)),0)</f>
        <v/>
      </c>
      <c r="AD38" s="52">
        <f>IFERROR(IF(AND($R38&gt;=AD$2,$R38&lt;=AD$3),$M38,IF(AND(AD$3&gt;=$R38,AD$2&lt;=$S38),$M38,0)),0)</f>
        <v/>
      </c>
      <c r="AE38" s="52">
        <f>IFERROR(IF(AND($R38&gt;=AE$2,$R38&lt;=AE$3),$M38,IF(AND(AE$3&gt;=$R38,AE$2&lt;=$S38),$M38,0)),0)</f>
        <v/>
      </c>
      <c r="AF38" s="52">
        <f>IFERROR(IF(AND($R38&gt;=AF$2,$R38&lt;=AF$3),$M38,IF(AND(AF$3&gt;=$R38,AF$2&lt;=$S38),$M38,0)),0)</f>
        <v/>
      </c>
      <c r="AG38" s="52">
        <f>IFERROR(IF(AND($R38&gt;=AG$2,$R38&lt;=AG$3),$M38,IF(AND(AG$3&gt;=$R38,AG$2&lt;=$S38),$M38,0)),0)</f>
        <v/>
      </c>
      <c r="AH38" s="52">
        <f>IFERROR(IF(AND($R38&gt;=AH$2,$R38&lt;=AH$3),$M38,IF(AND(AH$3&gt;=$R38,AH$2&lt;=$S38),$M38,0)),0)</f>
        <v/>
      </c>
      <c r="AI38" s="52">
        <f>IFERROR(IF(AND($R38&gt;=AI$2,$R38&lt;=AI$3),$M38,IF(AND(AI$3&gt;=$R38,AI$2&lt;=$S38),$M38,0)),0)</f>
        <v/>
      </c>
      <c r="AJ38" s="52">
        <f>IFERROR(IF(AND($R38&gt;=AJ$2,$R38&lt;=AJ$3),$M38,IF(AND(AJ$3&gt;=$R38,AJ$2&lt;=$S38),$M38,0)),0)</f>
        <v/>
      </c>
      <c r="AK38" s="52">
        <f>IFERROR(IF(AND($R38&gt;=AK$2,$R38&lt;=AK$3),$M38,IF(AND(AK$3&gt;=$R38,AK$2&lt;=$S38),$M38,0)),0)</f>
        <v/>
      </c>
      <c r="AL38" s="52">
        <f>IFERROR(IF(AND($R38&gt;=AL$2,$R38&lt;=AL$3),$M38,IF(AND(AL$3&gt;=$R38,AL$2&lt;=$S38),$M38,0)),0)</f>
        <v/>
      </c>
      <c r="AM38" s="52">
        <f>IFERROR(IF(AND($R38&gt;=AM$2,$R38&lt;=AM$3),$M38,IF(AND(AM$3&gt;=$R38,AM$2&lt;=$S38),$M38,0)),0)</f>
        <v/>
      </c>
      <c r="AN38" s="52">
        <f>IFERROR(IF(AND($R38&gt;=AN$2,$R38&lt;=AN$3),$M38,IF(AND(AN$3&gt;=$R38,AN$2&lt;=$S38),$M38,0)),0)</f>
        <v/>
      </c>
      <c r="AO38" s="52">
        <f>IFERROR(IF(AND($R38&gt;=AO$2,$R38&lt;=AO$3),$M38,IF(AND(AO$3&gt;=$R38,AO$2&lt;=$S38),$M38,0)),0)</f>
        <v/>
      </c>
      <c r="AP38" s="52">
        <f>IFERROR(IF(AND($R38&gt;=AP$2,$R38&lt;=AP$3),$M38,IF(AND(AP$3&gt;=$R38,AP$2&lt;=$S38),$M38,0)),0)</f>
        <v/>
      </c>
      <c r="AQ38" s="52">
        <f>IFERROR(IF(AND($R38&gt;=AQ$2,$R38&lt;=AQ$3),$M38,IF(AND(AQ$3&gt;=$R38,AQ$2&lt;=$S38),$M38,0)),0)</f>
        <v/>
      </c>
      <c r="AR38" s="52">
        <f>IFERROR(IF(AND($R38&gt;=AR$2,$R38&lt;=AR$3),$M38,IF(AND(AR$3&gt;=$R38,AR$2&lt;=$S38),$M38,0)),0)</f>
        <v/>
      </c>
      <c r="AS38" s="52">
        <f>IFERROR(IF(AND($R38&gt;=AS$2,$R38&lt;=AS$3),$M38,IF(AND(AS$3&gt;=$R38,AS$2&lt;=$S38),$M38,0)),0)</f>
        <v/>
      </c>
      <c r="AT38" s="52">
        <f>IFERROR(IF(AND($R38&gt;=AT$2,$R38&lt;=AT$3),$M38,IF(AND(AT$3&gt;=$R38,AT$2&lt;=$S38),$M38,0)),0)</f>
        <v/>
      </c>
      <c r="AU38" s="52">
        <f>IFERROR(IF(AND($R38&gt;=AU$2,$R38&lt;=AU$3),$M38,IF(AND(AU$3&gt;=$R38,AU$2&lt;=$S38),$M38,0)),0)</f>
        <v/>
      </c>
      <c r="AV38" s="52">
        <f>IFERROR(IF(AND($R38&gt;=AV$2,$R38&lt;=AV$3),$M38,IF(AND(AV$3&gt;=$R38,AV$2&lt;=$S38),$M38,0)),0)</f>
        <v/>
      </c>
      <c r="AW38" s="52">
        <f>IFERROR(IF(AND($R38&gt;=AW$2,$R38&lt;=AW$3),$M38,IF(AND(AW$3&gt;=$R38,AW$2&lt;=$S38),$M38,0)),0)</f>
        <v/>
      </c>
      <c r="AX38" s="52">
        <f>IFERROR(IF(AND($R38&gt;=AX$2,$R38&lt;=AX$3),$M38,IF(AND(AX$3&gt;=$R38,AX$2&lt;=$S38),$M38,0)),0)</f>
        <v/>
      </c>
      <c r="AY38" s="52">
        <f>IFERROR(IF(AND($R38&gt;=AY$2,$R38&lt;=AY$3),$M38,IF(AND(AY$3&gt;=$R38,AY$2&lt;=$S38),$M38,0)),0)</f>
        <v/>
      </c>
      <c r="AZ38" s="52">
        <f>IFERROR(IF(AND($R38&gt;=AZ$2,$R38&lt;=AZ$3),$M38,IF(AND(AZ$3&gt;=$R38,AZ$2&lt;=$S38),$M38,0)),0)</f>
        <v/>
      </c>
      <c r="BA38" s="52">
        <f>IFERROR(IF(AND($R38&gt;=BA$2,$R38&lt;=BA$3),$M38,IF(AND(BA$3&gt;=$R38,BA$2&lt;=$S38),$M38,0)),0)</f>
        <v/>
      </c>
      <c r="BB38" s="52">
        <f>IFERROR(IF(AND($R38&gt;=BB$2,$R38&lt;=BB$3),$M38,IF(AND(BB$3&gt;=$R38,BB$2&lt;=$S38),$M38,0)),0)</f>
        <v/>
      </c>
      <c r="BC38" s="52">
        <f>IFERROR(IF(AND($R38&gt;=BC$2,$R38&lt;=BC$3),$M38,IF(AND(BC$3&gt;=$R38,BC$2&lt;=$S38),$M38,0)),0)</f>
        <v/>
      </c>
      <c r="BD38" s="52">
        <f>IFERROR(IF(AND($R38&gt;=BD$2,$R38&lt;=BD$3),$M38,IF(AND(BD$3&gt;=$R38,BD$2&lt;=$S38),$M38,0)),0)</f>
        <v/>
      </c>
      <c r="BE38" s="52">
        <f>IFERROR(IF(AND($R38&gt;=BE$2,$R38&lt;=BE$3),$M38,IF(AND(BE$3&gt;=$R38,BE$2&lt;=$S38),$M38,0)),0)</f>
        <v/>
      </c>
      <c r="BF38" s="52">
        <f>IFERROR(IF(AND($R38&gt;=BF$2,$R38&lt;=BF$3),$M38,IF(AND(BF$3&gt;=$R38,BF$2&lt;=$S38),$M38,0)),0)</f>
        <v/>
      </c>
      <c r="BG38" s="52">
        <f>IFERROR(IF(AND($R38&gt;=BG$2,$R38&lt;=BG$3),$M38,IF(AND(BG$3&gt;=$R38,BG$2&lt;=$S38),$M38,0)),0)</f>
        <v/>
      </c>
      <c r="BH38" s="52">
        <f>IFERROR(IF(AND($R38&gt;=BH$2,$R38&lt;=BH$3),$M38,IF(AND(BH$3&gt;=$R38,BH$2&lt;=$S38),$M38,0)),0)</f>
        <v/>
      </c>
      <c r="BI38" s="52">
        <f>IFERROR(IF(AND($R38&gt;=BI$2,$R38&lt;=BI$3),$M38,IF(AND(BI$3&gt;=$R38,BI$2&lt;=$S38),$M38,0)),0)</f>
        <v/>
      </c>
      <c r="BJ38" s="52">
        <f>IFERROR(IF(AND($R38&gt;=BJ$2,$R38&lt;=BJ$3),$M38,IF(AND(BJ$3&gt;=$R38,BJ$2&lt;=$S38),$M38,0)),0)</f>
        <v/>
      </c>
      <c r="BK38" s="52">
        <f>IFERROR(IF(AND($R38&gt;=BK$2,$R38&lt;=BK$3),$M38,IF(AND(BK$3&gt;=$R38,BK$2&lt;=$S38),$M38,0)),0)</f>
        <v/>
      </c>
      <c r="BL38" s="52">
        <f>IFERROR(IF(AND($R38&gt;=BL$2,$R38&lt;=BL$3),$M38,IF(AND(BL$3&gt;=$R38,BL$2&lt;=$S38),$M38,0)),0)</f>
        <v/>
      </c>
      <c r="BM38" s="52">
        <f>IFERROR(IF(AND($R38&gt;=BM$2,$R38&lt;=BM$3),$M38,IF(AND(BM$3&gt;=$R38,BM$2&lt;=$S38),$M38,0)),0)</f>
        <v/>
      </c>
      <c r="BN38" s="52">
        <f>IFERROR(IF(AND($R38&gt;=BN$2,$R38&lt;=BN$3),$M38,IF(AND(BN$3&gt;=$R38,BN$2&lt;=$S38),$M38,0)),0)</f>
        <v/>
      </c>
      <c r="BO38" s="52">
        <f>IFERROR(IF(AND($R38&gt;=BO$2,$R38&lt;=BO$3),$M38,IF(AND(BO$3&gt;=$R38,BO$2&lt;=$S38),$M38,0)),0)</f>
        <v/>
      </c>
      <c r="BP38" s="52">
        <f>IFERROR(IF(AND($R38&gt;=BP$2,$R38&lt;=BP$3),$M38,IF(AND(BP$3&gt;=$R38,BP$2&lt;=$S38),$M38,0)),0)</f>
        <v/>
      </c>
      <c r="BQ38" s="52">
        <f>IFERROR(IF(AND($R38&gt;=BQ$2,$R38&lt;=BQ$3),$M38,IF(AND(BQ$3&gt;=$R38,BQ$2&lt;=$S38),$M38,0)),0)</f>
        <v/>
      </c>
      <c r="BR38" s="52">
        <f>IFERROR(IF(AND($R38&gt;=BR$2,$R38&lt;=BR$3),$M38,IF(AND(BR$3&gt;=$R38,BR$2&lt;=$S38),$M38,0)),0)</f>
        <v/>
      </c>
      <c r="BS38" s="52">
        <f>IFERROR(IF(AND($R38&gt;=BS$2,$R38&lt;=BS$3),$M38,IF(AND(BS$3&gt;=$R38,BS$2&lt;=$S38),$M38,0)),0)</f>
        <v/>
      </c>
      <c r="BT38" s="52">
        <f>IFERROR(IF(AND($R38&gt;=BT$2,$R38&lt;=BT$3),$M38,IF(AND(BT$3&gt;=$R38,BT$2&lt;=$S38),$M38,0)),0)</f>
        <v/>
      </c>
      <c r="BU38" s="52">
        <f>IFERROR(IF(AND($R38&gt;=BU$2,$R38&lt;=BU$3),$M38,IF(AND(BU$3&gt;=$R38,BU$2&lt;=$S38),$M38,0)),0)</f>
        <v/>
      </c>
      <c r="BV38" s="52">
        <f>IFERROR(IF(AND($R38&gt;=BV$2,$R38&lt;=BV$3),$M38,IF(AND(BV$3&gt;=$R38,BV$2&lt;=$S38),$M38,0)),0)</f>
        <v/>
      </c>
      <c r="BW38" s="52">
        <f>IFERROR(IF(AND($R38&gt;=BW$2,$R38&lt;=BW$3),$M38,IF(AND(BW$3&gt;=$R38,BW$2&lt;=$S38),$M38,0)),0)</f>
        <v/>
      </c>
      <c r="BX38" s="52">
        <f>IFERROR(IF(AND($R38&gt;=BX$2,$R38&lt;=BX$3),$M38,IF(AND(BX$3&gt;=$R38,BX$2&lt;=$S38),$M38,0)),0)</f>
        <v/>
      </c>
      <c r="BY38" s="52">
        <f>IFERROR(IF(AND($R38&gt;=BY$2,$R38&lt;=BY$3),$M38,IF(AND(BY$3&gt;=$R38,BY$2&lt;=$S38),$M38,0)),0)</f>
        <v/>
      </c>
      <c r="BZ38" s="52">
        <f>IFERROR(IF(AND($R38&gt;=BZ$2,$R38&lt;=BZ$3),$M38,IF(AND(BZ$3&gt;=$R38,BZ$2&lt;=$S38),$M38,0)),0)</f>
        <v/>
      </c>
      <c r="CA38" s="52">
        <f>IFERROR(IF(AND($R38&gt;=CA$2,$R38&lt;=CA$3),$M38,IF(AND(CA$3&gt;=$R38,CA$2&lt;=$S38),$M38,0)),0)</f>
        <v/>
      </c>
      <c r="CB38" s="52">
        <f>IFERROR(IF(AND($R38&gt;=CB$2,$R38&lt;=CB$3),$M38,IF(AND(CB$3&gt;=$R38,CB$2&lt;=$S38),$M38,0)),0)</f>
        <v/>
      </c>
      <c r="CC38" s="52">
        <f>IFERROR(IF(AND($R38&gt;=CC$2,$R38&lt;=CC$3),$M38,IF(AND(CC$3&gt;=$R38,CC$2&lt;=$S38),$M38,0)),0)</f>
        <v/>
      </c>
      <c r="CD38" s="52">
        <f>IFERROR(IF(AND($R38&gt;=CD$2,$R38&lt;=CD$3),$M38,IF(AND(CD$3&gt;=$R38,CD$2&lt;=$S38),$M38,0)),0)</f>
        <v/>
      </c>
      <c r="CE38" s="52">
        <f>IFERROR(IF(AND($R38&gt;=CE$2,$R38&lt;=CE$3),$M38,IF(AND(CE$3&gt;=$R38,CE$2&lt;=$S38),$M38,0)),0)</f>
        <v/>
      </c>
      <c r="CF38" s="52">
        <f>IFERROR(IF(AND($R38&gt;=CF$2,$R38&lt;=CF$3),$M38,IF(AND(CF$3&gt;=$R38,CF$2&lt;=$S38),$M38,0)),0)</f>
        <v/>
      </c>
      <c r="CG38" s="52">
        <f>IFERROR(IF(AND($R38&gt;=CG$2,$R38&lt;=CG$3),$M38,IF(AND(CG$3&gt;=$R38,CG$2&lt;=$S38),$M38,0)),0)</f>
        <v/>
      </c>
      <c r="CH38" s="52">
        <f>IFERROR(IF(AND($R38&gt;=CH$2,$R38&lt;=CH$3),$M38,IF(AND(CH$3&gt;=$R38,CH$2&lt;=$S38),$M38,0)),0)</f>
        <v/>
      </c>
      <c r="CI38" s="52">
        <f>IFERROR(IF(AND($R38&gt;=CI$2,$R38&lt;=CI$3),$M38,IF(AND(CI$3&gt;=$R38,CI$2&lt;=$S38),$M38,0)),0)</f>
        <v/>
      </c>
      <c r="CJ38" s="52">
        <f>IFERROR(IF(AND($R38&gt;=CJ$2,$R38&lt;=CJ$3),$M38,IF(AND(CJ$3&gt;=$R38,CJ$2&lt;=$S38),$M38,0)),0)</f>
        <v/>
      </c>
      <c r="CK38" s="52">
        <f>IFERROR(IF(AND($R38&gt;=CK$2,$R38&lt;=CK$3),$M38,IF(AND(CK$3&gt;=$R38,CK$2&lt;=$S38),$M38,0)),0)</f>
        <v/>
      </c>
      <c r="CL38" s="52">
        <f>IFERROR(IF(AND($R38&gt;=CL$2,$R38&lt;=CL$3),$M38,IF(AND(CL$3&gt;=$R38,CL$2&lt;=$S38),$M38,0)),0)</f>
        <v/>
      </c>
      <c r="CM38" s="52">
        <f>IFERROR(IF(AND($R38&gt;=CM$2,$R38&lt;=CM$3),$M38,IF(AND(CM$3&gt;=$R38,CM$2&lt;=$S38),$M38,0)),0)</f>
        <v/>
      </c>
      <c r="CN38" s="52">
        <f>IFERROR(IF(AND($R38&gt;=CN$2,$R38&lt;=CN$3),$M38,IF(AND(CN$3&gt;=$R38,CN$2&lt;=$S38),$M38,0)),0)</f>
        <v/>
      </c>
      <c r="CO38" s="52">
        <f>IFERROR(IF(AND($R38&gt;=CO$2,$R38&lt;=CO$3),$M38,IF(AND(CO$3&gt;=$R38,CO$2&lt;=$S38),$M38,0)),0)</f>
        <v/>
      </c>
      <c r="CP38" s="52">
        <f>IFERROR(IF(AND($R38&gt;=CP$2,$R38&lt;=CP$3),$M38,IF(AND(CP$3&gt;=$R38,CP$2&lt;=$S38),$M38,0)),0)</f>
        <v/>
      </c>
      <c r="CQ38" s="52">
        <f>IFERROR(IF(AND($R38&gt;=CQ$2,$R38&lt;=CQ$3),$M38,IF(AND(CQ$3&gt;=$R38,CQ$2&lt;=$S38),$M38,0)),0)</f>
        <v/>
      </c>
      <c r="CR38" s="52">
        <f>IFERROR(IF(AND($R38&gt;=CR$2,$R38&lt;=CR$3),$M38,IF(AND(CR$3&gt;=$R38,CR$2&lt;=$S38),$M38,0)),0)</f>
        <v/>
      </c>
      <c r="CS38" s="52">
        <f>IFERROR(IF(AND($R38&gt;=CS$2,$R38&lt;=CS$3),$M38,IF(AND(CS$3&gt;=$R38,CS$2&lt;=$S38),$M38,0)),0)</f>
        <v/>
      </c>
      <c r="CT38" s="52">
        <f>IFERROR(IF(AND($R38&gt;=CT$2,$R38&lt;=CT$3),$M38,IF(AND(CT$3&gt;=$R38,CT$2&lt;=$S38),$M38,0)),0)</f>
        <v/>
      </c>
      <c r="CU38" s="52">
        <f>IFERROR(IF(AND($R38&gt;=CU$2,$R38&lt;=CU$3),$M38,IF(AND(CU$3&gt;=$R38,CU$2&lt;=$S38),$M38,0)),0)</f>
        <v/>
      </c>
      <c r="CV38" s="52">
        <f>IFERROR(IF(AND($R38&gt;=CV$2,$R38&lt;=CV$3),$M38,IF(AND(CV$3&gt;=$R38,CV$2&lt;=$S38),$M38,0)),0)</f>
        <v/>
      </c>
      <c r="CW38" s="52">
        <f>IFERROR(IF(AND($R38&gt;=CW$2,$R38&lt;=CW$3),$M38,IF(AND(CW$3&gt;=$R38,CW$2&lt;=$S38),$M38,0)),0)</f>
        <v/>
      </c>
      <c r="CX38" s="52">
        <f>IFERROR(IF(AND($R38&gt;=CX$2,$R38&lt;=CX$3),$M38,IF(AND(CX$3&gt;=$R38,CX$2&lt;=$S38),$M38,0)),0)</f>
        <v/>
      </c>
      <c r="CY38" s="52">
        <f>IFERROR(IF(AND($R38&gt;=CY$2,$R38&lt;=CY$3),$M38,IF(AND(CY$3&gt;=$R38,CY$2&lt;=$S38),$M38,0)),0)</f>
        <v/>
      </c>
      <c r="CZ38" s="52">
        <f>IFERROR(IF(AND($R38&gt;=CZ$2,$R38&lt;=CZ$3),$M38,IF(AND(CZ$3&gt;=$R38,CZ$2&lt;=$S38),$M38,0)),0)</f>
        <v/>
      </c>
      <c r="DA38" s="52" t="n"/>
      <c r="DB38" s="52" t="n"/>
    </row>
    <row r="39" outlineLevel="1" ht="15.9" customHeight="1">
      <c r="A39" s="40" t="inlineStr">
        <is>
          <t>[Person_3]</t>
        </is>
      </c>
      <c r="B39" s="41" t="n"/>
      <c r="C39" s="95" t="n"/>
      <c r="D39" s="41" t="n"/>
      <c r="E39" s="95" t="n"/>
      <c r="F39" s="53" t="n"/>
      <c r="G39" s="95" t="n"/>
      <c r="H39" s="41" t="n"/>
      <c r="I39" s="43" t="n">
        <v>1</v>
      </c>
      <c r="J39" s="44" t="inlineStr">
        <is>
          <t>Digital Maintenance</t>
        </is>
      </c>
      <c r="K39" s="45" t="n">
        <v>50</v>
      </c>
      <c r="L39" s="45" t="n">
        <v>100</v>
      </c>
      <c r="M39" s="46">
        <f>IF($J39="Digital Maintenance",0,K39*L39)*I38</f>
        <v/>
      </c>
      <c r="N39" s="47">
        <f>IF($J39="Digital Maintenance",K39*L39,0)*I39</f>
        <v/>
      </c>
      <c r="O39" s="48" t="inlineStr">
        <is>
          <t>New</t>
        </is>
      </c>
      <c r="P39" s="49" t="n"/>
      <c r="Q39" s="96" t="n"/>
      <c r="R39" s="96" t="n">
        <v>44805</v>
      </c>
      <c r="S39" s="96">
        <f>EOMONTH(R39,11)</f>
        <v/>
      </c>
      <c r="T39" s="51">
        <f>IF(ISBLANK(S39),"",YEARFRAC(R39,EOMONTH(S39,0))*12)</f>
        <v/>
      </c>
      <c r="U39" s="52">
        <f>IFERROR(IF(AND($R39&gt;=U$2,$R39&lt;=U$3),$M39,IF(AND(U$3&gt;=$R39,U$2&lt;=$S39),$M39,0)),0)</f>
        <v/>
      </c>
      <c r="V39" s="52">
        <f>IFERROR(IF(AND($R39&gt;=V$2,$R39&lt;=V$3),$M39,IF(AND(V$3&gt;=$R39,V$2&lt;=$S39),$M39,0)),0)</f>
        <v/>
      </c>
      <c r="W39" s="52">
        <f>IFERROR(IF(AND($R39&gt;=W$2,$R39&lt;=W$3),$M39,IF(AND(W$3&gt;=$R39,W$2&lt;=$S39),$M39,0)),0)</f>
        <v/>
      </c>
      <c r="X39" s="52">
        <f>IFERROR(IF(AND($R39&gt;=X$2,$R39&lt;=X$3),$M39,IF(AND(X$3&gt;=$R39,X$2&lt;=$S39),$M39,0)),0)</f>
        <v/>
      </c>
      <c r="Y39" s="52">
        <f>IFERROR(IF(AND($R39&gt;=Y$2,$R39&lt;=Y$3),$M39,IF(AND(Y$3&gt;=$R39,Y$2&lt;=$S39),$M39,0)),0)</f>
        <v/>
      </c>
      <c r="Z39" s="52">
        <f>IFERROR(IF(AND($R39&gt;=Z$2,$R39&lt;=Z$3),$M39,IF(AND(Z$3&gt;=$R39,Z$2&lt;=$S39),$M39,0)),0)</f>
        <v/>
      </c>
      <c r="AA39" s="52">
        <f>IFERROR(IF(AND($R39&gt;=AA$2,$R39&lt;=AA$3),$M39,IF(AND(AA$3&gt;=$R39,AA$2&lt;=$S39),$M39,0)),0)</f>
        <v/>
      </c>
      <c r="AB39" s="52">
        <f>IFERROR(IF(AND($R39&gt;=AB$2,$R39&lt;=AB$3),$M39,IF(AND(AB$3&gt;=$R39,AB$2&lt;=$S39),$M39,0)),0)</f>
        <v/>
      </c>
      <c r="AC39" s="52">
        <f>IFERROR(IF(AND($R39&gt;=AC$2,$R39&lt;=AC$3),$M39,IF(AND(AC$3&gt;=$R39,AC$2&lt;=$S39),$M39,0)),0)</f>
        <v/>
      </c>
      <c r="AD39" s="52">
        <f>IFERROR(IF(AND($R39&gt;=AD$2,$R39&lt;=AD$3),$M39,IF(AND(AD$3&gt;=$R39,AD$2&lt;=$S39),$M39,0)),0)</f>
        <v/>
      </c>
      <c r="AE39" s="52">
        <f>IFERROR(IF(AND($R39&gt;=AE$2,$R39&lt;=AE$3),$M39,IF(AND(AE$3&gt;=$R39,AE$2&lt;=$S39),$M39,0)),0)</f>
        <v/>
      </c>
      <c r="AF39" s="52">
        <f>IFERROR(IF(AND($R39&gt;=AF$2,$R39&lt;=AF$3),$M39,IF(AND(AF$3&gt;=$R39,AF$2&lt;=$S39),$M39,0)),0)</f>
        <v/>
      </c>
      <c r="AG39" s="52">
        <f>IFERROR(IF(AND($R39&gt;=AG$2,$R39&lt;=AG$3),$M39,IF(AND(AG$3&gt;=$R39,AG$2&lt;=$S39),$M39,0)),0)</f>
        <v/>
      </c>
      <c r="AH39" s="52">
        <f>IFERROR(IF(AND($R39&gt;=AH$2,$R39&lt;=AH$3),$M39,IF(AND(AH$3&gt;=$R39,AH$2&lt;=$S39),$M39,0)),0)</f>
        <v/>
      </c>
      <c r="AI39" s="52">
        <f>IFERROR(IF(AND($R39&gt;=AI$2,$R39&lt;=AI$3),$M39,IF(AND(AI$3&gt;=$R39,AI$2&lt;=$S39),$M39,0)),0)</f>
        <v/>
      </c>
      <c r="AJ39" s="52">
        <f>IFERROR(IF(AND($R39&gt;=AJ$2,$R39&lt;=AJ$3),$M39,IF(AND(AJ$3&gt;=$R39,AJ$2&lt;=$S39),$M39,0)),0)</f>
        <v/>
      </c>
      <c r="AK39" s="52">
        <f>IFERROR(IF(AND($R39&gt;=AK$2,$R39&lt;=AK$3),$M39,IF(AND(AK$3&gt;=$R39,AK$2&lt;=$S39),$M39,0)),0)</f>
        <v/>
      </c>
      <c r="AL39" s="52">
        <f>IFERROR(IF(AND($R39&gt;=AL$2,$R39&lt;=AL$3),$M39,IF(AND(AL$3&gt;=$R39,AL$2&lt;=$S39),$M39,0)),0)</f>
        <v/>
      </c>
      <c r="AM39" s="52">
        <f>IFERROR(IF(AND($R39&gt;=AM$2,$R39&lt;=AM$3),$M39,IF(AND(AM$3&gt;=$R39,AM$2&lt;=$S39),$M39,0)),0)</f>
        <v/>
      </c>
      <c r="AN39" s="52">
        <f>IFERROR(IF(AND($R39&gt;=AN$2,$R39&lt;=AN$3),$M39,IF(AND(AN$3&gt;=$R39,AN$2&lt;=$S39),$M39,0)),0)</f>
        <v/>
      </c>
      <c r="AO39" s="52">
        <f>IFERROR(IF(AND($R39&gt;=AO$2,$R39&lt;=AO$3),$M39,IF(AND(AO$3&gt;=$R39,AO$2&lt;=$S39),$M39,0)),0)</f>
        <v/>
      </c>
      <c r="AP39" s="52">
        <f>IFERROR(IF(AND($R39&gt;=AP$2,$R39&lt;=AP$3),$M39,IF(AND(AP$3&gt;=$R39,AP$2&lt;=$S39),$M39,0)),0)</f>
        <v/>
      </c>
      <c r="AQ39" s="52">
        <f>IFERROR(IF(AND($R39&gt;=AQ$2,$R39&lt;=AQ$3),$M39,IF(AND(AQ$3&gt;=$R39,AQ$2&lt;=$S39),$M39,0)),0)</f>
        <v/>
      </c>
      <c r="AR39" s="52">
        <f>IFERROR(IF(AND($R39&gt;=AR$2,$R39&lt;=AR$3),$M39,IF(AND(AR$3&gt;=$R39,AR$2&lt;=$S39),$M39,0)),0)</f>
        <v/>
      </c>
      <c r="AS39" s="52">
        <f>IFERROR(IF(AND($R39&gt;=AS$2,$R39&lt;=AS$3),$M39,IF(AND(AS$3&gt;=$R39,AS$2&lt;=$S39),$M39,0)),0)</f>
        <v/>
      </c>
      <c r="AT39" s="52">
        <f>IFERROR(IF(AND($R39&gt;=AT$2,$R39&lt;=AT$3),$M39,IF(AND(AT$3&gt;=$R39,AT$2&lt;=$S39),$M39,0)),0)</f>
        <v/>
      </c>
      <c r="AU39" s="52">
        <f>IFERROR(IF(AND($R39&gt;=AU$2,$R39&lt;=AU$3),$M39,IF(AND(AU$3&gt;=$R39,AU$2&lt;=$S39),$M39,0)),0)</f>
        <v/>
      </c>
      <c r="AV39" s="52">
        <f>IFERROR(IF(AND($R39&gt;=AV$2,$R39&lt;=AV$3),$M39,IF(AND(AV$3&gt;=$R39,AV$2&lt;=$S39),$M39,0)),0)</f>
        <v/>
      </c>
      <c r="AW39" s="52">
        <f>IFERROR(IF(AND($R39&gt;=AW$2,$R39&lt;=AW$3),$M39,IF(AND(AW$3&gt;=$R39,AW$2&lt;=$S39),$M39,0)),0)</f>
        <v/>
      </c>
      <c r="AX39" s="52">
        <f>IFERROR(IF(AND($R39&gt;=AX$2,$R39&lt;=AX$3),$M39,IF(AND(AX$3&gt;=$R39,AX$2&lt;=$S39),$M39,0)),0)</f>
        <v/>
      </c>
      <c r="AY39" s="52">
        <f>IFERROR(IF(AND($R39&gt;=AY$2,$R39&lt;=AY$3),$M39,IF(AND(AY$3&gt;=$R39,AY$2&lt;=$S39),$M39,0)),0)</f>
        <v/>
      </c>
      <c r="AZ39" s="52">
        <f>IFERROR(IF(AND($R39&gt;=AZ$2,$R39&lt;=AZ$3),$M39,IF(AND(AZ$3&gt;=$R39,AZ$2&lt;=$S39),$M39,0)),0)</f>
        <v/>
      </c>
      <c r="BA39" s="52">
        <f>IFERROR(IF(AND($R39&gt;=BA$2,$R39&lt;=BA$3),$M39,IF(AND(BA$3&gt;=$R39,BA$2&lt;=$S39),$M39,0)),0)</f>
        <v/>
      </c>
      <c r="BB39" s="52">
        <f>IFERROR(IF(AND($R39&gt;=BB$2,$R39&lt;=BB$3),$M39,IF(AND(BB$3&gt;=$R39,BB$2&lt;=$S39),$M39,0)),0)</f>
        <v/>
      </c>
      <c r="BC39" s="52">
        <f>IFERROR(IF(AND($R39&gt;=BC$2,$R39&lt;=BC$3),$M39,IF(AND(BC$3&gt;=$R39,BC$2&lt;=$S39),$M39,0)),0)</f>
        <v/>
      </c>
      <c r="BD39" s="52">
        <f>IFERROR(IF(AND($R39&gt;=BD$2,$R39&lt;=BD$3),$M39,IF(AND(BD$3&gt;=$R39,BD$2&lt;=$S39),$M39,0)),0)</f>
        <v/>
      </c>
      <c r="BE39" s="52">
        <f>IFERROR(IF(AND($R39&gt;=BE$2,$R39&lt;=BE$3),$M39,IF(AND(BE$3&gt;=$R39,BE$2&lt;=$S39),$M39,0)),0)</f>
        <v/>
      </c>
      <c r="BF39" s="52">
        <f>IFERROR(IF(AND($R39&gt;=BF$2,$R39&lt;=BF$3),$M39,IF(AND(BF$3&gt;=$R39,BF$2&lt;=$S39),$M39,0)),0)</f>
        <v/>
      </c>
      <c r="BG39" s="52">
        <f>IFERROR(IF(AND($R39&gt;=BG$2,$R39&lt;=BG$3),$M39,IF(AND(BG$3&gt;=$R39,BG$2&lt;=$S39),$M39,0)),0)</f>
        <v/>
      </c>
      <c r="BH39" s="52">
        <f>IFERROR(IF(AND($R39&gt;=BH$2,$R39&lt;=BH$3),$M39,IF(AND(BH$3&gt;=$R39,BH$2&lt;=$S39),$M39,0)),0)</f>
        <v/>
      </c>
      <c r="BI39" s="52">
        <f>IFERROR(IF(AND($R39&gt;=BI$2,$R39&lt;=BI$3),$M39,IF(AND(BI$3&gt;=$R39,BI$2&lt;=$S39),$M39,0)),0)</f>
        <v/>
      </c>
      <c r="BJ39" s="52">
        <f>IFERROR(IF(AND($R39&gt;=BJ$2,$R39&lt;=BJ$3),$M39,IF(AND(BJ$3&gt;=$R39,BJ$2&lt;=$S39),$M39,0)),0)</f>
        <v/>
      </c>
      <c r="BK39" s="52">
        <f>IFERROR(IF(AND($R39&gt;=BK$2,$R39&lt;=BK$3),$M39,IF(AND(BK$3&gt;=$R39,BK$2&lt;=$S39),$M39,0)),0)</f>
        <v/>
      </c>
      <c r="BL39" s="52">
        <f>IFERROR(IF(AND($R39&gt;=BL$2,$R39&lt;=BL$3),$M39,IF(AND(BL$3&gt;=$R39,BL$2&lt;=$S39),$M39,0)),0)</f>
        <v/>
      </c>
      <c r="BM39" s="52">
        <f>IFERROR(IF(AND($R39&gt;=BM$2,$R39&lt;=BM$3),$M39,IF(AND(BM$3&gt;=$R39,BM$2&lt;=$S39),$M39,0)),0)</f>
        <v/>
      </c>
      <c r="BN39" s="52">
        <f>IFERROR(IF(AND($R39&gt;=BN$2,$R39&lt;=BN$3),$M39,IF(AND(BN$3&gt;=$R39,BN$2&lt;=$S39),$M39,0)),0)</f>
        <v/>
      </c>
      <c r="BO39" s="52">
        <f>IFERROR(IF(AND($R39&gt;=BO$2,$R39&lt;=BO$3),$M39,IF(AND(BO$3&gt;=$R39,BO$2&lt;=$S39),$M39,0)),0)</f>
        <v/>
      </c>
      <c r="BP39" s="52">
        <f>IFERROR(IF(AND($R39&gt;=BP$2,$R39&lt;=BP$3),$M39,IF(AND(BP$3&gt;=$R39,BP$2&lt;=$S39),$M39,0)),0)</f>
        <v/>
      </c>
      <c r="BQ39" s="52">
        <f>IFERROR(IF(AND($R39&gt;=BQ$2,$R39&lt;=BQ$3),$M39,IF(AND(BQ$3&gt;=$R39,BQ$2&lt;=$S39),$M39,0)),0)</f>
        <v/>
      </c>
      <c r="BR39" s="52">
        <f>IFERROR(IF(AND($R39&gt;=BR$2,$R39&lt;=BR$3),$M39,IF(AND(BR$3&gt;=$R39,BR$2&lt;=$S39),$M39,0)),0)</f>
        <v/>
      </c>
      <c r="BS39" s="52">
        <f>IFERROR(IF(AND($R39&gt;=BS$2,$R39&lt;=BS$3),$M39,IF(AND(BS$3&gt;=$R39,BS$2&lt;=$S39),$M39,0)),0)</f>
        <v/>
      </c>
      <c r="BT39" s="52">
        <f>IFERROR(IF(AND($R39&gt;=BT$2,$R39&lt;=BT$3),$M39,IF(AND(BT$3&gt;=$R39,BT$2&lt;=$S39),$M39,0)),0)</f>
        <v/>
      </c>
      <c r="BU39" s="52">
        <f>IFERROR(IF(AND($R39&gt;=BU$2,$R39&lt;=BU$3),$M39,IF(AND(BU$3&gt;=$R39,BU$2&lt;=$S39),$M39,0)),0)</f>
        <v/>
      </c>
      <c r="BV39" s="52">
        <f>IFERROR(IF(AND($R39&gt;=BV$2,$R39&lt;=BV$3),$M39,IF(AND(BV$3&gt;=$R39,BV$2&lt;=$S39),$M39,0)),0)</f>
        <v/>
      </c>
      <c r="BW39" s="52">
        <f>IFERROR(IF(AND($R39&gt;=BW$2,$R39&lt;=BW$3),$M39,IF(AND(BW$3&gt;=$R39,BW$2&lt;=$S39),$M39,0)),0)</f>
        <v/>
      </c>
      <c r="BX39" s="52">
        <f>IFERROR(IF(AND($R39&gt;=BX$2,$R39&lt;=BX$3),$M39,IF(AND(BX$3&gt;=$R39,BX$2&lt;=$S39),$M39,0)),0)</f>
        <v/>
      </c>
      <c r="BY39" s="52">
        <f>IFERROR(IF(AND($R39&gt;=BY$2,$R39&lt;=BY$3),$M39,IF(AND(BY$3&gt;=$R39,BY$2&lt;=$S39),$M39,0)),0)</f>
        <v/>
      </c>
      <c r="BZ39" s="52">
        <f>IFERROR(IF(AND($R39&gt;=BZ$2,$R39&lt;=BZ$3),$M39,IF(AND(BZ$3&gt;=$R39,BZ$2&lt;=$S39),$M39,0)),0)</f>
        <v/>
      </c>
      <c r="CA39" s="52">
        <f>IFERROR(IF(AND($R39&gt;=CA$2,$R39&lt;=CA$3),$M39,IF(AND(CA$3&gt;=$R39,CA$2&lt;=$S39),$M39,0)),0)</f>
        <v/>
      </c>
      <c r="CB39" s="52">
        <f>IFERROR(IF(AND($R39&gt;=CB$2,$R39&lt;=CB$3),$M39,IF(AND(CB$3&gt;=$R39,CB$2&lt;=$S39),$M39,0)),0)</f>
        <v/>
      </c>
      <c r="CC39" s="52">
        <f>IFERROR(IF(AND($R39&gt;=CC$2,$R39&lt;=CC$3),$M39,IF(AND(CC$3&gt;=$R39,CC$2&lt;=$S39),$M39,0)),0)</f>
        <v/>
      </c>
      <c r="CD39" s="52">
        <f>IFERROR(IF(AND($R39&gt;=CD$2,$R39&lt;=CD$3),$M39,IF(AND(CD$3&gt;=$R39,CD$2&lt;=$S39),$M39,0)),0)</f>
        <v/>
      </c>
      <c r="CE39" s="52">
        <f>IFERROR(IF(AND($R39&gt;=CE$2,$R39&lt;=CE$3),$M39,IF(AND(CE$3&gt;=$R39,CE$2&lt;=$S39),$M39,0)),0)</f>
        <v/>
      </c>
      <c r="CF39" s="52">
        <f>IFERROR(IF(AND($R39&gt;=CF$2,$R39&lt;=CF$3),$M39,IF(AND(CF$3&gt;=$R39,CF$2&lt;=$S39),$M39,0)),0)</f>
        <v/>
      </c>
      <c r="CG39" s="52">
        <f>IFERROR(IF(AND($R39&gt;=CG$2,$R39&lt;=CG$3),$M39,IF(AND(CG$3&gt;=$R39,CG$2&lt;=$S39),$M39,0)),0)</f>
        <v/>
      </c>
      <c r="CH39" s="52">
        <f>IFERROR(IF(AND($R39&gt;=CH$2,$R39&lt;=CH$3),$M39,IF(AND(CH$3&gt;=$R39,CH$2&lt;=$S39),$M39,0)),0)</f>
        <v/>
      </c>
      <c r="CI39" s="52">
        <f>IFERROR(IF(AND($R39&gt;=CI$2,$R39&lt;=CI$3),$M39,IF(AND(CI$3&gt;=$R39,CI$2&lt;=$S39),$M39,0)),0)</f>
        <v/>
      </c>
      <c r="CJ39" s="52">
        <f>IFERROR(IF(AND($R39&gt;=CJ$2,$R39&lt;=CJ$3),$M39,IF(AND(CJ$3&gt;=$R39,CJ$2&lt;=$S39),$M39,0)),0)</f>
        <v/>
      </c>
      <c r="CK39" s="52">
        <f>IFERROR(IF(AND($R39&gt;=CK$2,$R39&lt;=CK$3),$M39,IF(AND(CK$3&gt;=$R39,CK$2&lt;=$S39),$M39,0)),0)</f>
        <v/>
      </c>
      <c r="CL39" s="52">
        <f>IFERROR(IF(AND($R39&gt;=CL$2,$R39&lt;=CL$3),$M39,IF(AND(CL$3&gt;=$R39,CL$2&lt;=$S39),$M39,0)),0)</f>
        <v/>
      </c>
      <c r="CM39" s="52">
        <f>IFERROR(IF(AND($R39&gt;=CM$2,$R39&lt;=CM$3),$M39,IF(AND(CM$3&gt;=$R39,CM$2&lt;=$S39),$M39,0)),0)</f>
        <v/>
      </c>
      <c r="CN39" s="52">
        <f>IFERROR(IF(AND($R39&gt;=CN$2,$R39&lt;=CN$3),$M39,IF(AND(CN$3&gt;=$R39,CN$2&lt;=$S39),$M39,0)),0)</f>
        <v/>
      </c>
      <c r="CO39" s="52">
        <f>IFERROR(IF(AND($R39&gt;=CO$2,$R39&lt;=CO$3),$M39,IF(AND(CO$3&gt;=$R39,CO$2&lt;=$S39),$M39,0)),0)</f>
        <v/>
      </c>
      <c r="CP39" s="52">
        <f>IFERROR(IF(AND($R39&gt;=CP$2,$R39&lt;=CP$3),$M39,IF(AND(CP$3&gt;=$R39,CP$2&lt;=$S39),$M39,0)),0)</f>
        <v/>
      </c>
      <c r="CQ39" s="52">
        <f>IFERROR(IF(AND($R39&gt;=CQ$2,$R39&lt;=CQ$3),$M39,IF(AND(CQ$3&gt;=$R39,CQ$2&lt;=$S39),$M39,0)),0)</f>
        <v/>
      </c>
      <c r="CR39" s="52">
        <f>IFERROR(IF(AND($R39&gt;=CR$2,$R39&lt;=CR$3),$M39,IF(AND(CR$3&gt;=$R39,CR$2&lt;=$S39),$M39,0)),0)</f>
        <v/>
      </c>
      <c r="CS39" s="52">
        <f>IFERROR(IF(AND($R39&gt;=CS$2,$R39&lt;=CS$3),$M39,IF(AND(CS$3&gt;=$R39,CS$2&lt;=$S39),$M39,0)),0)</f>
        <v/>
      </c>
      <c r="CT39" s="52">
        <f>IFERROR(IF(AND($R39&gt;=CT$2,$R39&lt;=CT$3),$M39,IF(AND(CT$3&gt;=$R39,CT$2&lt;=$S39),$M39,0)),0)</f>
        <v/>
      </c>
      <c r="CU39" s="52">
        <f>IFERROR(IF(AND($R39&gt;=CU$2,$R39&lt;=CU$3),$M39,IF(AND(CU$3&gt;=$R39,CU$2&lt;=$S39),$M39,0)),0)</f>
        <v/>
      </c>
      <c r="CV39" s="52">
        <f>IFERROR(IF(AND($R39&gt;=CV$2,$R39&lt;=CV$3),$M39,IF(AND(CV$3&gt;=$R39,CV$2&lt;=$S39),$M39,0)),0)</f>
        <v/>
      </c>
      <c r="CW39" s="52">
        <f>IFERROR(IF(AND($R39&gt;=CW$2,$R39&lt;=CW$3),$M39,IF(AND(CW$3&gt;=$R39,CW$2&lt;=$S39),$M39,0)),0)</f>
        <v/>
      </c>
      <c r="CX39" s="52">
        <f>IFERROR(IF(AND($R39&gt;=CX$2,$R39&lt;=CX$3),$M39,IF(AND(CX$3&gt;=$R39,CX$2&lt;=$S39),$M39,0)),0)</f>
        <v/>
      </c>
      <c r="CY39" s="52">
        <f>IFERROR(IF(AND($R39&gt;=CY$2,$R39&lt;=CY$3),$M39,IF(AND(CY$3&gt;=$R39,CY$2&lt;=$S39),$M39,0)),0)</f>
        <v/>
      </c>
      <c r="CZ39" s="52">
        <f>IFERROR(IF(AND($R39&gt;=CZ$2,$R39&lt;=CZ$3),$M39,IF(AND(CZ$3&gt;=$R39,CZ$2&lt;=$S39),$M39,0)),0)</f>
        <v/>
      </c>
      <c r="DA39" s="52" t="n"/>
      <c r="DB39" s="52" t="n"/>
    </row>
    <row r="40" outlineLevel="1" ht="15.9" customHeight="1">
      <c r="A40" s="40" t="inlineStr">
        <is>
          <t>[Person_3]</t>
        </is>
      </c>
      <c r="B40" s="41" t="n"/>
      <c r="C40" s="95" t="n"/>
      <c r="D40" s="41" t="n"/>
      <c r="E40" s="95" t="n"/>
      <c r="F40" s="53" t="n"/>
      <c r="G40" s="95" t="n"/>
      <c r="H40" s="41" t="n"/>
      <c r="I40" s="43" t="n">
        <v>1</v>
      </c>
      <c r="J40" s="44" t="inlineStr">
        <is>
          <t>Digital Maintenance</t>
        </is>
      </c>
      <c r="K40" s="45" t="n">
        <v>50</v>
      </c>
      <c r="L40" s="45" t="n">
        <v>100</v>
      </c>
      <c r="M40" s="46">
        <f>IF($J40="Digital Maintenance",0,K40*L40)*I39</f>
        <v/>
      </c>
      <c r="N40" s="47">
        <f>IF($J40="Digital Maintenance",K40*L40,0)*I40</f>
        <v/>
      </c>
      <c r="O40" s="48" t="inlineStr">
        <is>
          <t>New</t>
        </is>
      </c>
      <c r="P40" s="49" t="n"/>
      <c r="Q40" s="96" t="n"/>
      <c r="R40" s="96" t="n">
        <v>44805</v>
      </c>
      <c r="S40" s="96">
        <f>EOMONTH(R40,11)</f>
        <v/>
      </c>
      <c r="T40" s="51">
        <f>IF(ISBLANK(S40),"",YEARFRAC(R40,EOMONTH(S40,0))*12)</f>
        <v/>
      </c>
      <c r="U40" s="52">
        <f>IFERROR(IF(AND($R40&gt;=U$2,$R40&lt;=U$3),$M40,IF(AND(U$3&gt;=$R40,U$2&lt;=$S40),$M40,0)),0)</f>
        <v/>
      </c>
      <c r="V40" s="52">
        <f>IFERROR(IF(AND($R40&gt;=V$2,$R40&lt;=V$3),$M40,IF(AND(V$3&gt;=$R40,V$2&lt;=$S40),$M40,0)),0)</f>
        <v/>
      </c>
      <c r="W40" s="52">
        <f>IFERROR(IF(AND($R40&gt;=W$2,$R40&lt;=W$3),$M40,IF(AND(W$3&gt;=$R40,W$2&lt;=$S40),$M40,0)),0)</f>
        <v/>
      </c>
      <c r="X40" s="52">
        <f>IFERROR(IF(AND($R40&gt;=X$2,$R40&lt;=X$3),$M40,IF(AND(X$3&gt;=$R40,X$2&lt;=$S40),$M40,0)),0)</f>
        <v/>
      </c>
      <c r="Y40" s="52">
        <f>IFERROR(IF(AND($R40&gt;=Y$2,$R40&lt;=Y$3),$M40,IF(AND(Y$3&gt;=$R40,Y$2&lt;=$S40),$M40,0)),0)</f>
        <v/>
      </c>
      <c r="Z40" s="52">
        <f>IFERROR(IF(AND($R40&gt;=Z$2,$R40&lt;=Z$3),$M40,IF(AND(Z$3&gt;=$R40,Z$2&lt;=$S40),$M40,0)),0)</f>
        <v/>
      </c>
      <c r="AA40" s="52">
        <f>IFERROR(IF(AND($R40&gt;=AA$2,$R40&lt;=AA$3),$M40,IF(AND(AA$3&gt;=$R40,AA$2&lt;=$S40),$M40,0)),0)</f>
        <v/>
      </c>
      <c r="AB40" s="52">
        <f>IFERROR(IF(AND($R40&gt;=AB$2,$R40&lt;=AB$3),$M40,IF(AND(AB$3&gt;=$R40,AB$2&lt;=$S40),$M40,0)),0)</f>
        <v/>
      </c>
      <c r="AC40" s="52">
        <f>IFERROR(IF(AND($R40&gt;=AC$2,$R40&lt;=AC$3),$M40,IF(AND(AC$3&gt;=$R40,AC$2&lt;=$S40),$M40,0)),0)</f>
        <v/>
      </c>
      <c r="AD40" s="52">
        <f>IFERROR(IF(AND($R40&gt;=AD$2,$R40&lt;=AD$3),$M40,IF(AND(AD$3&gt;=$R40,AD$2&lt;=$S40),$M40,0)),0)</f>
        <v/>
      </c>
      <c r="AE40" s="52">
        <f>IFERROR(IF(AND($R40&gt;=AE$2,$R40&lt;=AE$3),$M40,IF(AND(AE$3&gt;=$R40,AE$2&lt;=$S40),$M40,0)),0)</f>
        <v/>
      </c>
      <c r="AF40" s="52">
        <f>IFERROR(IF(AND($R40&gt;=AF$2,$R40&lt;=AF$3),$M40,IF(AND(AF$3&gt;=$R40,AF$2&lt;=$S40),$M40,0)),0)</f>
        <v/>
      </c>
      <c r="AG40" s="52">
        <f>IFERROR(IF(AND($R40&gt;=AG$2,$R40&lt;=AG$3),$M40,IF(AND(AG$3&gt;=$R40,AG$2&lt;=$S40),$M40,0)),0)</f>
        <v/>
      </c>
      <c r="AH40" s="52">
        <f>IFERROR(IF(AND($R40&gt;=AH$2,$R40&lt;=AH$3),$M40,IF(AND(AH$3&gt;=$R40,AH$2&lt;=$S40),$M40,0)),0)</f>
        <v/>
      </c>
      <c r="AI40" s="52">
        <f>IFERROR(IF(AND($R40&gt;=AI$2,$R40&lt;=AI$3),$M40,IF(AND(AI$3&gt;=$R40,AI$2&lt;=$S40),$M40,0)),0)</f>
        <v/>
      </c>
      <c r="AJ40" s="52">
        <f>IFERROR(IF(AND($R40&gt;=AJ$2,$R40&lt;=AJ$3),$M40,IF(AND(AJ$3&gt;=$R40,AJ$2&lt;=$S40),$M40,0)),0)</f>
        <v/>
      </c>
      <c r="AK40" s="52">
        <f>IFERROR(IF(AND($R40&gt;=AK$2,$R40&lt;=AK$3),$M40,IF(AND(AK$3&gt;=$R40,AK$2&lt;=$S40),$M40,0)),0)</f>
        <v/>
      </c>
      <c r="AL40" s="52">
        <f>IFERROR(IF(AND($R40&gt;=AL$2,$R40&lt;=AL$3),$M40,IF(AND(AL$3&gt;=$R40,AL$2&lt;=$S40),$M40,0)),0)</f>
        <v/>
      </c>
      <c r="AM40" s="52">
        <f>IFERROR(IF(AND($R40&gt;=AM$2,$R40&lt;=AM$3),$M40,IF(AND(AM$3&gt;=$R40,AM$2&lt;=$S40),$M40,0)),0)</f>
        <v/>
      </c>
      <c r="AN40" s="52">
        <f>IFERROR(IF(AND($R40&gt;=AN$2,$R40&lt;=AN$3),$M40,IF(AND(AN$3&gt;=$R40,AN$2&lt;=$S40),$M40,0)),0)</f>
        <v/>
      </c>
      <c r="AO40" s="52">
        <f>IFERROR(IF(AND($R40&gt;=AO$2,$R40&lt;=AO$3),$M40,IF(AND(AO$3&gt;=$R40,AO$2&lt;=$S40),$M40,0)),0)</f>
        <v/>
      </c>
      <c r="AP40" s="52">
        <f>IFERROR(IF(AND($R40&gt;=AP$2,$R40&lt;=AP$3),$M40,IF(AND(AP$3&gt;=$R40,AP$2&lt;=$S40),$M40,0)),0)</f>
        <v/>
      </c>
      <c r="AQ40" s="52">
        <f>IFERROR(IF(AND($R40&gt;=AQ$2,$R40&lt;=AQ$3),$M40,IF(AND(AQ$3&gt;=$R40,AQ$2&lt;=$S40),$M40,0)),0)</f>
        <v/>
      </c>
      <c r="AR40" s="52">
        <f>IFERROR(IF(AND($R40&gt;=AR$2,$R40&lt;=AR$3),$M40,IF(AND(AR$3&gt;=$R40,AR$2&lt;=$S40),$M40,0)),0)</f>
        <v/>
      </c>
      <c r="AS40" s="52">
        <f>IFERROR(IF(AND($R40&gt;=AS$2,$R40&lt;=AS$3),$M40,IF(AND(AS$3&gt;=$R40,AS$2&lt;=$S40),$M40,0)),0)</f>
        <v/>
      </c>
      <c r="AT40" s="52">
        <f>IFERROR(IF(AND($R40&gt;=AT$2,$R40&lt;=AT$3),$M40,IF(AND(AT$3&gt;=$R40,AT$2&lt;=$S40),$M40,0)),0)</f>
        <v/>
      </c>
      <c r="AU40" s="52">
        <f>IFERROR(IF(AND($R40&gt;=AU$2,$R40&lt;=AU$3),$M40,IF(AND(AU$3&gt;=$R40,AU$2&lt;=$S40),$M40,0)),0)</f>
        <v/>
      </c>
      <c r="AV40" s="52">
        <f>IFERROR(IF(AND($R40&gt;=AV$2,$R40&lt;=AV$3),$M40,IF(AND(AV$3&gt;=$R40,AV$2&lt;=$S40),$M40,0)),0)</f>
        <v/>
      </c>
      <c r="AW40" s="52">
        <f>IFERROR(IF(AND($R40&gt;=AW$2,$R40&lt;=AW$3),$M40,IF(AND(AW$3&gt;=$R40,AW$2&lt;=$S40),$M40,0)),0)</f>
        <v/>
      </c>
      <c r="AX40" s="52">
        <f>IFERROR(IF(AND($R40&gt;=AX$2,$R40&lt;=AX$3),$M40,IF(AND(AX$3&gt;=$R40,AX$2&lt;=$S40),$M40,0)),0)</f>
        <v/>
      </c>
      <c r="AY40" s="52">
        <f>IFERROR(IF(AND($R40&gt;=AY$2,$R40&lt;=AY$3),$M40,IF(AND(AY$3&gt;=$R40,AY$2&lt;=$S40),$M40,0)),0)</f>
        <v/>
      </c>
      <c r="AZ40" s="52">
        <f>IFERROR(IF(AND($R40&gt;=AZ$2,$R40&lt;=AZ$3),$M40,IF(AND(AZ$3&gt;=$R40,AZ$2&lt;=$S40),$M40,0)),0)</f>
        <v/>
      </c>
      <c r="BA40" s="52">
        <f>IFERROR(IF(AND($R40&gt;=BA$2,$R40&lt;=BA$3),$M40,IF(AND(BA$3&gt;=$R40,BA$2&lt;=$S40),$M40,0)),0)</f>
        <v/>
      </c>
      <c r="BB40" s="52">
        <f>IFERROR(IF(AND($R40&gt;=BB$2,$R40&lt;=BB$3),$M40,IF(AND(BB$3&gt;=$R40,BB$2&lt;=$S40),$M40,0)),0)</f>
        <v/>
      </c>
      <c r="BC40" s="52">
        <f>IFERROR(IF(AND($R40&gt;=BC$2,$R40&lt;=BC$3),$M40,IF(AND(BC$3&gt;=$R40,BC$2&lt;=$S40),$M40,0)),0)</f>
        <v/>
      </c>
      <c r="BD40" s="52">
        <f>IFERROR(IF(AND($R40&gt;=BD$2,$R40&lt;=BD$3),$M40,IF(AND(BD$3&gt;=$R40,BD$2&lt;=$S40),$M40,0)),0)</f>
        <v/>
      </c>
      <c r="BE40" s="52">
        <f>IFERROR(IF(AND($R40&gt;=BE$2,$R40&lt;=BE$3),$M40,IF(AND(BE$3&gt;=$R40,BE$2&lt;=$S40),$M40,0)),0)</f>
        <v/>
      </c>
      <c r="BF40" s="52">
        <f>IFERROR(IF(AND($R40&gt;=BF$2,$R40&lt;=BF$3),$M40,IF(AND(BF$3&gt;=$R40,BF$2&lt;=$S40),$M40,0)),0)</f>
        <v/>
      </c>
      <c r="BG40" s="52">
        <f>IFERROR(IF(AND($R40&gt;=BG$2,$R40&lt;=BG$3),$M40,IF(AND(BG$3&gt;=$R40,BG$2&lt;=$S40),$M40,0)),0)</f>
        <v/>
      </c>
      <c r="BH40" s="52">
        <f>IFERROR(IF(AND($R40&gt;=BH$2,$R40&lt;=BH$3),$M40,IF(AND(BH$3&gt;=$R40,BH$2&lt;=$S40),$M40,0)),0)</f>
        <v/>
      </c>
      <c r="BI40" s="52">
        <f>IFERROR(IF(AND($R40&gt;=BI$2,$R40&lt;=BI$3),$M40,IF(AND(BI$3&gt;=$R40,BI$2&lt;=$S40),$M40,0)),0)</f>
        <v/>
      </c>
      <c r="BJ40" s="52">
        <f>IFERROR(IF(AND($R40&gt;=BJ$2,$R40&lt;=BJ$3),$M40,IF(AND(BJ$3&gt;=$R40,BJ$2&lt;=$S40),$M40,0)),0)</f>
        <v/>
      </c>
      <c r="BK40" s="52">
        <f>IFERROR(IF(AND($R40&gt;=BK$2,$R40&lt;=BK$3),$M40,IF(AND(BK$3&gt;=$R40,BK$2&lt;=$S40),$M40,0)),0)</f>
        <v/>
      </c>
      <c r="BL40" s="52">
        <f>IFERROR(IF(AND($R40&gt;=BL$2,$R40&lt;=BL$3),$M40,IF(AND(BL$3&gt;=$R40,BL$2&lt;=$S40),$M40,0)),0)</f>
        <v/>
      </c>
      <c r="BM40" s="52">
        <f>IFERROR(IF(AND($R40&gt;=BM$2,$R40&lt;=BM$3),$M40,IF(AND(BM$3&gt;=$R40,BM$2&lt;=$S40),$M40,0)),0)</f>
        <v/>
      </c>
      <c r="BN40" s="52">
        <f>IFERROR(IF(AND($R40&gt;=BN$2,$R40&lt;=BN$3),$M40,IF(AND(BN$3&gt;=$R40,BN$2&lt;=$S40),$M40,0)),0)</f>
        <v/>
      </c>
      <c r="BO40" s="52">
        <f>IFERROR(IF(AND($R40&gt;=BO$2,$R40&lt;=BO$3),$M40,IF(AND(BO$3&gt;=$R40,BO$2&lt;=$S40),$M40,0)),0)</f>
        <v/>
      </c>
      <c r="BP40" s="52">
        <f>IFERROR(IF(AND($R40&gt;=BP$2,$R40&lt;=BP$3),$M40,IF(AND(BP$3&gt;=$R40,BP$2&lt;=$S40),$M40,0)),0)</f>
        <v/>
      </c>
      <c r="BQ40" s="52">
        <f>IFERROR(IF(AND($R40&gt;=BQ$2,$R40&lt;=BQ$3),$M40,IF(AND(BQ$3&gt;=$R40,BQ$2&lt;=$S40),$M40,0)),0)</f>
        <v/>
      </c>
      <c r="BR40" s="52">
        <f>IFERROR(IF(AND($R40&gt;=BR$2,$R40&lt;=BR$3),$M40,IF(AND(BR$3&gt;=$R40,BR$2&lt;=$S40),$M40,0)),0)</f>
        <v/>
      </c>
      <c r="BS40" s="52">
        <f>IFERROR(IF(AND($R40&gt;=BS$2,$R40&lt;=BS$3),$M40,IF(AND(BS$3&gt;=$R40,BS$2&lt;=$S40),$M40,0)),0)</f>
        <v/>
      </c>
      <c r="BT40" s="52">
        <f>IFERROR(IF(AND($R40&gt;=BT$2,$R40&lt;=BT$3),$M40,IF(AND(BT$3&gt;=$R40,BT$2&lt;=$S40),$M40,0)),0)</f>
        <v/>
      </c>
      <c r="BU40" s="52">
        <f>IFERROR(IF(AND($R40&gt;=BU$2,$R40&lt;=BU$3),$M40,IF(AND(BU$3&gt;=$R40,BU$2&lt;=$S40),$M40,0)),0)</f>
        <v/>
      </c>
      <c r="BV40" s="52">
        <f>IFERROR(IF(AND($R40&gt;=BV$2,$R40&lt;=BV$3),$M40,IF(AND(BV$3&gt;=$R40,BV$2&lt;=$S40),$M40,0)),0)</f>
        <v/>
      </c>
      <c r="BW40" s="52">
        <f>IFERROR(IF(AND($R40&gt;=BW$2,$R40&lt;=BW$3),$M40,IF(AND(BW$3&gt;=$R40,BW$2&lt;=$S40),$M40,0)),0)</f>
        <v/>
      </c>
      <c r="BX40" s="52">
        <f>IFERROR(IF(AND($R40&gt;=BX$2,$R40&lt;=BX$3),$M40,IF(AND(BX$3&gt;=$R40,BX$2&lt;=$S40),$M40,0)),0)</f>
        <v/>
      </c>
      <c r="BY40" s="52">
        <f>IFERROR(IF(AND($R40&gt;=BY$2,$R40&lt;=BY$3),$M40,IF(AND(BY$3&gt;=$R40,BY$2&lt;=$S40),$M40,0)),0)</f>
        <v/>
      </c>
      <c r="BZ40" s="52">
        <f>IFERROR(IF(AND($R40&gt;=BZ$2,$R40&lt;=BZ$3),$M40,IF(AND(BZ$3&gt;=$R40,BZ$2&lt;=$S40),$M40,0)),0)</f>
        <v/>
      </c>
      <c r="CA40" s="52">
        <f>IFERROR(IF(AND($R40&gt;=CA$2,$R40&lt;=CA$3),$M40,IF(AND(CA$3&gt;=$R40,CA$2&lt;=$S40),$M40,0)),0)</f>
        <v/>
      </c>
      <c r="CB40" s="52">
        <f>IFERROR(IF(AND($R40&gt;=CB$2,$R40&lt;=CB$3),$M40,IF(AND(CB$3&gt;=$R40,CB$2&lt;=$S40),$M40,0)),0)</f>
        <v/>
      </c>
      <c r="CC40" s="52">
        <f>IFERROR(IF(AND($R40&gt;=CC$2,$R40&lt;=CC$3),$M40,IF(AND(CC$3&gt;=$R40,CC$2&lt;=$S40),$M40,0)),0)</f>
        <v/>
      </c>
      <c r="CD40" s="52">
        <f>IFERROR(IF(AND($R40&gt;=CD$2,$R40&lt;=CD$3),$M40,IF(AND(CD$3&gt;=$R40,CD$2&lt;=$S40),$M40,0)),0)</f>
        <v/>
      </c>
      <c r="CE40" s="52">
        <f>IFERROR(IF(AND($R40&gt;=CE$2,$R40&lt;=CE$3),$M40,IF(AND(CE$3&gt;=$R40,CE$2&lt;=$S40),$M40,0)),0)</f>
        <v/>
      </c>
      <c r="CF40" s="52">
        <f>IFERROR(IF(AND($R40&gt;=CF$2,$R40&lt;=CF$3),$M40,IF(AND(CF$3&gt;=$R40,CF$2&lt;=$S40),$M40,0)),0)</f>
        <v/>
      </c>
      <c r="CG40" s="52">
        <f>IFERROR(IF(AND($R40&gt;=CG$2,$R40&lt;=CG$3),$M40,IF(AND(CG$3&gt;=$R40,CG$2&lt;=$S40),$M40,0)),0)</f>
        <v/>
      </c>
      <c r="CH40" s="52">
        <f>IFERROR(IF(AND($R40&gt;=CH$2,$R40&lt;=CH$3),$M40,IF(AND(CH$3&gt;=$R40,CH$2&lt;=$S40),$M40,0)),0)</f>
        <v/>
      </c>
      <c r="CI40" s="52">
        <f>IFERROR(IF(AND($R40&gt;=CI$2,$R40&lt;=CI$3),$M40,IF(AND(CI$3&gt;=$R40,CI$2&lt;=$S40),$M40,0)),0)</f>
        <v/>
      </c>
      <c r="CJ40" s="52">
        <f>IFERROR(IF(AND($R40&gt;=CJ$2,$R40&lt;=CJ$3),$M40,IF(AND(CJ$3&gt;=$R40,CJ$2&lt;=$S40),$M40,0)),0)</f>
        <v/>
      </c>
      <c r="CK40" s="52">
        <f>IFERROR(IF(AND($R40&gt;=CK$2,$R40&lt;=CK$3),$M40,IF(AND(CK$3&gt;=$R40,CK$2&lt;=$S40),$M40,0)),0)</f>
        <v/>
      </c>
      <c r="CL40" s="52">
        <f>IFERROR(IF(AND($R40&gt;=CL$2,$R40&lt;=CL$3),$M40,IF(AND(CL$3&gt;=$R40,CL$2&lt;=$S40),$M40,0)),0)</f>
        <v/>
      </c>
      <c r="CM40" s="52">
        <f>IFERROR(IF(AND($R40&gt;=CM$2,$R40&lt;=CM$3),$M40,IF(AND(CM$3&gt;=$R40,CM$2&lt;=$S40),$M40,0)),0)</f>
        <v/>
      </c>
      <c r="CN40" s="52">
        <f>IFERROR(IF(AND($R40&gt;=CN$2,$R40&lt;=CN$3),$M40,IF(AND(CN$3&gt;=$R40,CN$2&lt;=$S40),$M40,0)),0)</f>
        <v/>
      </c>
      <c r="CO40" s="52">
        <f>IFERROR(IF(AND($R40&gt;=CO$2,$R40&lt;=CO$3),$M40,IF(AND(CO$3&gt;=$R40,CO$2&lt;=$S40),$M40,0)),0)</f>
        <v/>
      </c>
      <c r="CP40" s="52">
        <f>IFERROR(IF(AND($R40&gt;=CP$2,$R40&lt;=CP$3),$M40,IF(AND(CP$3&gt;=$R40,CP$2&lt;=$S40),$M40,0)),0)</f>
        <v/>
      </c>
      <c r="CQ40" s="52">
        <f>IFERROR(IF(AND($R40&gt;=CQ$2,$R40&lt;=CQ$3),$M40,IF(AND(CQ$3&gt;=$R40,CQ$2&lt;=$S40),$M40,0)),0)</f>
        <v/>
      </c>
      <c r="CR40" s="52">
        <f>IFERROR(IF(AND($R40&gt;=CR$2,$R40&lt;=CR$3),$M40,IF(AND(CR$3&gt;=$R40,CR$2&lt;=$S40),$M40,0)),0)</f>
        <v/>
      </c>
      <c r="CS40" s="52">
        <f>IFERROR(IF(AND($R40&gt;=CS$2,$R40&lt;=CS$3),$M40,IF(AND(CS$3&gt;=$R40,CS$2&lt;=$S40),$M40,0)),0)</f>
        <v/>
      </c>
      <c r="CT40" s="52">
        <f>IFERROR(IF(AND($R40&gt;=CT$2,$R40&lt;=CT$3),$M40,IF(AND(CT$3&gt;=$R40,CT$2&lt;=$S40),$M40,0)),0)</f>
        <v/>
      </c>
      <c r="CU40" s="52">
        <f>IFERROR(IF(AND($R40&gt;=CU$2,$R40&lt;=CU$3),$M40,IF(AND(CU$3&gt;=$R40,CU$2&lt;=$S40),$M40,0)),0)</f>
        <v/>
      </c>
      <c r="CV40" s="52">
        <f>IFERROR(IF(AND($R40&gt;=CV$2,$R40&lt;=CV$3),$M40,IF(AND(CV$3&gt;=$R40,CV$2&lt;=$S40),$M40,0)),0)</f>
        <v/>
      </c>
      <c r="CW40" s="52">
        <f>IFERROR(IF(AND($R40&gt;=CW$2,$R40&lt;=CW$3),$M40,IF(AND(CW$3&gt;=$R40,CW$2&lt;=$S40),$M40,0)),0)</f>
        <v/>
      </c>
      <c r="CX40" s="52">
        <f>IFERROR(IF(AND($R40&gt;=CX$2,$R40&lt;=CX$3),$M40,IF(AND(CX$3&gt;=$R40,CX$2&lt;=$S40),$M40,0)),0)</f>
        <v/>
      </c>
      <c r="CY40" s="52">
        <f>IFERROR(IF(AND($R40&gt;=CY$2,$R40&lt;=CY$3),$M40,IF(AND(CY$3&gt;=$R40,CY$2&lt;=$S40),$M40,0)),0)</f>
        <v/>
      </c>
      <c r="CZ40" s="52">
        <f>IFERROR(IF(AND($R40&gt;=CZ$2,$R40&lt;=CZ$3),$M40,IF(AND(CZ$3&gt;=$R40,CZ$2&lt;=$S40),$M40,0)),0)</f>
        <v/>
      </c>
      <c r="DA40" s="52" t="n"/>
      <c r="DB40" s="52" t="n"/>
    </row>
    <row r="41" outlineLevel="1" ht="15.9" customHeight="1">
      <c r="A41" s="40" t="inlineStr">
        <is>
          <t>[Person_3]</t>
        </is>
      </c>
      <c r="B41" s="41" t="n"/>
      <c r="C41" s="56" t="n"/>
      <c r="D41" s="41" t="n"/>
      <c r="E41" s="56" t="n"/>
      <c r="F41" s="53" t="n"/>
      <c r="G41" s="56" t="n"/>
      <c r="H41" s="41" t="n"/>
      <c r="I41" s="43" t="n">
        <v>1</v>
      </c>
      <c r="J41" s="44" t="inlineStr">
        <is>
          <t>Digital Maintenance</t>
        </is>
      </c>
      <c r="K41" s="45" t="n">
        <v>213</v>
      </c>
      <c r="L41" s="45" t="n">
        <v>100</v>
      </c>
      <c r="M41" s="46">
        <f>IF($J41="Digital Maintenance",0,K41*L41)*I40</f>
        <v/>
      </c>
      <c r="N41" s="47">
        <f>IF($J41="Digital Maintenance",K41*L41,0)*I41</f>
        <v/>
      </c>
      <c r="O41" s="48" t="inlineStr">
        <is>
          <t>New</t>
        </is>
      </c>
      <c r="P41" s="49" t="n"/>
      <c r="Q41" s="96" t="n"/>
      <c r="R41" s="96" t="n">
        <v>44927</v>
      </c>
      <c r="S41" s="96">
        <f>EOMONTH(R41,11)</f>
        <v/>
      </c>
      <c r="T41" s="51">
        <f>IF(ISBLANK(S41),"",YEARFRAC(R41,EOMONTH(S41,0))*12)</f>
        <v/>
      </c>
      <c r="U41" s="52">
        <f>IFERROR(IF(AND($R41&gt;=U$2,$R41&lt;=U$3),$M41,IF(AND(U$3&gt;=$R41,U$2&lt;=$S41),$M41,0)),0)</f>
        <v/>
      </c>
      <c r="V41" s="52">
        <f>IFERROR(IF(AND($R41&gt;=V$2,$R41&lt;=V$3),$M41,IF(AND(V$3&gt;=$R41,V$2&lt;=$S41),$M41,0)),0)</f>
        <v/>
      </c>
      <c r="W41" s="52">
        <f>IFERROR(IF(AND($R41&gt;=W$2,$R41&lt;=W$3),$M41,IF(AND(W$3&gt;=$R41,W$2&lt;=$S41),$M41,0)),0)</f>
        <v/>
      </c>
      <c r="X41" s="52">
        <f>IFERROR(IF(AND($R41&gt;=X$2,$R41&lt;=X$3),$M41,IF(AND(X$3&gt;=$R41,X$2&lt;=$S41),$M41,0)),0)</f>
        <v/>
      </c>
      <c r="Y41" s="52">
        <f>IFERROR(IF(AND($R41&gt;=Y$2,$R41&lt;=Y$3),$M41,IF(AND(Y$3&gt;=$R41,Y$2&lt;=$S41),$M41,0)),0)</f>
        <v/>
      </c>
      <c r="Z41" s="52">
        <f>IFERROR(IF(AND($R41&gt;=Z$2,$R41&lt;=Z$3),$M41,IF(AND(Z$3&gt;=$R41,Z$2&lt;=$S41),$M41,0)),0)</f>
        <v/>
      </c>
      <c r="AA41" s="52">
        <f>IFERROR(IF(AND($R41&gt;=AA$2,$R41&lt;=AA$3),$M41,IF(AND(AA$3&gt;=$R41,AA$2&lt;=$S41),$M41,0)),0)</f>
        <v/>
      </c>
      <c r="AB41" s="52">
        <f>IFERROR(IF(AND($R41&gt;=AB$2,$R41&lt;=AB$3),$M41,IF(AND(AB$3&gt;=$R41,AB$2&lt;=$S41),$M41,0)),0)</f>
        <v/>
      </c>
      <c r="AC41" s="52">
        <f>IFERROR(IF(AND($R41&gt;=AC$2,$R41&lt;=AC$3),$M41,IF(AND(AC$3&gt;=$R41,AC$2&lt;=$S41),$M41,0)),0)</f>
        <v/>
      </c>
      <c r="AD41" s="52">
        <f>IFERROR(IF(AND($R41&gt;=AD$2,$R41&lt;=AD$3),$M41,IF(AND(AD$3&gt;=$R41,AD$2&lt;=$S41),$M41,0)),0)</f>
        <v/>
      </c>
      <c r="AE41" s="52">
        <f>IFERROR(IF(AND($R41&gt;=AE$2,$R41&lt;=AE$3),$M41,IF(AND(AE$3&gt;=$R41,AE$2&lt;=$S41),$M41,0)),0)</f>
        <v/>
      </c>
      <c r="AF41" s="52">
        <f>IFERROR(IF(AND($R41&gt;=AF$2,$R41&lt;=AF$3),$M41,IF(AND(AF$3&gt;=$R41,AF$2&lt;=$S41),$M41,0)),0)</f>
        <v/>
      </c>
      <c r="AG41" s="52">
        <f>IFERROR(IF(AND($R41&gt;=AG$2,$R41&lt;=AG$3),$M41,IF(AND(AG$3&gt;=$R41,AG$2&lt;=$S41),$M41,0)),0)</f>
        <v/>
      </c>
      <c r="AH41" s="52">
        <f>IFERROR(IF(AND($R41&gt;=AH$2,$R41&lt;=AH$3),$M41,IF(AND(AH$3&gt;=$R41,AH$2&lt;=$S41),$M41,0)),0)</f>
        <v/>
      </c>
      <c r="AI41" s="52">
        <f>IFERROR(IF(AND($R41&gt;=AI$2,$R41&lt;=AI$3),$M41,IF(AND(AI$3&gt;=$R41,AI$2&lt;=$S41),$M41,0)),0)</f>
        <v/>
      </c>
      <c r="AJ41" s="52">
        <f>IFERROR(IF(AND($R41&gt;=AJ$2,$R41&lt;=AJ$3),$M41,IF(AND(AJ$3&gt;=$R41,AJ$2&lt;=$S41),$M41,0)),0)</f>
        <v/>
      </c>
      <c r="AK41" s="52">
        <f>IFERROR(IF(AND($R41&gt;=AK$2,$R41&lt;=AK$3),$M41,IF(AND(AK$3&gt;=$R41,AK$2&lt;=$S41),$M41,0)),0)</f>
        <v/>
      </c>
      <c r="AL41" s="52">
        <f>IFERROR(IF(AND($R41&gt;=AL$2,$R41&lt;=AL$3),$M41,IF(AND(AL$3&gt;=$R41,AL$2&lt;=$S41),$M41,0)),0)</f>
        <v/>
      </c>
      <c r="AM41" s="52">
        <f>IFERROR(IF(AND($R41&gt;=AM$2,$R41&lt;=AM$3),$M41,IF(AND(AM$3&gt;=$R41,AM$2&lt;=$S41),$M41,0)),0)</f>
        <v/>
      </c>
      <c r="AN41" s="52">
        <f>IFERROR(IF(AND($R41&gt;=AN$2,$R41&lt;=AN$3),$M41,IF(AND(AN$3&gt;=$R41,AN$2&lt;=$S41),$M41,0)),0)</f>
        <v/>
      </c>
      <c r="AO41" s="52">
        <f>IFERROR(IF(AND($R41&gt;=AO$2,$R41&lt;=AO$3),$M41,IF(AND(AO$3&gt;=$R41,AO$2&lt;=$S41),$M41,0)),0)</f>
        <v/>
      </c>
      <c r="AP41" s="52">
        <f>IFERROR(IF(AND($R41&gt;=AP$2,$R41&lt;=AP$3),$M41,IF(AND(AP$3&gt;=$R41,AP$2&lt;=$S41),$M41,0)),0)</f>
        <v/>
      </c>
      <c r="AQ41" s="52">
        <f>IFERROR(IF(AND($R41&gt;=AQ$2,$R41&lt;=AQ$3),$M41,IF(AND(AQ$3&gt;=$R41,AQ$2&lt;=$S41),$M41,0)),0)</f>
        <v/>
      </c>
      <c r="AR41" s="52">
        <f>IFERROR(IF(AND($R41&gt;=AR$2,$R41&lt;=AR$3),$M41,IF(AND(AR$3&gt;=$R41,AR$2&lt;=$S41),$M41,0)),0)</f>
        <v/>
      </c>
      <c r="AS41" s="52">
        <f>IFERROR(IF(AND($R41&gt;=AS$2,$R41&lt;=AS$3),$M41,IF(AND(AS$3&gt;=$R41,AS$2&lt;=$S41),$M41,0)),0)</f>
        <v/>
      </c>
      <c r="AT41" s="52">
        <f>IFERROR(IF(AND($R41&gt;=AT$2,$R41&lt;=AT$3),$M41,IF(AND(AT$3&gt;=$R41,AT$2&lt;=$S41),$M41,0)),0)</f>
        <v/>
      </c>
      <c r="AU41" s="52">
        <f>IFERROR(IF(AND($R41&gt;=AU$2,$R41&lt;=AU$3),$M41,IF(AND(AU$3&gt;=$R41,AU$2&lt;=$S41),$M41,0)),0)</f>
        <v/>
      </c>
      <c r="AV41" s="52">
        <f>IFERROR(IF(AND($R41&gt;=AV$2,$R41&lt;=AV$3),$M41,IF(AND(AV$3&gt;=$R41,AV$2&lt;=$S41),$M41,0)),0)</f>
        <v/>
      </c>
      <c r="AW41" s="52">
        <f>IFERROR(IF(AND($R41&gt;=AW$2,$R41&lt;=AW$3),$M41,IF(AND(AW$3&gt;=$R41,AW$2&lt;=$S41),$M41,0)),0)</f>
        <v/>
      </c>
      <c r="AX41" s="52">
        <f>IFERROR(IF(AND($R41&gt;=AX$2,$R41&lt;=AX$3),$M41,IF(AND(AX$3&gt;=$R41,AX$2&lt;=$S41),$M41,0)),0)</f>
        <v/>
      </c>
      <c r="AY41" s="52">
        <f>IFERROR(IF(AND($R41&gt;=AY$2,$R41&lt;=AY$3),$M41,IF(AND(AY$3&gt;=$R41,AY$2&lt;=$S41),$M41,0)),0)</f>
        <v/>
      </c>
      <c r="AZ41" s="52">
        <f>IFERROR(IF(AND($R41&gt;=AZ$2,$R41&lt;=AZ$3),$M41,IF(AND(AZ$3&gt;=$R41,AZ$2&lt;=$S41),$M41,0)),0)</f>
        <v/>
      </c>
      <c r="BA41" s="52">
        <f>IFERROR(IF(AND($R41&gt;=BA$2,$R41&lt;=BA$3),$M41,IF(AND(BA$3&gt;=$R41,BA$2&lt;=$S41),$M41,0)),0)</f>
        <v/>
      </c>
      <c r="BB41" s="52">
        <f>IFERROR(IF(AND($R41&gt;=BB$2,$R41&lt;=BB$3),$M41,IF(AND(BB$3&gt;=$R41,BB$2&lt;=$S41),$M41,0)),0)</f>
        <v/>
      </c>
      <c r="BC41" s="52">
        <f>IFERROR(IF(AND($R41&gt;=BC$2,$R41&lt;=BC$3),$M41,IF(AND(BC$3&gt;=$R41,BC$2&lt;=$S41),$M41,0)),0)</f>
        <v/>
      </c>
      <c r="BD41" s="52">
        <f>IFERROR(IF(AND($R41&gt;=BD$2,$R41&lt;=BD$3),$M41,IF(AND(BD$3&gt;=$R41,BD$2&lt;=$S41),$M41,0)),0)</f>
        <v/>
      </c>
      <c r="BE41" s="52">
        <f>IFERROR(IF(AND($R41&gt;=BE$2,$R41&lt;=BE$3),$M41,IF(AND(BE$3&gt;=$R41,BE$2&lt;=$S41),$M41,0)),0)</f>
        <v/>
      </c>
      <c r="BF41" s="52">
        <f>IFERROR(IF(AND($R41&gt;=BF$2,$R41&lt;=BF$3),$M41,IF(AND(BF$3&gt;=$R41,BF$2&lt;=$S41),$M41,0)),0)</f>
        <v/>
      </c>
      <c r="BG41" s="52">
        <f>IFERROR(IF(AND($R41&gt;=BG$2,$R41&lt;=BG$3),$M41,IF(AND(BG$3&gt;=$R41,BG$2&lt;=$S41),$M41,0)),0)</f>
        <v/>
      </c>
      <c r="BH41" s="52">
        <f>IFERROR(IF(AND($R41&gt;=BH$2,$R41&lt;=BH$3),$M41,IF(AND(BH$3&gt;=$R41,BH$2&lt;=$S41),$M41,0)),0)</f>
        <v/>
      </c>
      <c r="BI41" s="52">
        <f>IFERROR(IF(AND($R41&gt;=BI$2,$R41&lt;=BI$3),$M41,IF(AND(BI$3&gt;=$R41,BI$2&lt;=$S41),$M41,0)),0)</f>
        <v/>
      </c>
      <c r="BJ41" s="52">
        <f>IFERROR(IF(AND($R41&gt;=BJ$2,$R41&lt;=BJ$3),$M41,IF(AND(BJ$3&gt;=$R41,BJ$2&lt;=$S41),$M41,0)),0)</f>
        <v/>
      </c>
      <c r="BK41" s="52">
        <f>IFERROR(IF(AND($R41&gt;=BK$2,$R41&lt;=BK$3),$M41,IF(AND(BK$3&gt;=$R41,BK$2&lt;=$S41),$M41,0)),0)</f>
        <v/>
      </c>
      <c r="BL41" s="52">
        <f>IFERROR(IF(AND($R41&gt;=BL$2,$R41&lt;=BL$3),$M41,IF(AND(BL$3&gt;=$R41,BL$2&lt;=$S41),$M41,0)),0)</f>
        <v/>
      </c>
      <c r="BM41" s="52">
        <f>IFERROR(IF(AND($R41&gt;=BM$2,$R41&lt;=BM$3),$M41,IF(AND(BM$3&gt;=$R41,BM$2&lt;=$S41),$M41,0)),0)</f>
        <v/>
      </c>
      <c r="BN41" s="52">
        <f>IFERROR(IF(AND($R41&gt;=BN$2,$R41&lt;=BN$3),$M41,IF(AND(BN$3&gt;=$R41,BN$2&lt;=$S41),$M41,0)),0)</f>
        <v/>
      </c>
      <c r="BO41" s="52">
        <f>IFERROR(IF(AND($R41&gt;=BO$2,$R41&lt;=BO$3),$M41,IF(AND(BO$3&gt;=$R41,BO$2&lt;=$S41),$M41,0)),0)</f>
        <v/>
      </c>
      <c r="BP41" s="52">
        <f>IFERROR(IF(AND($R41&gt;=BP$2,$R41&lt;=BP$3),$M41,IF(AND(BP$3&gt;=$R41,BP$2&lt;=$S41),$M41,0)),0)</f>
        <v/>
      </c>
      <c r="BQ41" s="52">
        <f>IFERROR(IF(AND($R41&gt;=BQ$2,$R41&lt;=BQ$3),$M41,IF(AND(BQ$3&gt;=$R41,BQ$2&lt;=$S41),$M41,0)),0)</f>
        <v/>
      </c>
      <c r="BR41" s="52">
        <f>IFERROR(IF(AND($R41&gt;=BR$2,$R41&lt;=BR$3),$M41,IF(AND(BR$3&gt;=$R41,BR$2&lt;=$S41),$M41,0)),0)</f>
        <v/>
      </c>
      <c r="BS41" s="52">
        <f>IFERROR(IF(AND($R41&gt;=BS$2,$R41&lt;=BS$3),$M41,IF(AND(BS$3&gt;=$R41,BS$2&lt;=$S41),$M41,0)),0)</f>
        <v/>
      </c>
      <c r="BT41" s="52">
        <f>IFERROR(IF(AND($R41&gt;=BT$2,$R41&lt;=BT$3),$M41,IF(AND(BT$3&gt;=$R41,BT$2&lt;=$S41),$M41,0)),0)</f>
        <v/>
      </c>
      <c r="BU41" s="52">
        <f>IFERROR(IF(AND($R41&gt;=BU$2,$R41&lt;=BU$3),$M41,IF(AND(BU$3&gt;=$R41,BU$2&lt;=$S41),$M41,0)),0)</f>
        <v/>
      </c>
      <c r="BV41" s="52">
        <f>IFERROR(IF(AND($R41&gt;=BV$2,$R41&lt;=BV$3),$M41,IF(AND(BV$3&gt;=$R41,BV$2&lt;=$S41),$M41,0)),0)</f>
        <v/>
      </c>
      <c r="BW41" s="52">
        <f>IFERROR(IF(AND($R41&gt;=BW$2,$R41&lt;=BW$3),$M41,IF(AND(BW$3&gt;=$R41,BW$2&lt;=$S41),$M41,0)),0)</f>
        <v/>
      </c>
      <c r="BX41" s="52">
        <f>IFERROR(IF(AND($R41&gt;=BX$2,$R41&lt;=BX$3),$M41,IF(AND(BX$3&gt;=$R41,BX$2&lt;=$S41),$M41,0)),0)</f>
        <v/>
      </c>
      <c r="BY41" s="52">
        <f>IFERROR(IF(AND($R41&gt;=BY$2,$R41&lt;=BY$3),$M41,IF(AND(BY$3&gt;=$R41,BY$2&lt;=$S41),$M41,0)),0)</f>
        <v/>
      </c>
      <c r="BZ41" s="52">
        <f>IFERROR(IF(AND($R41&gt;=BZ$2,$R41&lt;=BZ$3),$M41,IF(AND(BZ$3&gt;=$R41,BZ$2&lt;=$S41),$M41,0)),0)</f>
        <v/>
      </c>
      <c r="CA41" s="52">
        <f>IFERROR(IF(AND($R41&gt;=CA$2,$R41&lt;=CA$3),$M41,IF(AND(CA$3&gt;=$R41,CA$2&lt;=$S41),$M41,0)),0)</f>
        <v/>
      </c>
      <c r="CB41" s="52">
        <f>IFERROR(IF(AND($R41&gt;=CB$2,$R41&lt;=CB$3),$M41,IF(AND(CB$3&gt;=$R41,CB$2&lt;=$S41),$M41,0)),0)</f>
        <v/>
      </c>
      <c r="CC41" s="52">
        <f>IFERROR(IF(AND($R41&gt;=CC$2,$R41&lt;=CC$3),$M41,IF(AND(CC$3&gt;=$R41,CC$2&lt;=$S41),$M41,0)),0)</f>
        <v/>
      </c>
      <c r="CD41" s="52">
        <f>IFERROR(IF(AND($R41&gt;=CD$2,$R41&lt;=CD$3),$M41,IF(AND(CD$3&gt;=$R41,CD$2&lt;=$S41),$M41,0)),0)</f>
        <v/>
      </c>
      <c r="CE41" s="52">
        <f>IFERROR(IF(AND($R41&gt;=CE$2,$R41&lt;=CE$3),$M41,IF(AND(CE$3&gt;=$R41,CE$2&lt;=$S41),$M41,0)),0)</f>
        <v/>
      </c>
      <c r="CF41" s="52">
        <f>IFERROR(IF(AND($R41&gt;=CF$2,$R41&lt;=CF$3),$M41,IF(AND(CF$3&gt;=$R41,CF$2&lt;=$S41),$M41,0)),0)</f>
        <v/>
      </c>
      <c r="CG41" s="52">
        <f>IFERROR(IF(AND($R41&gt;=CG$2,$R41&lt;=CG$3),$M41,IF(AND(CG$3&gt;=$R41,CG$2&lt;=$S41),$M41,0)),0)</f>
        <v/>
      </c>
      <c r="CH41" s="52">
        <f>IFERROR(IF(AND($R41&gt;=CH$2,$R41&lt;=CH$3),$M41,IF(AND(CH$3&gt;=$R41,CH$2&lt;=$S41),$M41,0)),0)</f>
        <v/>
      </c>
      <c r="CI41" s="52">
        <f>IFERROR(IF(AND($R41&gt;=CI$2,$R41&lt;=CI$3),$M41,IF(AND(CI$3&gt;=$R41,CI$2&lt;=$S41),$M41,0)),0)</f>
        <v/>
      </c>
      <c r="CJ41" s="52">
        <f>IFERROR(IF(AND($R41&gt;=CJ$2,$R41&lt;=CJ$3),$M41,IF(AND(CJ$3&gt;=$R41,CJ$2&lt;=$S41),$M41,0)),0)</f>
        <v/>
      </c>
      <c r="CK41" s="52">
        <f>IFERROR(IF(AND($R41&gt;=CK$2,$R41&lt;=CK$3),$M41,IF(AND(CK$3&gt;=$R41,CK$2&lt;=$S41),$M41,0)),0)</f>
        <v/>
      </c>
      <c r="CL41" s="52">
        <f>IFERROR(IF(AND($R41&gt;=CL$2,$R41&lt;=CL$3),$M41,IF(AND(CL$3&gt;=$R41,CL$2&lt;=$S41),$M41,0)),0)</f>
        <v/>
      </c>
      <c r="CM41" s="52">
        <f>IFERROR(IF(AND($R41&gt;=CM$2,$R41&lt;=CM$3),$M41,IF(AND(CM$3&gt;=$R41,CM$2&lt;=$S41),$M41,0)),0)</f>
        <v/>
      </c>
      <c r="CN41" s="52">
        <f>IFERROR(IF(AND($R41&gt;=CN$2,$R41&lt;=CN$3),$M41,IF(AND(CN$3&gt;=$R41,CN$2&lt;=$S41),$M41,0)),0)</f>
        <v/>
      </c>
      <c r="CO41" s="52">
        <f>IFERROR(IF(AND($R41&gt;=CO$2,$R41&lt;=CO$3),$M41,IF(AND(CO$3&gt;=$R41,CO$2&lt;=$S41),$M41,0)),0)</f>
        <v/>
      </c>
      <c r="CP41" s="52">
        <f>IFERROR(IF(AND($R41&gt;=CP$2,$R41&lt;=CP$3),$M41,IF(AND(CP$3&gt;=$R41,CP$2&lt;=$S41),$M41,0)),0)</f>
        <v/>
      </c>
      <c r="CQ41" s="52">
        <f>IFERROR(IF(AND($R41&gt;=CQ$2,$R41&lt;=CQ$3),$M41,IF(AND(CQ$3&gt;=$R41,CQ$2&lt;=$S41),$M41,0)),0)</f>
        <v/>
      </c>
      <c r="CR41" s="52">
        <f>IFERROR(IF(AND($R41&gt;=CR$2,$R41&lt;=CR$3),$M41,IF(AND(CR$3&gt;=$R41,CR$2&lt;=$S41),$M41,0)),0)</f>
        <v/>
      </c>
      <c r="CS41" s="52">
        <f>IFERROR(IF(AND($R41&gt;=CS$2,$R41&lt;=CS$3),$M41,IF(AND(CS$3&gt;=$R41,CS$2&lt;=$S41),$M41,0)),0)</f>
        <v/>
      </c>
      <c r="CT41" s="52">
        <f>IFERROR(IF(AND($R41&gt;=CT$2,$R41&lt;=CT$3),$M41,IF(AND(CT$3&gt;=$R41,CT$2&lt;=$S41),$M41,0)),0)</f>
        <v/>
      </c>
      <c r="CU41" s="52">
        <f>IFERROR(IF(AND($R41&gt;=CU$2,$R41&lt;=CU$3),$M41,IF(AND(CU$3&gt;=$R41,CU$2&lt;=$S41),$M41,0)),0)</f>
        <v/>
      </c>
      <c r="CV41" s="52">
        <f>IFERROR(IF(AND($R41&gt;=CV$2,$R41&lt;=CV$3),$M41,IF(AND(CV$3&gt;=$R41,CV$2&lt;=$S41),$M41,0)),0)</f>
        <v/>
      </c>
      <c r="CW41" s="52">
        <f>IFERROR(IF(AND($R41&gt;=CW$2,$R41&lt;=CW$3),$M41,IF(AND(CW$3&gt;=$R41,CW$2&lt;=$S41),$M41,0)),0)</f>
        <v/>
      </c>
      <c r="CX41" s="52">
        <f>IFERROR(IF(AND($R41&gt;=CX$2,$R41&lt;=CX$3),$M41,IF(AND(CX$3&gt;=$R41,CX$2&lt;=$S41),$M41,0)),0)</f>
        <v/>
      </c>
      <c r="CY41" s="52">
        <f>IFERROR(IF(AND($R41&gt;=CY$2,$R41&lt;=CY$3),$M41,IF(AND(CY$3&gt;=$R41,CY$2&lt;=$S41),$M41,0)),0)</f>
        <v/>
      </c>
      <c r="CZ41" s="52">
        <f>IFERROR(IF(AND($R41&gt;=CZ$2,$R41&lt;=CZ$3),$M41,IF(AND(CZ$3&gt;=$R41,CZ$2&lt;=$S41),$M41,0)),0)</f>
        <v/>
      </c>
      <c r="DA41" s="52" t="n"/>
      <c r="DB41" s="52" t="n"/>
    </row>
    <row r="42" outlineLevel="1" ht="15.9" customHeight="1">
      <c r="A42" s="40" t="inlineStr">
        <is>
          <t>[Person_3]</t>
        </is>
      </c>
      <c r="B42" s="41" t="n"/>
      <c r="C42" s="56" t="n"/>
      <c r="D42" s="41" t="n"/>
      <c r="E42" s="56" t="n"/>
      <c r="F42" s="53" t="n"/>
      <c r="G42" s="56" t="n"/>
      <c r="H42" s="41" t="n"/>
      <c r="I42" s="43" t="n">
        <v>1</v>
      </c>
      <c r="J42" s="44" t="inlineStr">
        <is>
          <t>Digital Maintenance</t>
        </is>
      </c>
      <c r="K42" s="45" t="n">
        <v>178</v>
      </c>
      <c r="L42" s="45" t="n">
        <v>100</v>
      </c>
      <c r="M42" s="46">
        <f>IF($J42="Digital Maintenance",0,K42*L42)*I41</f>
        <v/>
      </c>
      <c r="N42" s="47">
        <f>IF($J42="Digital Maintenance",K42*L42,0)*I42</f>
        <v/>
      </c>
      <c r="O42" s="48" t="inlineStr">
        <is>
          <t>New</t>
        </is>
      </c>
      <c r="P42" s="49" t="n"/>
      <c r="Q42" s="96" t="n"/>
      <c r="R42" s="96" t="n">
        <v>44743</v>
      </c>
      <c r="S42" s="96">
        <f>EOMONTH(R42,11)</f>
        <v/>
      </c>
      <c r="T42" s="51">
        <f>IF(ISBLANK(S42),"",YEARFRAC(R42,EOMONTH(S42,0))*12)</f>
        <v/>
      </c>
      <c r="U42" s="52">
        <f>IFERROR(IF(AND($R42&gt;=U$2,$R42&lt;=U$3),$M42,IF(AND(U$3&gt;=$R42,U$2&lt;=$S42),$M42,0)),0)</f>
        <v/>
      </c>
      <c r="V42" s="52">
        <f>IFERROR(IF(AND($R42&gt;=V$2,$R42&lt;=V$3),$M42,IF(AND(V$3&gt;=$R42,V$2&lt;=$S42),$M42,0)),0)</f>
        <v/>
      </c>
      <c r="W42" s="52">
        <f>IFERROR(IF(AND($R42&gt;=W$2,$R42&lt;=W$3),$M42,IF(AND(W$3&gt;=$R42,W$2&lt;=$S42),$M42,0)),0)</f>
        <v/>
      </c>
      <c r="X42" s="52">
        <f>IFERROR(IF(AND($R42&gt;=X$2,$R42&lt;=X$3),$M42,IF(AND(X$3&gt;=$R42,X$2&lt;=$S42),$M42,0)),0)</f>
        <v/>
      </c>
      <c r="Y42" s="52">
        <f>IFERROR(IF(AND($R42&gt;=Y$2,$R42&lt;=Y$3),$M42,IF(AND(Y$3&gt;=$R42,Y$2&lt;=$S42),$M42,0)),0)</f>
        <v/>
      </c>
      <c r="Z42" s="52">
        <f>IFERROR(IF(AND($R42&gt;=Z$2,$R42&lt;=Z$3),$M42,IF(AND(Z$3&gt;=$R42,Z$2&lt;=$S42),$M42,0)),0)</f>
        <v/>
      </c>
      <c r="AA42" s="52">
        <f>IFERROR(IF(AND($R42&gt;=AA$2,$R42&lt;=AA$3),$M42,IF(AND(AA$3&gt;=$R42,AA$2&lt;=$S42),$M42,0)),0)</f>
        <v/>
      </c>
      <c r="AB42" s="52">
        <f>IFERROR(IF(AND($R42&gt;=AB$2,$R42&lt;=AB$3),$M42,IF(AND(AB$3&gt;=$R42,AB$2&lt;=$S42),$M42,0)),0)</f>
        <v/>
      </c>
      <c r="AC42" s="52">
        <f>IFERROR(IF(AND($R42&gt;=AC$2,$R42&lt;=AC$3),$M42,IF(AND(AC$3&gt;=$R42,AC$2&lt;=$S42),$M42,0)),0)</f>
        <v/>
      </c>
      <c r="AD42" s="52">
        <f>IFERROR(IF(AND($R42&gt;=AD$2,$R42&lt;=AD$3),$M42,IF(AND(AD$3&gt;=$R42,AD$2&lt;=$S42),$M42,0)),0)</f>
        <v/>
      </c>
      <c r="AE42" s="52">
        <f>IFERROR(IF(AND($R42&gt;=AE$2,$R42&lt;=AE$3),$M42,IF(AND(AE$3&gt;=$R42,AE$2&lt;=$S42),$M42,0)),0)</f>
        <v/>
      </c>
      <c r="AF42" s="52">
        <f>IFERROR(IF(AND($R42&gt;=AF$2,$R42&lt;=AF$3),$M42,IF(AND(AF$3&gt;=$R42,AF$2&lt;=$S42),$M42,0)),0)</f>
        <v/>
      </c>
      <c r="AG42" s="52">
        <f>IFERROR(IF(AND($R42&gt;=AG$2,$R42&lt;=AG$3),$M42,IF(AND(AG$3&gt;=$R42,AG$2&lt;=$S42),$M42,0)),0)</f>
        <v/>
      </c>
      <c r="AH42" s="52">
        <f>IFERROR(IF(AND($R42&gt;=AH$2,$R42&lt;=AH$3),$M42,IF(AND(AH$3&gt;=$R42,AH$2&lt;=$S42),$M42,0)),0)</f>
        <v/>
      </c>
      <c r="AI42" s="52">
        <f>IFERROR(IF(AND($R42&gt;=AI$2,$R42&lt;=AI$3),$M42,IF(AND(AI$3&gt;=$R42,AI$2&lt;=$S42),$M42,0)),0)</f>
        <v/>
      </c>
      <c r="AJ42" s="52">
        <f>IFERROR(IF(AND($R42&gt;=AJ$2,$R42&lt;=AJ$3),$M42,IF(AND(AJ$3&gt;=$R42,AJ$2&lt;=$S42),$M42,0)),0)</f>
        <v/>
      </c>
      <c r="AK42" s="52">
        <f>IFERROR(IF(AND($R42&gt;=AK$2,$R42&lt;=AK$3),$M42,IF(AND(AK$3&gt;=$R42,AK$2&lt;=$S42),$M42,0)),0)</f>
        <v/>
      </c>
      <c r="AL42" s="52">
        <f>IFERROR(IF(AND($R42&gt;=AL$2,$R42&lt;=AL$3),$M42,IF(AND(AL$3&gt;=$R42,AL$2&lt;=$S42),$M42,0)),0)</f>
        <v/>
      </c>
      <c r="AM42" s="52">
        <f>IFERROR(IF(AND($R42&gt;=AM$2,$R42&lt;=AM$3),$M42,IF(AND(AM$3&gt;=$R42,AM$2&lt;=$S42),$M42,0)),0)</f>
        <v/>
      </c>
      <c r="AN42" s="52">
        <f>IFERROR(IF(AND($R42&gt;=AN$2,$R42&lt;=AN$3),$M42,IF(AND(AN$3&gt;=$R42,AN$2&lt;=$S42),$M42,0)),0)</f>
        <v/>
      </c>
      <c r="AO42" s="52">
        <f>IFERROR(IF(AND($R42&gt;=AO$2,$R42&lt;=AO$3),$M42,IF(AND(AO$3&gt;=$R42,AO$2&lt;=$S42),$M42,0)),0)</f>
        <v/>
      </c>
      <c r="AP42" s="52">
        <f>IFERROR(IF(AND($R42&gt;=AP$2,$R42&lt;=AP$3),$M42,IF(AND(AP$3&gt;=$R42,AP$2&lt;=$S42),$M42,0)),0)</f>
        <v/>
      </c>
      <c r="AQ42" s="52">
        <f>IFERROR(IF(AND($R42&gt;=AQ$2,$R42&lt;=AQ$3),$M42,IF(AND(AQ$3&gt;=$R42,AQ$2&lt;=$S42),$M42,0)),0)</f>
        <v/>
      </c>
      <c r="AR42" s="52">
        <f>IFERROR(IF(AND($R42&gt;=AR$2,$R42&lt;=AR$3),$M42,IF(AND(AR$3&gt;=$R42,AR$2&lt;=$S42),$M42,0)),0)</f>
        <v/>
      </c>
      <c r="AS42" s="52">
        <f>IFERROR(IF(AND($R42&gt;=AS$2,$R42&lt;=AS$3),$M42,IF(AND(AS$3&gt;=$R42,AS$2&lt;=$S42),$M42,0)),0)</f>
        <v/>
      </c>
      <c r="AT42" s="52">
        <f>IFERROR(IF(AND($R42&gt;=AT$2,$R42&lt;=AT$3),$M42,IF(AND(AT$3&gt;=$R42,AT$2&lt;=$S42),$M42,0)),0)</f>
        <v/>
      </c>
      <c r="AU42" s="52">
        <f>IFERROR(IF(AND($R42&gt;=AU$2,$R42&lt;=AU$3),$M42,IF(AND(AU$3&gt;=$R42,AU$2&lt;=$S42),$M42,0)),0)</f>
        <v/>
      </c>
      <c r="AV42" s="52">
        <f>IFERROR(IF(AND($R42&gt;=AV$2,$R42&lt;=AV$3),$M42,IF(AND(AV$3&gt;=$R42,AV$2&lt;=$S42),$M42,0)),0)</f>
        <v/>
      </c>
      <c r="AW42" s="52">
        <f>IFERROR(IF(AND($R42&gt;=AW$2,$R42&lt;=AW$3),$M42,IF(AND(AW$3&gt;=$R42,AW$2&lt;=$S42),$M42,0)),0)</f>
        <v/>
      </c>
      <c r="AX42" s="52">
        <f>IFERROR(IF(AND($R42&gt;=AX$2,$R42&lt;=AX$3),$M42,IF(AND(AX$3&gt;=$R42,AX$2&lt;=$S42),$M42,0)),0)</f>
        <v/>
      </c>
      <c r="AY42" s="52">
        <f>IFERROR(IF(AND($R42&gt;=AY$2,$R42&lt;=AY$3),$M42,IF(AND(AY$3&gt;=$R42,AY$2&lt;=$S42),$M42,0)),0)</f>
        <v/>
      </c>
      <c r="AZ42" s="52">
        <f>IFERROR(IF(AND($R42&gt;=AZ$2,$R42&lt;=AZ$3),$M42,IF(AND(AZ$3&gt;=$R42,AZ$2&lt;=$S42),$M42,0)),0)</f>
        <v/>
      </c>
      <c r="BA42" s="52">
        <f>IFERROR(IF(AND($R42&gt;=BA$2,$R42&lt;=BA$3),$M42,IF(AND(BA$3&gt;=$R42,BA$2&lt;=$S42),$M42,0)),0)</f>
        <v/>
      </c>
      <c r="BB42" s="52">
        <f>IFERROR(IF(AND($R42&gt;=BB$2,$R42&lt;=BB$3),$M42,IF(AND(BB$3&gt;=$R42,BB$2&lt;=$S42),$M42,0)),0)</f>
        <v/>
      </c>
      <c r="BC42" s="52">
        <f>IFERROR(IF(AND($R42&gt;=BC$2,$R42&lt;=BC$3),$M42,IF(AND(BC$3&gt;=$R42,BC$2&lt;=$S42),$M42,0)),0)</f>
        <v/>
      </c>
      <c r="BD42" s="52">
        <f>IFERROR(IF(AND($R42&gt;=BD$2,$R42&lt;=BD$3),$M42,IF(AND(BD$3&gt;=$R42,BD$2&lt;=$S42),$M42,0)),0)</f>
        <v/>
      </c>
      <c r="BE42" s="52">
        <f>IFERROR(IF(AND($R42&gt;=BE$2,$R42&lt;=BE$3),$M42,IF(AND(BE$3&gt;=$R42,BE$2&lt;=$S42),$M42,0)),0)</f>
        <v/>
      </c>
      <c r="BF42" s="52">
        <f>IFERROR(IF(AND($R42&gt;=BF$2,$R42&lt;=BF$3),$M42,IF(AND(BF$3&gt;=$R42,BF$2&lt;=$S42),$M42,0)),0)</f>
        <v/>
      </c>
      <c r="BG42" s="52">
        <f>IFERROR(IF(AND($R42&gt;=BG$2,$R42&lt;=BG$3),$M42,IF(AND(BG$3&gt;=$R42,BG$2&lt;=$S42),$M42,0)),0)</f>
        <v/>
      </c>
      <c r="BH42" s="52">
        <f>IFERROR(IF(AND($R42&gt;=BH$2,$R42&lt;=BH$3),$M42,IF(AND(BH$3&gt;=$R42,BH$2&lt;=$S42),$M42,0)),0)</f>
        <v/>
      </c>
      <c r="BI42" s="52">
        <f>IFERROR(IF(AND($R42&gt;=BI$2,$R42&lt;=BI$3),$M42,IF(AND(BI$3&gt;=$R42,BI$2&lt;=$S42),$M42,0)),0)</f>
        <v/>
      </c>
      <c r="BJ42" s="52">
        <f>IFERROR(IF(AND($R42&gt;=BJ$2,$R42&lt;=BJ$3),$M42,IF(AND(BJ$3&gt;=$R42,BJ$2&lt;=$S42),$M42,0)),0)</f>
        <v/>
      </c>
      <c r="BK42" s="52">
        <f>IFERROR(IF(AND($R42&gt;=BK$2,$R42&lt;=BK$3),$M42,IF(AND(BK$3&gt;=$R42,BK$2&lt;=$S42),$M42,0)),0)</f>
        <v/>
      </c>
      <c r="BL42" s="52">
        <f>IFERROR(IF(AND($R42&gt;=BL$2,$R42&lt;=BL$3),$M42,IF(AND(BL$3&gt;=$R42,BL$2&lt;=$S42),$M42,0)),0)</f>
        <v/>
      </c>
      <c r="BM42" s="52">
        <f>IFERROR(IF(AND($R42&gt;=BM$2,$R42&lt;=BM$3),$M42,IF(AND(BM$3&gt;=$R42,BM$2&lt;=$S42),$M42,0)),0)</f>
        <v/>
      </c>
      <c r="BN42" s="52">
        <f>IFERROR(IF(AND($R42&gt;=BN$2,$R42&lt;=BN$3),$M42,IF(AND(BN$3&gt;=$R42,BN$2&lt;=$S42),$M42,0)),0)</f>
        <v/>
      </c>
      <c r="BO42" s="52">
        <f>IFERROR(IF(AND($R42&gt;=BO$2,$R42&lt;=BO$3),$M42,IF(AND(BO$3&gt;=$R42,BO$2&lt;=$S42),$M42,0)),0)</f>
        <v/>
      </c>
      <c r="BP42" s="52">
        <f>IFERROR(IF(AND($R42&gt;=BP$2,$R42&lt;=BP$3),$M42,IF(AND(BP$3&gt;=$R42,BP$2&lt;=$S42),$M42,0)),0)</f>
        <v/>
      </c>
      <c r="BQ42" s="52">
        <f>IFERROR(IF(AND($R42&gt;=BQ$2,$R42&lt;=BQ$3),$M42,IF(AND(BQ$3&gt;=$R42,BQ$2&lt;=$S42),$M42,0)),0)</f>
        <v/>
      </c>
      <c r="BR42" s="52">
        <f>IFERROR(IF(AND($R42&gt;=BR$2,$R42&lt;=BR$3),$M42,IF(AND(BR$3&gt;=$R42,BR$2&lt;=$S42),$M42,0)),0)</f>
        <v/>
      </c>
      <c r="BS42" s="52">
        <f>IFERROR(IF(AND($R42&gt;=BS$2,$R42&lt;=BS$3),$M42,IF(AND(BS$3&gt;=$R42,BS$2&lt;=$S42),$M42,0)),0)</f>
        <v/>
      </c>
      <c r="BT42" s="52">
        <f>IFERROR(IF(AND($R42&gt;=BT$2,$R42&lt;=BT$3),$M42,IF(AND(BT$3&gt;=$R42,BT$2&lt;=$S42),$M42,0)),0)</f>
        <v/>
      </c>
      <c r="BU42" s="52">
        <f>IFERROR(IF(AND($R42&gt;=BU$2,$R42&lt;=BU$3),$M42,IF(AND(BU$3&gt;=$R42,BU$2&lt;=$S42),$M42,0)),0)</f>
        <v/>
      </c>
      <c r="BV42" s="52">
        <f>IFERROR(IF(AND($R42&gt;=BV$2,$R42&lt;=BV$3),$M42,IF(AND(BV$3&gt;=$R42,BV$2&lt;=$S42),$M42,0)),0)</f>
        <v/>
      </c>
      <c r="BW42" s="52">
        <f>IFERROR(IF(AND($R42&gt;=BW$2,$R42&lt;=BW$3),$M42,IF(AND(BW$3&gt;=$R42,BW$2&lt;=$S42),$M42,0)),0)</f>
        <v/>
      </c>
      <c r="BX42" s="52">
        <f>IFERROR(IF(AND($R42&gt;=BX$2,$R42&lt;=BX$3),$M42,IF(AND(BX$3&gt;=$R42,BX$2&lt;=$S42),$M42,0)),0)</f>
        <v/>
      </c>
      <c r="BY42" s="52">
        <f>IFERROR(IF(AND($R42&gt;=BY$2,$R42&lt;=BY$3),$M42,IF(AND(BY$3&gt;=$R42,BY$2&lt;=$S42),$M42,0)),0)</f>
        <v/>
      </c>
      <c r="BZ42" s="52">
        <f>IFERROR(IF(AND($R42&gt;=BZ$2,$R42&lt;=BZ$3),$M42,IF(AND(BZ$3&gt;=$R42,BZ$2&lt;=$S42),$M42,0)),0)</f>
        <v/>
      </c>
      <c r="CA42" s="52">
        <f>IFERROR(IF(AND($R42&gt;=CA$2,$R42&lt;=CA$3),$M42,IF(AND(CA$3&gt;=$R42,CA$2&lt;=$S42),$M42,0)),0)</f>
        <v/>
      </c>
      <c r="CB42" s="52">
        <f>IFERROR(IF(AND($R42&gt;=CB$2,$R42&lt;=CB$3),$M42,IF(AND(CB$3&gt;=$R42,CB$2&lt;=$S42),$M42,0)),0)</f>
        <v/>
      </c>
      <c r="CC42" s="52">
        <f>IFERROR(IF(AND($R42&gt;=CC$2,$R42&lt;=CC$3),$M42,IF(AND(CC$3&gt;=$R42,CC$2&lt;=$S42),$M42,0)),0)</f>
        <v/>
      </c>
      <c r="CD42" s="52">
        <f>IFERROR(IF(AND($R42&gt;=CD$2,$R42&lt;=CD$3),$M42,IF(AND(CD$3&gt;=$R42,CD$2&lt;=$S42),$M42,0)),0)</f>
        <v/>
      </c>
      <c r="CE42" s="52">
        <f>IFERROR(IF(AND($R42&gt;=CE$2,$R42&lt;=CE$3),$M42,IF(AND(CE$3&gt;=$R42,CE$2&lt;=$S42),$M42,0)),0)</f>
        <v/>
      </c>
      <c r="CF42" s="52">
        <f>IFERROR(IF(AND($R42&gt;=CF$2,$R42&lt;=CF$3),$M42,IF(AND(CF$3&gt;=$R42,CF$2&lt;=$S42),$M42,0)),0)</f>
        <v/>
      </c>
      <c r="CG42" s="52">
        <f>IFERROR(IF(AND($R42&gt;=CG$2,$R42&lt;=CG$3),$M42,IF(AND(CG$3&gt;=$R42,CG$2&lt;=$S42),$M42,0)),0)</f>
        <v/>
      </c>
      <c r="CH42" s="52">
        <f>IFERROR(IF(AND($R42&gt;=CH$2,$R42&lt;=CH$3),$M42,IF(AND(CH$3&gt;=$R42,CH$2&lt;=$S42),$M42,0)),0)</f>
        <v/>
      </c>
      <c r="CI42" s="52">
        <f>IFERROR(IF(AND($R42&gt;=CI$2,$R42&lt;=CI$3),$M42,IF(AND(CI$3&gt;=$R42,CI$2&lt;=$S42),$M42,0)),0)</f>
        <v/>
      </c>
      <c r="CJ42" s="52">
        <f>IFERROR(IF(AND($R42&gt;=CJ$2,$R42&lt;=CJ$3),$M42,IF(AND(CJ$3&gt;=$R42,CJ$2&lt;=$S42),$M42,0)),0)</f>
        <v/>
      </c>
      <c r="CK42" s="52">
        <f>IFERROR(IF(AND($R42&gt;=CK$2,$R42&lt;=CK$3),$M42,IF(AND(CK$3&gt;=$R42,CK$2&lt;=$S42),$M42,0)),0)</f>
        <v/>
      </c>
      <c r="CL42" s="52">
        <f>IFERROR(IF(AND($R42&gt;=CL$2,$R42&lt;=CL$3),$M42,IF(AND(CL$3&gt;=$R42,CL$2&lt;=$S42),$M42,0)),0)</f>
        <v/>
      </c>
      <c r="CM42" s="52">
        <f>IFERROR(IF(AND($R42&gt;=CM$2,$R42&lt;=CM$3),$M42,IF(AND(CM$3&gt;=$R42,CM$2&lt;=$S42),$M42,0)),0)</f>
        <v/>
      </c>
      <c r="CN42" s="52">
        <f>IFERROR(IF(AND($R42&gt;=CN$2,$R42&lt;=CN$3),$M42,IF(AND(CN$3&gt;=$R42,CN$2&lt;=$S42),$M42,0)),0)</f>
        <v/>
      </c>
      <c r="CO42" s="52">
        <f>IFERROR(IF(AND($R42&gt;=CO$2,$R42&lt;=CO$3),$M42,IF(AND(CO$3&gt;=$R42,CO$2&lt;=$S42),$M42,0)),0)</f>
        <v/>
      </c>
      <c r="CP42" s="52">
        <f>IFERROR(IF(AND($R42&gt;=CP$2,$R42&lt;=CP$3),$M42,IF(AND(CP$3&gt;=$R42,CP$2&lt;=$S42),$M42,0)),0)</f>
        <v/>
      </c>
      <c r="CQ42" s="52">
        <f>IFERROR(IF(AND($R42&gt;=CQ$2,$R42&lt;=CQ$3),$M42,IF(AND(CQ$3&gt;=$R42,CQ$2&lt;=$S42),$M42,0)),0)</f>
        <v/>
      </c>
      <c r="CR42" s="52">
        <f>IFERROR(IF(AND($R42&gt;=CR$2,$R42&lt;=CR$3),$M42,IF(AND(CR$3&gt;=$R42,CR$2&lt;=$S42),$M42,0)),0)</f>
        <v/>
      </c>
      <c r="CS42" s="52">
        <f>IFERROR(IF(AND($R42&gt;=CS$2,$R42&lt;=CS$3),$M42,IF(AND(CS$3&gt;=$R42,CS$2&lt;=$S42),$M42,0)),0)</f>
        <v/>
      </c>
      <c r="CT42" s="52">
        <f>IFERROR(IF(AND($R42&gt;=CT$2,$R42&lt;=CT$3),$M42,IF(AND(CT$3&gt;=$R42,CT$2&lt;=$S42),$M42,0)),0)</f>
        <v/>
      </c>
      <c r="CU42" s="52">
        <f>IFERROR(IF(AND($R42&gt;=CU$2,$R42&lt;=CU$3),$M42,IF(AND(CU$3&gt;=$R42,CU$2&lt;=$S42),$M42,0)),0)</f>
        <v/>
      </c>
      <c r="CV42" s="52">
        <f>IFERROR(IF(AND($R42&gt;=CV$2,$R42&lt;=CV$3),$M42,IF(AND(CV$3&gt;=$R42,CV$2&lt;=$S42),$M42,0)),0)</f>
        <v/>
      </c>
      <c r="CW42" s="52">
        <f>IFERROR(IF(AND($R42&gt;=CW$2,$R42&lt;=CW$3),$M42,IF(AND(CW$3&gt;=$R42,CW$2&lt;=$S42),$M42,0)),0)</f>
        <v/>
      </c>
      <c r="CX42" s="52">
        <f>IFERROR(IF(AND($R42&gt;=CX$2,$R42&lt;=CX$3),$M42,IF(AND(CX$3&gt;=$R42,CX$2&lt;=$S42),$M42,0)),0)</f>
        <v/>
      </c>
      <c r="CY42" s="52">
        <f>IFERROR(IF(AND($R42&gt;=CY$2,$R42&lt;=CY$3),$M42,IF(AND(CY$3&gt;=$R42,CY$2&lt;=$S42),$M42,0)),0)</f>
        <v/>
      </c>
      <c r="CZ42" s="52">
        <f>IFERROR(IF(AND($R42&gt;=CZ$2,$R42&lt;=CZ$3),$M42,IF(AND(CZ$3&gt;=$R42,CZ$2&lt;=$S42),$M42,0)),0)</f>
        <v/>
      </c>
      <c r="DA42" s="52" t="n"/>
      <c r="DB42" s="52" t="n"/>
    </row>
    <row r="43" outlineLevel="1" ht="15.9" customHeight="1">
      <c r="A43" s="40" t="inlineStr">
        <is>
          <t>[Person_3]</t>
        </is>
      </c>
      <c r="B43" s="41" t="n"/>
      <c r="C43" s="56" t="n"/>
      <c r="D43" s="41" t="n"/>
      <c r="E43" s="56" t="n"/>
      <c r="F43" s="53" t="n"/>
      <c r="G43" s="56" t="n"/>
      <c r="H43" s="41" t="n"/>
      <c r="I43" s="43" t="n">
        <v>1</v>
      </c>
      <c r="J43" s="44" t="inlineStr">
        <is>
          <t>Digital Maintenance</t>
        </is>
      </c>
      <c r="K43" s="45" t="n">
        <v>364</v>
      </c>
      <c r="L43" s="45" t="n">
        <v>100</v>
      </c>
      <c r="M43" s="46">
        <f>IF($J43="Digital Maintenance",0,K43*L43)*I42</f>
        <v/>
      </c>
      <c r="N43" s="47">
        <f>IF($J43="Digital Maintenance",K43*L43,0)*I43</f>
        <v/>
      </c>
      <c r="O43" s="48" t="inlineStr">
        <is>
          <t>New</t>
        </is>
      </c>
      <c r="P43" s="49" t="n"/>
      <c r="Q43" s="96" t="n"/>
      <c r="R43" s="96" t="n">
        <v>44805</v>
      </c>
      <c r="S43" s="96">
        <f>EOMONTH(R43,11)</f>
        <v/>
      </c>
      <c r="T43" s="51">
        <f>IF(ISBLANK(S43),"",YEARFRAC(R43,EOMONTH(S43,0))*12)</f>
        <v/>
      </c>
      <c r="U43" s="52">
        <f>IFERROR(IF(AND($R43&gt;=U$2,$R43&lt;=U$3),$M43,IF(AND(U$3&gt;=$R43,U$2&lt;=$S43),$M43,0)),0)</f>
        <v/>
      </c>
      <c r="V43" s="52">
        <f>IFERROR(IF(AND($R43&gt;=V$2,$R43&lt;=V$3),$M43,IF(AND(V$3&gt;=$R43,V$2&lt;=$S43),$M43,0)),0)</f>
        <v/>
      </c>
      <c r="W43" s="52">
        <f>IFERROR(IF(AND($R43&gt;=W$2,$R43&lt;=W$3),$M43,IF(AND(W$3&gt;=$R43,W$2&lt;=$S43),$M43,0)),0)</f>
        <v/>
      </c>
      <c r="X43" s="52">
        <f>IFERROR(IF(AND($R43&gt;=X$2,$R43&lt;=X$3),$M43,IF(AND(X$3&gt;=$R43,X$2&lt;=$S43),$M43,0)),0)</f>
        <v/>
      </c>
      <c r="Y43" s="52">
        <f>IFERROR(IF(AND($R43&gt;=Y$2,$R43&lt;=Y$3),$M43,IF(AND(Y$3&gt;=$R43,Y$2&lt;=$S43),$M43,0)),0)</f>
        <v/>
      </c>
      <c r="Z43" s="52">
        <f>IFERROR(IF(AND($R43&gt;=Z$2,$R43&lt;=Z$3),$M43,IF(AND(Z$3&gt;=$R43,Z$2&lt;=$S43),$M43,0)),0)</f>
        <v/>
      </c>
      <c r="AA43" s="52">
        <f>IFERROR(IF(AND($R43&gt;=AA$2,$R43&lt;=AA$3),$M43,IF(AND(AA$3&gt;=$R43,AA$2&lt;=$S43),$M43,0)),0)</f>
        <v/>
      </c>
      <c r="AB43" s="52">
        <f>IFERROR(IF(AND($R43&gt;=AB$2,$R43&lt;=AB$3),$M43,IF(AND(AB$3&gt;=$R43,AB$2&lt;=$S43),$M43,0)),0)</f>
        <v/>
      </c>
      <c r="AC43" s="52">
        <f>IFERROR(IF(AND($R43&gt;=AC$2,$R43&lt;=AC$3),$M43,IF(AND(AC$3&gt;=$R43,AC$2&lt;=$S43),$M43,0)),0)</f>
        <v/>
      </c>
      <c r="AD43" s="52">
        <f>IFERROR(IF(AND($R43&gt;=AD$2,$R43&lt;=AD$3),$M43,IF(AND(AD$3&gt;=$R43,AD$2&lt;=$S43),$M43,0)),0)</f>
        <v/>
      </c>
      <c r="AE43" s="52">
        <f>IFERROR(IF(AND($R43&gt;=AE$2,$R43&lt;=AE$3),$M43,IF(AND(AE$3&gt;=$R43,AE$2&lt;=$S43),$M43,0)),0)</f>
        <v/>
      </c>
      <c r="AF43" s="52">
        <f>IFERROR(IF(AND($R43&gt;=AF$2,$R43&lt;=AF$3),$M43,IF(AND(AF$3&gt;=$R43,AF$2&lt;=$S43),$M43,0)),0)</f>
        <v/>
      </c>
      <c r="AG43" s="52">
        <f>IFERROR(IF(AND($R43&gt;=AG$2,$R43&lt;=AG$3),$M43,IF(AND(AG$3&gt;=$R43,AG$2&lt;=$S43),$M43,0)),0)</f>
        <v/>
      </c>
      <c r="AH43" s="52">
        <f>IFERROR(IF(AND($R43&gt;=AH$2,$R43&lt;=AH$3),$M43,IF(AND(AH$3&gt;=$R43,AH$2&lt;=$S43),$M43,0)),0)</f>
        <v/>
      </c>
      <c r="AI43" s="52">
        <f>IFERROR(IF(AND($R43&gt;=AI$2,$R43&lt;=AI$3),$M43,IF(AND(AI$3&gt;=$R43,AI$2&lt;=$S43),$M43,0)),0)</f>
        <v/>
      </c>
      <c r="AJ43" s="52">
        <f>IFERROR(IF(AND($R43&gt;=AJ$2,$R43&lt;=AJ$3),$M43,IF(AND(AJ$3&gt;=$R43,AJ$2&lt;=$S43),$M43,0)),0)</f>
        <v/>
      </c>
      <c r="AK43" s="52">
        <f>IFERROR(IF(AND($R43&gt;=AK$2,$R43&lt;=AK$3),$M43,IF(AND(AK$3&gt;=$R43,AK$2&lt;=$S43),$M43,0)),0)</f>
        <v/>
      </c>
      <c r="AL43" s="52">
        <f>IFERROR(IF(AND($R43&gt;=AL$2,$R43&lt;=AL$3),$M43,IF(AND(AL$3&gt;=$R43,AL$2&lt;=$S43),$M43,0)),0)</f>
        <v/>
      </c>
      <c r="AM43" s="52">
        <f>IFERROR(IF(AND($R43&gt;=AM$2,$R43&lt;=AM$3),$M43,IF(AND(AM$3&gt;=$R43,AM$2&lt;=$S43),$M43,0)),0)</f>
        <v/>
      </c>
      <c r="AN43" s="52">
        <f>IFERROR(IF(AND($R43&gt;=AN$2,$R43&lt;=AN$3),$M43,IF(AND(AN$3&gt;=$R43,AN$2&lt;=$S43),$M43,0)),0)</f>
        <v/>
      </c>
      <c r="AO43" s="52">
        <f>IFERROR(IF(AND($R43&gt;=AO$2,$R43&lt;=AO$3),$M43,IF(AND(AO$3&gt;=$R43,AO$2&lt;=$S43),$M43,0)),0)</f>
        <v/>
      </c>
      <c r="AP43" s="52">
        <f>IFERROR(IF(AND($R43&gt;=AP$2,$R43&lt;=AP$3),$M43,IF(AND(AP$3&gt;=$R43,AP$2&lt;=$S43),$M43,0)),0)</f>
        <v/>
      </c>
      <c r="AQ43" s="52">
        <f>IFERROR(IF(AND($R43&gt;=AQ$2,$R43&lt;=AQ$3),$M43,IF(AND(AQ$3&gt;=$R43,AQ$2&lt;=$S43),$M43,0)),0)</f>
        <v/>
      </c>
      <c r="AR43" s="52">
        <f>IFERROR(IF(AND($R43&gt;=AR$2,$R43&lt;=AR$3),$M43,IF(AND(AR$3&gt;=$R43,AR$2&lt;=$S43),$M43,0)),0)</f>
        <v/>
      </c>
      <c r="AS43" s="52">
        <f>IFERROR(IF(AND($R43&gt;=AS$2,$R43&lt;=AS$3),$M43,IF(AND(AS$3&gt;=$R43,AS$2&lt;=$S43),$M43,0)),0)</f>
        <v/>
      </c>
      <c r="AT43" s="52">
        <f>IFERROR(IF(AND($R43&gt;=AT$2,$R43&lt;=AT$3),$M43,IF(AND(AT$3&gt;=$R43,AT$2&lt;=$S43),$M43,0)),0)</f>
        <v/>
      </c>
      <c r="AU43" s="52">
        <f>IFERROR(IF(AND($R43&gt;=AU$2,$R43&lt;=AU$3),$M43,IF(AND(AU$3&gt;=$R43,AU$2&lt;=$S43),$M43,0)),0)</f>
        <v/>
      </c>
      <c r="AV43" s="52">
        <f>IFERROR(IF(AND($R43&gt;=AV$2,$R43&lt;=AV$3),$M43,IF(AND(AV$3&gt;=$R43,AV$2&lt;=$S43),$M43,0)),0)</f>
        <v/>
      </c>
      <c r="AW43" s="52">
        <f>IFERROR(IF(AND($R43&gt;=AW$2,$R43&lt;=AW$3),$M43,IF(AND(AW$3&gt;=$R43,AW$2&lt;=$S43),$M43,0)),0)</f>
        <v/>
      </c>
      <c r="AX43" s="52">
        <f>IFERROR(IF(AND($R43&gt;=AX$2,$R43&lt;=AX$3),$M43,IF(AND(AX$3&gt;=$R43,AX$2&lt;=$S43),$M43,0)),0)</f>
        <v/>
      </c>
      <c r="AY43" s="52">
        <f>IFERROR(IF(AND($R43&gt;=AY$2,$R43&lt;=AY$3),$M43,IF(AND(AY$3&gt;=$R43,AY$2&lt;=$S43),$M43,0)),0)</f>
        <v/>
      </c>
      <c r="AZ43" s="52">
        <f>IFERROR(IF(AND($R43&gt;=AZ$2,$R43&lt;=AZ$3),$M43,IF(AND(AZ$3&gt;=$R43,AZ$2&lt;=$S43),$M43,0)),0)</f>
        <v/>
      </c>
      <c r="BA43" s="52">
        <f>IFERROR(IF(AND($R43&gt;=BA$2,$R43&lt;=BA$3),$M43,IF(AND(BA$3&gt;=$R43,BA$2&lt;=$S43),$M43,0)),0)</f>
        <v/>
      </c>
      <c r="BB43" s="52">
        <f>IFERROR(IF(AND($R43&gt;=BB$2,$R43&lt;=BB$3),$M43,IF(AND(BB$3&gt;=$R43,BB$2&lt;=$S43),$M43,0)),0)</f>
        <v/>
      </c>
      <c r="BC43" s="52">
        <f>IFERROR(IF(AND($R43&gt;=BC$2,$R43&lt;=BC$3),$M43,IF(AND(BC$3&gt;=$R43,BC$2&lt;=$S43),$M43,0)),0)</f>
        <v/>
      </c>
      <c r="BD43" s="52">
        <f>IFERROR(IF(AND($R43&gt;=BD$2,$R43&lt;=BD$3),$M43,IF(AND(BD$3&gt;=$R43,BD$2&lt;=$S43),$M43,0)),0)</f>
        <v/>
      </c>
      <c r="BE43" s="52">
        <f>IFERROR(IF(AND($R43&gt;=BE$2,$R43&lt;=BE$3),$M43,IF(AND(BE$3&gt;=$R43,BE$2&lt;=$S43),$M43,0)),0)</f>
        <v/>
      </c>
      <c r="BF43" s="52">
        <f>IFERROR(IF(AND($R43&gt;=BF$2,$R43&lt;=BF$3),$M43,IF(AND(BF$3&gt;=$R43,BF$2&lt;=$S43),$M43,0)),0)</f>
        <v/>
      </c>
      <c r="BG43" s="52">
        <f>IFERROR(IF(AND($R43&gt;=BG$2,$R43&lt;=BG$3),$M43,IF(AND(BG$3&gt;=$R43,BG$2&lt;=$S43),$M43,0)),0)</f>
        <v/>
      </c>
      <c r="BH43" s="52">
        <f>IFERROR(IF(AND($R43&gt;=BH$2,$R43&lt;=BH$3),$M43,IF(AND(BH$3&gt;=$R43,BH$2&lt;=$S43),$M43,0)),0)</f>
        <v/>
      </c>
      <c r="BI43" s="52">
        <f>IFERROR(IF(AND($R43&gt;=BI$2,$R43&lt;=BI$3),$M43,IF(AND(BI$3&gt;=$R43,BI$2&lt;=$S43),$M43,0)),0)</f>
        <v/>
      </c>
      <c r="BJ43" s="52">
        <f>IFERROR(IF(AND($R43&gt;=BJ$2,$R43&lt;=BJ$3),$M43,IF(AND(BJ$3&gt;=$R43,BJ$2&lt;=$S43),$M43,0)),0)</f>
        <v/>
      </c>
      <c r="BK43" s="52">
        <f>IFERROR(IF(AND($R43&gt;=BK$2,$R43&lt;=BK$3),$M43,IF(AND(BK$3&gt;=$R43,BK$2&lt;=$S43),$M43,0)),0)</f>
        <v/>
      </c>
      <c r="BL43" s="52">
        <f>IFERROR(IF(AND($R43&gt;=BL$2,$R43&lt;=BL$3),$M43,IF(AND(BL$3&gt;=$R43,BL$2&lt;=$S43),$M43,0)),0)</f>
        <v/>
      </c>
      <c r="BM43" s="52">
        <f>IFERROR(IF(AND($R43&gt;=BM$2,$R43&lt;=BM$3),$M43,IF(AND(BM$3&gt;=$R43,BM$2&lt;=$S43),$M43,0)),0)</f>
        <v/>
      </c>
      <c r="BN43" s="52">
        <f>IFERROR(IF(AND($R43&gt;=BN$2,$R43&lt;=BN$3),$M43,IF(AND(BN$3&gt;=$R43,BN$2&lt;=$S43),$M43,0)),0)</f>
        <v/>
      </c>
      <c r="BO43" s="52">
        <f>IFERROR(IF(AND($R43&gt;=BO$2,$R43&lt;=BO$3),$M43,IF(AND(BO$3&gt;=$R43,BO$2&lt;=$S43),$M43,0)),0)</f>
        <v/>
      </c>
      <c r="BP43" s="52">
        <f>IFERROR(IF(AND($R43&gt;=BP$2,$R43&lt;=BP$3),$M43,IF(AND(BP$3&gt;=$R43,BP$2&lt;=$S43),$M43,0)),0)</f>
        <v/>
      </c>
      <c r="BQ43" s="52">
        <f>IFERROR(IF(AND($R43&gt;=BQ$2,$R43&lt;=BQ$3),$M43,IF(AND(BQ$3&gt;=$R43,BQ$2&lt;=$S43),$M43,0)),0)</f>
        <v/>
      </c>
      <c r="BR43" s="52">
        <f>IFERROR(IF(AND($R43&gt;=BR$2,$R43&lt;=BR$3),$M43,IF(AND(BR$3&gt;=$R43,BR$2&lt;=$S43),$M43,0)),0)</f>
        <v/>
      </c>
      <c r="BS43" s="52">
        <f>IFERROR(IF(AND($R43&gt;=BS$2,$R43&lt;=BS$3),$M43,IF(AND(BS$3&gt;=$R43,BS$2&lt;=$S43),$M43,0)),0)</f>
        <v/>
      </c>
      <c r="BT43" s="52">
        <f>IFERROR(IF(AND($R43&gt;=BT$2,$R43&lt;=BT$3),$M43,IF(AND(BT$3&gt;=$R43,BT$2&lt;=$S43),$M43,0)),0)</f>
        <v/>
      </c>
      <c r="BU43" s="52">
        <f>IFERROR(IF(AND($R43&gt;=BU$2,$R43&lt;=BU$3),$M43,IF(AND(BU$3&gt;=$R43,BU$2&lt;=$S43),$M43,0)),0)</f>
        <v/>
      </c>
      <c r="BV43" s="52">
        <f>IFERROR(IF(AND($R43&gt;=BV$2,$R43&lt;=BV$3),$M43,IF(AND(BV$3&gt;=$R43,BV$2&lt;=$S43),$M43,0)),0)</f>
        <v/>
      </c>
      <c r="BW43" s="52">
        <f>IFERROR(IF(AND($R43&gt;=BW$2,$R43&lt;=BW$3),$M43,IF(AND(BW$3&gt;=$R43,BW$2&lt;=$S43),$M43,0)),0)</f>
        <v/>
      </c>
      <c r="BX43" s="52">
        <f>IFERROR(IF(AND($R43&gt;=BX$2,$R43&lt;=BX$3),$M43,IF(AND(BX$3&gt;=$R43,BX$2&lt;=$S43),$M43,0)),0)</f>
        <v/>
      </c>
      <c r="BY43" s="52">
        <f>IFERROR(IF(AND($R43&gt;=BY$2,$R43&lt;=BY$3),$M43,IF(AND(BY$3&gt;=$R43,BY$2&lt;=$S43),$M43,0)),0)</f>
        <v/>
      </c>
      <c r="BZ43" s="52">
        <f>IFERROR(IF(AND($R43&gt;=BZ$2,$R43&lt;=BZ$3),$M43,IF(AND(BZ$3&gt;=$R43,BZ$2&lt;=$S43),$M43,0)),0)</f>
        <v/>
      </c>
      <c r="CA43" s="52">
        <f>IFERROR(IF(AND($R43&gt;=CA$2,$R43&lt;=CA$3),$M43,IF(AND(CA$3&gt;=$R43,CA$2&lt;=$S43),$M43,0)),0)</f>
        <v/>
      </c>
      <c r="CB43" s="52">
        <f>IFERROR(IF(AND($R43&gt;=CB$2,$R43&lt;=CB$3),$M43,IF(AND(CB$3&gt;=$R43,CB$2&lt;=$S43),$M43,0)),0)</f>
        <v/>
      </c>
      <c r="CC43" s="52">
        <f>IFERROR(IF(AND($R43&gt;=CC$2,$R43&lt;=CC$3),$M43,IF(AND(CC$3&gt;=$R43,CC$2&lt;=$S43),$M43,0)),0)</f>
        <v/>
      </c>
      <c r="CD43" s="52">
        <f>IFERROR(IF(AND($R43&gt;=CD$2,$R43&lt;=CD$3),$M43,IF(AND(CD$3&gt;=$R43,CD$2&lt;=$S43),$M43,0)),0)</f>
        <v/>
      </c>
      <c r="CE43" s="52">
        <f>IFERROR(IF(AND($R43&gt;=CE$2,$R43&lt;=CE$3),$M43,IF(AND(CE$3&gt;=$R43,CE$2&lt;=$S43),$M43,0)),0)</f>
        <v/>
      </c>
      <c r="CF43" s="52">
        <f>IFERROR(IF(AND($R43&gt;=CF$2,$R43&lt;=CF$3),$M43,IF(AND(CF$3&gt;=$R43,CF$2&lt;=$S43),$M43,0)),0)</f>
        <v/>
      </c>
      <c r="CG43" s="52">
        <f>IFERROR(IF(AND($R43&gt;=CG$2,$R43&lt;=CG$3),$M43,IF(AND(CG$3&gt;=$R43,CG$2&lt;=$S43),$M43,0)),0)</f>
        <v/>
      </c>
      <c r="CH43" s="52">
        <f>IFERROR(IF(AND($R43&gt;=CH$2,$R43&lt;=CH$3),$M43,IF(AND(CH$3&gt;=$R43,CH$2&lt;=$S43),$M43,0)),0)</f>
        <v/>
      </c>
      <c r="CI43" s="52">
        <f>IFERROR(IF(AND($R43&gt;=CI$2,$R43&lt;=CI$3),$M43,IF(AND(CI$3&gt;=$R43,CI$2&lt;=$S43),$M43,0)),0)</f>
        <v/>
      </c>
      <c r="CJ43" s="52">
        <f>IFERROR(IF(AND($R43&gt;=CJ$2,$R43&lt;=CJ$3),$M43,IF(AND(CJ$3&gt;=$R43,CJ$2&lt;=$S43),$M43,0)),0)</f>
        <v/>
      </c>
      <c r="CK43" s="52">
        <f>IFERROR(IF(AND($R43&gt;=CK$2,$R43&lt;=CK$3),$M43,IF(AND(CK$3&gt;=$R43,CK$2&lt;=$S43),$M43,0)),0)</f>
        <v/>
      </c>
      <c r="CL43" s="52">
        <f>IFERROR(IF(AND($R43&gt;=CL$2,$R43&lt;=CL$3),$M43,IF(AND(CL$3&gt;=$R43,CL$2&lt;=$S43),$M43,0)),0)</f>
        <v/>
      </c>
      <c r="CM43" s="52">
        <f>IFERROR(IF(AND($R43&gt;=CM$2,$R43&lt;=CM$3),$M43,IF(AND(CM$3&gt;=$R43,CM$2&lt;=$S43),$M43,0)),0)</f>
        <v/>
      </c>
      <c r="CN43" s="52">
        <f>IFERROR(IF(AND($R43&gt;=CN$2,$R43&lt;=CN$3),$M43,IF(AND(CN$3&gt;=$R43,CN$2&lt;=$S43),$M43,0)),0)</f>
        <v/>
      </c>
      <c r="CO43" s="52">
        <f>IFERROR(IF(AND($R43&gt;=CO$2,$R43&lt;=CO$3),$M43,IF(AND(CO$3&gt;=$R43,CO$2&lt;=$S43),$M43,0)),0)</f>
        <v/>
      </c>
      <c r="CP43" s="52">
        <f>IFERROR(IF(AND($R43&gt;=CP$2,$R43&lt;=CP$3),$M43,IF(AND(CP$3&gt;=$R43,CP$2&lt;=$S43),$M43,0)),0)</f>
        <v/>
      </c>
      <c r="CQ43" s="52">
        <f>IFERROR(IF(AND($R43&gt;=CQ$2,$R43&lt;=CQ$3),$M43,IF(AND(CQ$3&gt;=$R43,CQ$2&lt;=$S43),$M43,0)),0)</f>
        <v/>
      </c>
      <c r="CR43" s="52">
        <f>IFERROR(IF(AND($R43&gt;=CR$2,$R43&lt;=CR$3),$M43,IF(AND(CR$3&gt;=$R43,CR$2&lt;=$S43),$M43,0)),0)</f>
        <v/>
      </c>
      <c r="CS43" s="52">
        <f>IFERROR(IF(AND($R43&gt;=CS$2,$R43&lt;=CS$3),$M43,IF(AND(CS$3&gt;=$R43,CS$2&lt;=$S43),$M43,0)),0)</f>
        <v/>
      </c>
      <c r="CT43" s="52">
        <f>IFERROR(IF(AND($R43&gt;=CT$2,$R43&lt;=CT$3),$M43,IF(AND(CT$3&gt;=$R43,CT$2&lt;=$S43),$M43,0)),0)</f>
        <v/>
      </c>
      <c r="CU43" s="52">
        <f>IFERROR(IF(AND($R43&gt;=CU$2,$R43&lt;=CU$3),$M43,IF(AND(CU$3&gt;=$R43,CU$2&lt;=$S43),$M43,0)),0)</f>
        <v/>
      </c>
      <c r="CV43" s="52">
        <f>IFERROR(IF(AND($R43&gt;=CV$2,$R43&lt;=CV$3),$M43,IF(AND(CV$3&gt;=$R43,CV$2&lt;=$S43),$M43,0)),0)</f>
        <v/>
      </c>
      <c r="CW43" s="52">
        <f>IFERROR(IF(AND($R43&gt;=CW$2,$R43&lt;=CW$3),$M43,IF(AND(CW$3&gt;=$R43,CW$2&lt;=$S43),$M43,0)),0)</f>
        <v/>
      </c>
      <c r="CX43" s="52">
        <f>IFERROR(IF(AND($R43&gt;=CX$2,$R43&lt;=CX$3),$M43,IF(AND(CX$3&gt;=$R43,CX$2&lt;=$S43),$M43,0)),0)</f>
        <v/>
      </c>
      <c r="CY43" s="52">
        <f>IFERROR(IF(AND($R43&gt;=CY$2,$R43&lt;=CY$3),$M43,IF(AND(CY$3&gt;=$R43,CY$2&lt;=$S43),$M43,0)),0)</f>
        <v/>
      </c>
      <c r="CZ43" s="52">
        <f>IFERROR(IF(AND($R43&gt;=CZ$2,$R43&lt;=CZ$3),$M43,IF(AND(CZ$3&gt;=$R43,CZ$2&lt;=$S43),$M43,0)),0)</f>
        <v/>
      </c>
      <c r="DA43" s="52" t="n"/>
      <c r="DB43" s="52" t="n"/>
    </row>
    <row r="44" outlineLevel="1" ht="15.9" customHeight="1">
      <c r="A44" s="40" t="inlineStr">
        <is>
          <t>[Person_3]</t>
        </is>
      </c>
      <c r="B44" s="41" t="n"/>
      <c r="C44" s="56" t="n"/>
      <c r="D44" s="41" t="n"/>
      <c r="E44" s="56" t="n"/>
      <c r="F44" s="53" t="n"/>
      <c r="G44" s="56" t="n"/>
      <c r="H44" s="41" t="n"/>
      <c r="I44" s="43" t="n">
        <v>1</v>
      </c>
      <c r="J44" s="44" t="inlineStr">
        <is>
          <t>Digital Maintenance</t>
        </is>
      </c>
      <c r="K44" s="45" t="n">
        <v>50</v>
      </c>
      <c r="L44" s="45" t="n">
        <v>100</v>
      </c>
      <c r="M44" s="46">
        <f>IF($J44="Digital Maintenance",0,K44*L44)*I43</f>
        <v/>
      </c>
      <c r="N44" s="47">
        <f>IF($J44="Digital Maintenance",K44*L44,0)*I44</f>
        <v/>
      </c>
      <c r="O44" s="48" t="inlineStr">
        <is>
          <t>New</t>
        </is>
      </c>
      <c r="P44" s="49" t="n"/>
      <c r="Q44" s="96" t="n"/>
      <c r="R44" s="96" t="n">
        <v>44805</v>
      </c>
      <c r="S44" s="96">
        <f>EOMONTH(R44,11)</f>
        <v/>
      </c>
      <c r="T44" s="51">
        <f>IF(ISBLANK(S44),"",YEARFRAC(R44,EOMONTH(S44,0))*12)</f>
        <v/>
      </c>
      <c r="U44" s="52">
        <f>IFERROR(IF(AND($R44&gt;=U$2,$R44&lt;=U$3),$M44,IF(AND(U$3&gt;=$R44,U$2&lt;=$S44),$M44,0)),0)</f>
        <v/>
      </c>
      <c r="V44" s="52">
        <f>IFERROR(IF(AND($R44&gt;=V$2,$R44&lt;=V$3),$M44,IF(AND(V$3&gt;=$R44,V$2&lt;=$S44),$M44,0)),0)</f>
        <v/>
      </c>
      <c r="W44" s="52">
        <f>IFERROR(IF(AND($R44&gt;=W$2,$R44&lt;=W$3),$M44,IF(AND(W$3&gt;=$R44,W$2&lt;=$S44),$M44,0)),0)</f>
        <v/>
      </c>
      <c r="X44" s="52">
        <f>IFERROR(IF(AND($R44&gt;=X$2,$R44&lt;=X$3),$M44,IF(AND(X$3&gt;=$R44,X$2&lt;=$S44),$M44,0)),0)</f>
        <v/>
      </c>
      <c r="Y44" s="52">
        <f>IFERROR(IF(AND($R44&gt;=Y$2,$R44&lt;=Y$3),$M44,IF(AND(Y$3&gt;=$R44,Y$2&lt;=$S44),$M44,0)),0)</f>
        <v/>
      </c>
      <c r="Z44" s="52">
        <f>IFERROR(IF(AND($R44&gt;=Z$2,$R44&lt;=Z$3),$M44,IF(AND(Z$3&gt;=$R44,Z$2&lt;=$S44),$M44,0)),0)</f>
        <v/>
      </c>
      <c r="AA44" s="52">
        <f>IFERROR(IF(AND($R44&gt;=AA$2,$R44&lt;=AA$3),$M44,IF(AND(AA$3&gt;=$R44,AA$2&lt;=$S44),$M44,0)),0)</f>
        <v/>
      </c>
      <c r="AB44" s="52">
        <f>IFERROR(IF(AND($R44&gt;=AB$2,$R44&lt;=AB$3),$M44,IF(AND(AB$3&gt;=$R44,AB$2&lt;=$S44),$M44,0)),0)</f>
        <v/>
      </c>
      <c r="AC44" s="52">
        <f>IFERROR(IF(AND($R44&gt;=AC$2,$R44&lt;=AC$3),$M44,IF(AND(AC$3&gt;=$R44,AC$2&lt;=$S44),$M44,0)),0)</f>
        <v/>
      </c>
      <c r="AD44" s="52">
        <f>IFERROR(IF(AND($R44&gt;=AD$2,$R44&lt;=AD$3),$M44,IF(AND(AD$3&gt;=$R44,AD$2&lt;=$S44),$M44,0)),0)</f>
        <v/>
      </c>
      <c r="AE44" s="52">
        <f>IFERROR(IF(AND($R44&gt;=AE$2,$R44&lt;=AE$3),$M44,IF(AND(AE$3&gt;=$R44,AE$2&lt;=$S44),$M44,0)),0)</f>
        <v/>
      </c>
      <c r="AF44" s="52">
        <f>IFERROR(IF(AND($R44&gt;=AF$2,$R44&lt;=AF$3),$M44,IF(AND(AF$3&gt;=$R44,AF$2&lt;=$S44),$M44,0)),0)</f>
        <v/>
      </c>
      <c r="AG44" s="52">
        <f>IFERROR(IF(AND($R44&gt;=AG$2,$R44&lt;=AG$3),$M44,IF(AND(AG$3&gt;=$R44,AG$2&lt;=$S44),$M44,0)),0)</f>
        <v/>
      </c>
      <c r="AH44" s="52">
        <f>IFERROR(IF(AND($R44&gt;=AH$2,$R44&lt;=AH$3),$M44,IF(AND(AH$3&gt;=$R44,AH$2&lt;=$S44),$M44,0)),0)</f>
        <v/>
      </c>
      <c r="AI44" s="52">
        <f>IFERROR(IF(AND($R44&gt;=AI$2,$R44&lt;=AI$3),$M44,IF(AND(AI$3&gt;=$R44,AI$2&lt;=$S44),$M44,0)),0)</f>
        <v/>
      </c>
      <c r="AJ44" s="52">
        <f>IFERROR(IF(AND($R44&gt;=AJ$2,$R44&lt;=AJ$3),$M44,IF(AND(AJ$3&gt;=$R44,AJ$2&lt;=$S44),$M44,0)),0)</f>
        <v/>
      </c>
      <c r="AK44" s="52">
        <f>IFERROR(IF(AND($R44&gt;=AK$2,$R44&lt;=AK$3),$M44,IF(AND(AK$3&gt;=$R44,AK$2&lt;=$S44),$M44,0)),0)</f>
        <v/>
      </c>
      <c r="AL44" s="52">
        <f>IFERROR(IF(AND($R44&gt;=AL$2,$R44&lt;=AL$3),$M44,IF(AND(AL$3&gt;=$R44,AL$2&lt;=$S44),$M44,0)),0)</f>
        <v/>
      </c>
      <c r="AM44" s="52">
        <f>IFERROR(IF(AND($R44&gt;=AM$2,$R44&lt;=AM$3),$M44,IF(AND(AM$3&gt;=$R44,AM$2&lt;=$S44),$M44,0)),0)</f>
        <v/>
      </c>
      <c r="AN44" s="52">
        <f>IFERROR(IF(AND($R44&gt;=AN$2,$R44&lt;=AN$3),$M44,IF(AND(AN$3&gt;=$R44,AN$2&lt;=$S44),$M44,0)),0)</f>
        <v/>
      </c>
      <c r="AO44" s="52">
        <f>IFERROR(IF(AND($R44&gt;=AO$2,$R44&lt;=AO$3),$M44,IF(AND(AO$3&gt;=$R44,AO$2&lt;=$S44),$M44,0)),0)</f>
        <v/>
      </c>
      <c r="AP44" s="52">
        <f>IFERROR(IF(AND($R44&gt;=AP$2,$R44&lt;=AP$3),$M44,IF(AND(AP$3&gt;=$R44,AP$2&lt;=$S44),$M44,0)),0)</f>
        <v/>
      </c>
      <c r="AQ44" s="52">
        <f>IFERROR(IF(AND($R44&gt;=AQ$2,$R44&lt;=AQ$3),$M44,IF(AND(AQ$3&gt;=$R44,AQ$2&lt;=$S44),$M44,0)),0)</f>
        <v/>
      </c>
      <c r="AR44" s="52">
        <f>IFERROR(IF(AND($R44&gt;=AR$2,$R44&lt;=AR$3),$M44,IF(AND(AR$3&gt;=$R44,AR$2&lt;=$S44),$M44,0)),0)</f>
        <v/>
      </c>
      <c r="AS44" s="52">
        <f>IFERROR(IF(AND($R44&gt;=AS$2,$R44&lt;=AS$3),$M44,IF(AND(AS$3&gt;=$R44,AS$2&lt;=$S44),$M44,0)),0)</f>
        <v/>
      </c>
      <c r="AT44" s="52">
        <f>IFERROR(IF(AND($R44&gt;=AT$2,$R44&lt;=AT$3),$M44,IF(AND(AT$3&gt;=$R44,AT$2&lt;=$S44),$M44,0)),0)</f>
        <v/>
      </c>
      <c r="AU44" s="52">
        <f>IFERROR(IF(AND($R44&gt;=AU$2,$R44&lt;=AU$3),$M44,IF(AND(AU$3&gt;=$R44,AU$2&lt;=$S44),$M44,0)),0)</f>
        <v/>
      </c>
      <c r="AV44" s="52">
        <f>IFERROR(IF(AND($R44&gt;=AV$2,$R44&lt;=AV$3),$M44,IF(AND(AV$3&gt;=$R44,AV$2&lt;=$S44),$M44,0)),0)</f>
        <v/>
      </c>
      <c r="AW44" s="52">
        <f>IFERROR(IF(AND($R44&gt;=AW$2,$R44&lt;=AW$3),$M44,IF(AND(AW$3&gt;=$R44,AW$2&lt;=$S44),$M44,0)),0)</f>
        <v/>
      </c>
      <c r="AX44" s="52">
        <f>IFERROR(IF(AND($R44&gt;=AX$2,$R44&lt;=AX$3),$M44,IF(AND(AX$3&gt;=$R44,AX$2&lt;=$S44),$M44,0)),0)</f>
        <v/>
      </c>
      <c r="AY44" s="52">
        <f>IFERROR(IF(AND($R44&gt;=AY$2,$R44&lt;=AY$3),$M44,IF(AND(AY$3&gt;=$R44,AY$2&lt;=$S44),$M44,0)),0)</f>
        <v/>
      </c>
      <c r="AZ44" s="52">
        <f>IFERROR(IF(AND($R44&gt;=AZ$2,$R44&lt;=AZ$3),$M44,IF(AND(AZ$3&gt;=$R44,AZ$2&lt;=$S44),$M44,0)),0)</f>
        <v/>
      </c>
      <c r="BA44" s="52">
        <f>IFERROR(IF(AND($R44&gt;=BA$2,$R44&lt;=BA$3),$M44,IF(AND(BA$3&gt;=$R44,BA$2&lt;=$S44),$M44,0)),0)</f>
        <v/>
      </c>
      <c r="BB44" s="52">
        <f>IFERROR(IF(AND($R44&gt;=BB$2,$R44&lt;=BB$3),$M44,IF(AND(BB$3&gt;=$R44,BB$2&lt;=$S44),$M44,0)),0)</f>
        <v/>
      </c>
      <c r="BC44" s="52">
        <f>IFERROR(IF(AND($R44&gt;=BC$2,$R44&lt;=BC$3),$M44,IF(AND(BC$3&gt;=$R44,BC$2&lt;=$S44),$M44,0)),0)</f>
        <v/>
      </c>
      <c r="BD44" s="52">
        <f>IFERROR(IF(AND($R44&gt;=BD$2,$R44&lt;=BD$3),$M44,IF(AND(BD$3&gt;=$R44,BD$2&lt;=$S44),$M44,0)),0)</f>
        <v/>
      </c>
      <c r="BE44" s="52">
        <f>IFERROR(IF(AND($R44&gt;=BE$2,$R44&lt;=BE$3),$M44,IF(AND(BE$3&gt;=$R44,BE$2&lt;=$S44),$M44,0)),0)</f>
        <v/>
      </c>
      <c r="BF44" s="52">
        <f>IFERROR(IF(AND($R44&gt;=BF$2,$R44&lt;=BF$3),$M44,IF(AND(BF$3&gt;=$R44,BF$2&lt;=$S44),$M44,0)),0)</f>
        <v/>
      </c>
      <c r="BG44" s="52">
        <f>IFERROR(IF(AND($R44&gt;=BG$2,$R44&lt;=BG$3),$M44,IF(AND(BG$3&gt;=$R44,BG$2&lt;=$S44),$M44,0)),0)</f>
        <v/>
      </c>
      <c r="BH44" s="52">
        <f>IFERROR(IF(AND($R44&gt;=BH$2,$R44&lt;=BH$3),$M44,IF(AND(BH$3&gt;=$R44,BH$2&lt;=$S44),$M44,0)),0)</f>
        <v/>
      </c>
      <c r="BI44" s="52">
        <f>IFERROR(IF(AND($R44&gt;=BI$2,$R44&lt;=BI$3),$M44,IF(AND(BI$3&gt;=$R44,BI$2&lt;=$S44),$M44,0)),0)</f>
        <v/>
      </c>
      <c r="BJ44" s="52">
        <f>IFERROR(IF(AND($R44&gt;=BJ$2,$R44&lt;=BJ$3),$M44,IF(AND(BJ$3&gt;=$R44,BJ$2&lt;=$S44),$M44,0)),0)</f>
        <v/>
      </c>
      <c r="BK44" s="52">
        <f>IFERROR(IF(AND($R44&gt;=BK$2,$R44&lt;=BK$3),$M44,IF(AND(BK$3&gt;=$R44,BK$2&lt;=$S44),$M44,0)),0)</f>
        <v/>
      </c>
      <c r="BL44" s="52">
        <f>IFERROR(IF(AND($R44&gt;=BL$2,$R44&lt;=BL$3),$M44,IF(AND(BL$3&gt;=$R44,BL$2&lt;=$S44),$M44,0)),0)</f>
        <v/>
      </c>
      <c r="BM44" s="52">
        <f>IFERROR(IF(AND($R44&gt;=BM$2,$R44&lt;=BM$3),$M44,IF(AND(BM$3&gt;=$R44,BM$2&lt;=$S44),$M44,0)),0)</f>
        <v/>
      </c>
      <c r="BN44" s="52">
        <f>IFERROR(IF(AND($R44&gt;=BN$2,$R44&lt;=BN$3),$M44,IF(AND(BN$3&gt;=$R44,BN$2&lt;=$S44),$M44,0)),0)</f>
        <v/>
      </c>
      <c r="BO44" s="52">
        <f>IFERROR(IF(AND($R44&gt;=BO$2,$R44&lt;=BO$3),$M44,IF(AND(BO$3&gt;=$R44,BO$2&lt;=$S44),$M44,0)),0)</f>
        <v/>
      </c>
      <c r="BP44" s="52">
        <f>IFERROR(IF(AND($R44&gt;=BP$2,$R44&lt;=BP$3),$M44,IF(AND(BP$3&gt;=$R44,BP$2&lt;=$S44),$M44,0)),0)</f>
        <v/>
      </c>
      <c r="BQ44" s="52">
        <f>IFERROR(IF(AND($R44&gt;=BQ$2,$R44&lt;=BQ$3),$M44,IF(AND(BQ$3&gt;=$R44,BQ$2&lt;=$S44),$M44,0)),0)</f>
        <v/>
      </c>
      <c r="BR44" s="52">
        <f>IFERROR(IF(AND($R44&gt;=BR$2,$R44&lt;=BR$3),$M44,IF(AND(BR$3&gt;=$R44,BR$2&lt;=$S44),$M44,0)),0)</f>
        <v/>
      </c>
      <c r="BS44" s="52">
        <f>IFERROR(IF(AND($R44&gt;=BS$2,$R44&lt;=BS$3),$M44,IF(AND(BS$3&gt;=$R44,BS$2&lt;=$S44),$M44,0)),0)</f>
        <v/>
      </c>
      <c r="BT44" s="52">
        <f>IFERROR(IF(AND($R44&gt;=BT$2,$R44&lt;=BT$3),$M44,IF(AND(BT$3&gt;=$R44,BT$2&lt;=$S44),$M44,0)),0)</f>
        <v/>
      </c>
      <c r="BU44" s="52">
        <f>IFERROR(IF(AND($R44&gt;=BU$2,$R44&lt;=BU$3),$M44,IF(AND(BU$3&gt;=$R44,BU$2&lt;=$S44),$M44,0)),0)</f>
        <v/>
      </c>
      <c r="BV44" s="52">
        <f>IFERROR(IF(AND($R44&gt;=BV$2,$R44&lt;=BV$3),$M44,IF(AND(BV$3&gt;=$R44,BV$2&lt;=$S44),$M44,0)),0)</f>
        <v/>
      </c>
      <c r="BW44" s="52">
        <f>IFERROR(IF(AND($R44&gt;=BW$2,$R44&lt;=BW$3),$M44,IF(AND(BW$3&gt;=$R44,BW$2&lt;=$S44),$M44,0)),0)</f>
        <v/>
      </c>
      <c r="BX44" s="52">
        <f>IFERROR(IF(AND($R44&gt;=BX$2,$R44&lt;=BX$3),$M44,IF(AND(BX$3&gt;=$R44,BX$2&lt;=$S44),$M44,0)),0)</f>
        <v/>
      </c>
      <c r="BY44" s="52">
        <f>IFERROR(IF(AND($R44&gt;=BY$2,$R44&lt;=BY$3),$M44,IF(AND(BY$3&gt;=$R44,BY$2&lt;=$S44),$M44,0)),0)</f>
        <v/>
      </c>
      <c r="BZ44" s="52">
        <f>IFERROR(IF(AND($R44&gt;=BZ$2,$R44&lt;=BZ$3),$M44,IF(AND(BZ$3&gt;=$R44,BZ$2&lt;=$S44),$M44,0)),0)</f>
        <v/>
      </c>
      <c r="CA44" s="52">
        <f>IFERROR(IF(AND($R44&gt;=CA$2,$R44&lt;=CA$3),$M44,IF(AND(CA$3&gt;=$R44,CA$2&lt;=$S44),$M44,0)),0)</f>
        <v/>
      </c>
      <c r="CB44" s="52">
        <f>IFERROR(IF(AND($R44&gt;=CB$2,$R44&lt;=CB$3),$M44,IF(AND(CB$3&gt;=$R44,CB$2&lt;=$S44),$M44,0)),0)</f>
        <v/>
      </c>
      <c r="CC44" s="52">
        <f>IFERROR(IF(AND($R44&gt;=CC$2,$R44&lt;=CC$3),$M44,IF(AND(CC$3&gt;=$R44,CC$2&lt;=$S44),$M44,0)),0)</f>
        <v/>
      </c>
      <c r="CD44" s="52">
        <f>IFERROR(IF(AND($R44&gt;=CD$2,$R44&lt;=CD$3),$M44,IF(AND(CD$3&gt;=$R44,CD$2&lt;=$S44),$M44,0)),0)</f>
        <v/>
      </c>
      <c r="CE44" s="52">
        <f>IFERROR(IF(AND($R44&gt;=CE$2,$R44&lt;=CE$3),$M44,IF(AND(CE$3&gt;=$R44,CE$2&lt;=$S44),$M44,0)),0)</f>
        <v/>
      </c>
      <c r="CF44" s="52">
        <f>IFERROR(IF(AND($R44&gt;=CF$2,$R44&lt;=CF$3),$M44,IF(AND(CF$3&gt;=$R44,CF$2&lt;=$S44),$M44,0)),0)</f>
        <v/>
      </c>
      <c r="CG44" s="52">
        <f>IFERROR(IF(AND($R44&gt;=CG$2,$R44&lt;=CG$3),$M44,IF(AND(CG$3&gt;=$R44,CG$2&lt;=$S44),$M44,0)),0)</f>
        <v/>
      </c>
      <c r="CH44" s="52">
        <f>IFERROR(IF(AND($R44&gt;=CH$2,$R44&lt;=CH$3),$M44,IF(AND(CH$3&gt;=$R44,CH$2&lt;=$S44),$M44,0)),0)</f>
        <v/>
      </c>
      <c r="CI44" s="52">
        <f>IFERROR(IF(AND($R44&gt;=CI$2,$R44&lt;=CI$3),$M44,IF(AND(CI$3&gt;=$R44,CI$2&lt;=$S44),$M44,0)),0)</f>
        <v/>
      </c>
      <c r="CJ44" s="52">
        <f>IFERROR(IF(AND($R44&gt;=CJ$2,$R44&lt;=CJ$3),$M44,IF(AND(CJ$3&gt;=$R44,CJ$2&lt;=$S44),$M44,0)),0)</f>
        <v/>
      </c>
      <c r="CK44" s="52">
        <f>IFERROR(IF(AND($R44&gt;=CK$2,$R44&lt;=CK$3),$M44,IF(AND(CK$3&gt;=$R44,CK$2&lt;=$S44),$M44,0)),0)</f>
        <v/>
      </c>
      <c r="CL44" s="52">
        <f>IFERROR(IF(AND($R44&gt;=CL$2,$R44&lt;=CL$3),$M44,IF(AND(CL$3&gt;=$R44,CL$2&lt;=$S44),$M44,0)),0)</f>
        <v/>
      </c>
      <c r="CM44" s="52">
        <f>IFERROR(IF(AND($R44&gt;=CM$2,$R44&lt;=CM$3),$M44,IF(AND(CM$3&gt;=$R44,CM$2&lt;=$S44),$M44,0)),0)</f>
        <v/>
      </c>
      <c r="CN44" s="52">
        <f>IFERROR(IF(AND($R44&gt;=CN$2,$R44&lt;=CN$3),$M44,IF(AND(CN$3&gt;=$R44,CN$2&lt;=$S44),$M44,0)),0)</f>
        <v/>
      </c>
      <c r="CO44" s="52">
        <f>IFERROR(IF(AND($R44&gt;=CO$2,$R44&lt;=CO$3),$M44,IF(AND(CO$3&gt;=$R44,CO$2&lt;=$S44),$M44,0)),0)</f>
        <v/>
      </c>
      <c r="CP44" s="52">
        <f>IFERROR(IF(AND($R44&gt;=CP$2,$R44&lt;=CP$3),$M44,IF(AND(CP$3&gt;=$R44,CP$2&lt;=$S44),$M44,0)),0)</f>
        <v/>
      </c>
      <c r="CQ44" s="52">
        <f>IFERROR(IF(AND($R44&gt;=CQ$2,$R44&lt;=CQ$3),$M44,IF(AND(CQ$3&gt;=$R44,CQ$2&lt;=$S44),$M44,0)),0)</f>
        <v/>
      </c>
      <c r="CR44" s="52">
        <f>IFERROR(IF(AND($R44&gt;=CR$2,$R44&lt;=CR$3),$M44,IF(AND(CR$3&gt;=$R44,CR$2&lt;=$S44),$M44,0)),0)</f>
        <v/>
      </c>
      <c r="CS44" s="52">
        <f>IFERROR(IF(AND($R44&gt;=CS$2,$R44&lt;=CS$3),$M44,IF(AND(CS$3&gt;=$R44,CS$2&lt;=$S44),$M44,0)),0)</f>
        <v/>
      </c>
      <c r="CT44" s="52">
        <f>IFERROR(IF(AND($R44&gt;=CT$2,$R44&lt;=CT$3),$M44,IF(AND(CT$3&gt;=$R44,CT$2&lt;=$S44),$M44,0)),0)</f>
        <v/>
      </c>
      <c r="CU44" s="52">
        <f>IFERROR(IF(AND($R44&gt;=CU$2,$R44&lt;=CU$3),$M44,IF(AND(CU$3&gt;=$R44,CU$2&lt;=$S44),$M44,0)),0)</f>
        <v/>
      </c>
      <c r="CV44" s="52">
        <f>IFERROR(IF(AND($R44&gt;=CV$2,$R44&lt;=CV$3),$M44,IF(AND(CV$3&gt;=$R44,CV$2&lt;=$S44),$M44,0)),0)</f>
        <v/>
      </c>
      <c r="CW44" s="52">
        <f>IFERROR(IF(AND($R44&gt;=CW$2,$R44&lt;=CW$3),$M44,IF(AND(CW$3&gt;=$R44,CW$2&lt;=$S44),$M44,0)),0)</f>
        <v/>
      </c>
      <c r="CX44" s="52">
        <f>IFERROR(IF(AND($R44&gt;=CX$2,$R44&lt;=CX$3),$M44,IF(AND(CX$3&gt;=$R44,CX$2&lt;=$S44),$M44,0)),0)</f>
        <v/>
      </c>
      <c r="CY44" s="52">
        <f>IFERROR(IF(AND($R44&gt;=CY$2,$R44&lt;=CY$3),$M44,IF(AND(CY$3&gt;=$R44,CY$2&lt;=$S44),$M44,0)),0)</f>
        <v/>
      </c>
      <c r="CZ44" s="52">
        <f>IFERROR(IF(AND($R44&gt;=CZ$2,$R44&lt;=CZ$3),$M44,IF(AND(CZ$3&gt;=$R44,CZ$2&lt;=$S44),$M44,0)),0)</f>
        <v/>
      </c>
      <c r="DA44" s="52" t="n"/>
      <c r="DB44" s="52" t="n"/>
    </row>
    <row r="45" outlineLevel="1" ht="15.9" customHeight="1">
      <c r="A45" s="40" t="inlineStr">
        <is>
          <t>[Person_3]</t>
        </is>
      </c>
      <c r="B45" s="41" t="n"/>
      <c r="C45" s="56" t="n"/>
      <c r="D45" s="41" t="n"/>
      <c r="E45" s="56" t="n"/>
      <c r="F45" s="53" t="n"/>
      <c r="G45" s="56" t="n"/>
      <c r="H45" s="41" t="n"/>
      <c r="I45" s="43" t="n">
        <v>1</v>
      </c>
      <c r="J45" s="44" t="inlineStr">
        <is>
          <t>Digital Maintenance</t>
        </is>
      </c>
      <c r="K45" s="45" t="n">
        <v>1</v>
      </c>
      <c r="L45" s="45" t="n">
        <v>7500</v>
      </c>
      <c r="M45" s="46">
        <f>IF($J45="Digital Maintenance",0,K45*L45)*I44</f>
        <v/>
      </c>
      <c r="N45" s="47">
        <f>IF($J45="Digital Maintenance",K45*L45,0)*I45</f>
        <v/>
      </c>
      <c r="O45" s="48" t="inlineStr">
        <is>
          <t>New</t>
        </is>
      </c>
      <c r="P45" s="49" t="n"/>
      <c r="Q45" s="96" t="n"/>
      <c r="R45" s="97" t="n">
        <v>44562</v>
      </c>
      <c r="S45" s="96">
        <f>EOMONTH(R45,11)</f>
        <v/>
      </c>
      <c r="T45" s="51">
        <f>IF(ISBLANK(S45),"",YEARFRAC(R45,EOMONTH(S45,0))*12)</f>
        <v/>
      </c>
      <c r="U45" s="52">
        <f>IFERROR(IF(AND($R45&gt;=U$2,$R45&lt;=U$3),$M45,IF(AND(U$3&gt;=$R45,U$2&lt;=$S45),$M45,0)),0)</f>
        <v/>
      </c>
      <c r="V45" s="52">
        <f>IFERROR(IF(AND($R45&gt;=V$2,$R45&lt;=V$3),$M45,IF(AND(V$3&gt;=$R45,V$2&lt;=$S45),$M45,0)),0)</f>
        <v/>
      </c>
      <c r="W45" s="52">
        <f>IFERROR(IF(AND($R45&gt;=W$2,$R45&lt;=W$3),$M45,IF(AND(W$3&gt;=$R45,W$2&lt;=$S45),$M45,0)),0)</f>
        <v/>
      </c>
      <c r="X45" s="52">
        <f>IFERROR(IF(AND($R45&gt;=X$2,$R45&lt;=X$3),$M45,IF(AND(X$3&gt;=$R45,X$2&lt;=$S45),$M45,0)),0)</f>
        <v/>
      </c>
      <c r="Y45" s="52">
        <f>IFERROR(IF(AND($R45&gt;=Y$2,$R45&lt;=Y$3),$M45,IF(AND(Y$3&gt;=$R45,Y$2&lt;=$S45),$M45,0)),0)</f>
        <v/>
      </c>
      <c r="Z45" s="52">
        <f>IFERROR(IF(AND($R45&gt;=Z$2,$R45&lt;=Z$3),$M45,IF(AND(Z$3&gt;=$R45,Z$2&lt;=$S45),$M45,0)),0)</f>
        <v/>
      </c>
      <c r="AA45" s="52">
        <f>IFERROR(IF(AND($R45&gt;=AA$2,$R45&lt;=AA$3),$M45,IF(AND(AA$3&gt;=$R45,AA$2&lt;=$S45),$M45,0)),0)</f>
        <v/>
      </c>
      <c r="AB45" s="52">
        <f>IFERROR(IF(AND($R45&gt;=AB$2,$R45&lt;=AB$3),$M45,IF(AND(AB$3&gt;=$R45,AB$2&lt;=$S45),$M45,0)),0)</f>
        <v/>
      </c>
      <c r="AC45" s="52">
        <f>IFERROR(IF(AND($R45&gt;=AC$2,$R45&lt;=AC$3),$M45,IF(AND(AC$3&gt;=$R45,AC$2&lt;=$S45),$M45,0)),0)</f>
        <v/>
      </c>
      <c r="AD45" s="52">
        <f>IFERROR(IF(AND($R45&gt;=AD$2,$R45&lt;=AD$3),$M45,IF(AND(AD$3&gt;=$R45,AD$2&lt;=$S45),$M45,0)),0)</f>
        <v/>
      </c>
      <c r="AE45" s="52">
        <f>IFERROR(IF(AND($R45&gt;=AE$2,$R45&lt;=AE$3),$M45,IF(AND(AE$3&gt;=$R45,AE$2&lt;=$S45),$M45,0)),0)</f>
        <v/>
      </c>
      <c r="AF45" s="52">
        <f>IFERROR(IF(AND($R45&gt;=AF$2,$R45&lt;=AF$3),$M45,IF(AND(AF$3&gt;=$R45,AF$2&lt;=$S45),$M45,0)),0)</f>
        <v/>
      </c>
      <c r="AG45" s="52">
        <f>IFERROR(IF(AND($R45&gt;=AG$2,$R45&lt;=AG$3),$M45,IF(AND(AG$3&gt;=$R45,AG$2&lt;=$S45),$M45,0)),0)</f>
        <v/>
      </c>
      <c r="AH45" s="52">
        <f>IFERROR(IF(AND($R45&gt;=AH$2,$R45&lt;=AH$3),$M45,IF(AND(AH$3&gt;=$R45,AH$2&lt;=$S45),$M45,0)),0)</f>
        <v/>
      </c>
      <c r="AI45" s="52">
        <f>IFERROR(IF(AND($R45&gt;=AI$2,$R45&lt;=AI$3),$M45,IF(AND(AI$3&gt;=$R45,AI$2&lt;=$S45),$M45,0)),0)</f>
        <v/>
      </c>
      <c r="AJ45" s="52">
        <f>IFERROR(IF(AND($R45&gt;=AJ$2,$R45&lt;=AJ$3),$M45,IF(AND(AJ$3&gt;=$R45,AJ$2&lt;=$S45),$M45,0)),0)</f>
        <v/>
      </c>
      <c r="AK45" s="52">
        <f>IFERROR(IF(AND($R45&gt;=AK$2,$R45&lt;=AK$3),$M45,IF(AND(AK$3&gt;=$R45,AK$2&lt;=$S45),$M45,0)),0)</f>
        <v/>
      </c>
      <c r="AL45" s="52">
        <f>IFERROR(IF(AND($R45&gt;=AL$2,$R45&lt;=AL$3),$M45,IF(AND(AL$3&gt;=$R45,AL$2&lt;=$S45),$M45,0)),0)</f>
        <v/>
      </c>
      <c r="AM45" s="52">
        <f>IFERROR(IF(AND($R45&gt;=AM$2,$R45&lt;=AM$3),$M45,IF(AND(AM$3&gt;=$R45,AM$2&lt;=$S45),$M45,0)),0)</f>
        <v/>
      </c>
      <c r="AN45" s="52">
        <f>IFERROR(IF(AND($R45&gt;=AN$2,$R45&lt;=AN$3),$M45,IF(AND(AN$3&gt;=$R45,AN$2&lt;=$S45),$M45,0)),0)</f>
        <v/>
      </c>
      <c r="AO45" s="52">
        <f>IFERROR(IF(AND($R45&gt;=AO$2,$R45&lt;=AO$3),$M45,IF(AND(AO$3&gt;=$R45,AO$2&lt;=$S45),$M45,0)),0)</f>
        <v/>
      </c>
      <c r="AP45" s="52">
        <f>IFERROR(IF(AND($R45&gt;=AP$2,$R45&lt;=AP$3),$M45,IF(AND(AP$3&gt;=$R45,AP$2&lt;=$S45),$M45,0)),0)</f>
        <v/>
      </c>
      <c r="AQ45" s="52">
        <f>IFERROR(IF(AND($R45&gt;=AQ$2,$R45&lt;=AQ$3),$M45,IF(AND(AQ$3&gt;=$R45,AQ$2&lt;=$S45),$M45,0)),0)</f>
        <v/>
      </c>
      <c r="AR45" s="52">
        <f>IFERROR(IF(AND($R45&gt;=AR$2,$R45&lt;=AR$3),$M45,IF(AND(AR$3&gt;=$R45,AR$2&lt;=$S45),$M45,0)),0)</f>
        <v/>
      </c>
      <c r="AS45" s="52">
        <f>IFERROR(IF(AND($R45&gt;=AS$2,$R45&lt;=AS$3),$M45,IF(AND(AS$3&gt;=$R45,AS$2&lt;=$S45),$M45,0)),0)</f>
        <v/>
      </c>
      <c r="AT45" s="52">
        <f>IFERROR(IF(AND($R45&gt;=AT$2,$R45&lt;=AT$3),$M45,IF(AND(AT$3&gt;=$R45,AT$2&lt;=$S45),$M45,0)),0)</f>
        <v/>
      </c>
      <c r="AU45" s="52">
        <f>IFERROR(IF(AND($R45&gt;=AU$2,$R45&lt;=AU$3),$M45,IF(AND(AU$3&gt;=$R45,AU$2&lt;=$S45),$M45,0)),0)</f>
        <v/>
      </c>
      <c r="AV45" s="52">
        <f>IFERROR(IF(AND($R45&gt;=AV$2,$R45&lt;=AV$3),$M45,IF(AND(AV$3&gt;=$R45,AV$2&lt;=$S45),$M45,0)),0)</f>
        <v/>
      </c>
      <c r="AW45" s="52">
        <f>IFERROR(IF(AND($R45&gt;=AW$2,$R45&lt;=AW$3),$M45,IF(AND(AW$3&gt;=$R45,AW$2&lt;=$S45),$M45,0)),0)</f>
        <v/>
      </c>
      <c r="AX45" s="52">
        <f>IFERROR(IF(AND($R45&gt;=AX$2,$R45&lt;=AX$3),$M45,IF(AND(AX$3&gt;=$R45,AX$2&lt;=$S45),$M45,0)),0)</f>
        <v/>
      </c>
      <c r="AY45" s="52">
        <f>IFERROR(IF(AND($R45&gt;=AY$2,$R45&lt;=AY$3),$M45,IF(AND(AY$3&gt;=$R45,AY$2&lt;=$S45),$M45,0)),0)</f>
        <v/>
      </c>
      <c r="AZ45" s="52">
        <f>IFERROR(IF(AND($R45&gt;=AZ$2,$R45&lt;=AZ$3),$M45,IF(AND(AZ$3&gt;=$R45,AZ$2&lt;=$S45),$M45,0)),0)</f>
        <v/>
      </c>
      <c r="BA45" s="52">
        <f>IFERROR(IF(AND($R45&gt;=BA$2,$R45&lt;=BA$3),$M45,IF(AND(BA$3&gt;=$R45,BA$2&lt;=$S45),$M45,0)),0)</f>
        <v/>
      </c>
      <c r="BB45" s="52">
        <f>IFERROR(IF(AND($R45&gt;=BB$2,$R45&lt;=BB$3),$M45,IF(AND(BB$3&gt;=$R45,BB$2&lt;=$S45),$M45,0)),0)</f>
        <v/>
      </c>
      <c r="BC45" s="52">
        <f>IFERROR(IF(AND($R45&gt;=BC$2,$R45&lt;=BC$3),$M45,IF(AND(BC$3&gt;=$R45,BC$2&lt;=$S45),$M45,0)),0)</f>
        <v/>
      </c>
      <c r="BD45" s="52">
        <f>IFERROR(IF(AND($R45&gt;=BD$2,$R45&lt;=BD$3),$M45,IF(AND(BD$3&gt;=$R45,BD$2&lt;=$S45),$M45,0)),0)</f>
        <v/>
      </c>
      <c r="BE45" s="52">
        <f>IFERROR(IF(AND($R45&gt;=BE$2,$R45&lt;=BE$3),$M45,IF(AND(BE$3&gt;=$R45,BE$2&lt;=$S45),$M45,0)),0)</f>
        <v/>
      </c>
      <c r="BF45" s="52">
        <f>IFERROR(IF(AND($R45&gt;=BF$2,$R45&lt;=BF$3),$M45,IF(AND(BF$3&gt;=$R45,BF$2&lt;=$S45),$M45,0)),0)</f>
        <v/>
      </c>
      <c r="BG45" s="52">
        <f>IFERROR(IF(AND($R45&gt;=BG$2,$R45&lt;=BG$3),$M45,IF(AND(BG$3&gt;=$R45,BG$2&lt;=$S45),$M45,0)),0)</f>
        <v/>
      </c>
      <c r="BH45" s="52">
        <f>IFERROR(IF(AND($R45&gt;=BH$2,$R45&lt;=BH$3),$M45,IF(AND(BH$3&gt;=$R45,BH$2&lt;=$S45),$M45,0)),0)</f>
        <v/>
      </c>
      <c r="BI45" s="52">
        <f>IFERROR(IF(AND($R45&gt;=BI$2,$R45&lt;=BI$3),$M45,IF(AND(BI$3&gt;=$R45,BI$2&lt;=$S45),$M45,0)),0)</f>
        <v/>
      </c>
      <c r="BJ45" s="52">
        <f>IFERROR(IF(AND($R45&gt;=BJ$2,$R45&lt;=BJ$3),$M45,IF(AND(BJ$3&gt;=$R45,BJ$2&lt;=$S45),$M45,0)),0)</f>
        <v/>
      </c>
      <c r="BK45" s="52">
        <f>IFERROR(IF(AND($R45&gt;=BK$2,$R45&lt;=BK$3),$M45,IF(AND(BK$3&gt;=$R45,BK$2&lt;=$S45),$M45,0)),0)</f>
        <v/>
      </c>
      <c r="BL45" s="52">
        <f>IFERROR(IF(AND($R45&gt;=BL$2,$R45&lt;=BL$3),$M45,IF(AND(BL$3&gt;=$R45,BL$2&lt;=$S45),$M45,0)),0)</f>
        <v/>
      </c>
      <c r="BM45" s="52">
        <f>IFERROR(IF(AND($R45&gt;=BM$2,$R45&lt;=BM$3),$M45,IF(AND(BM$3&gt;=$R45,BM$2&lt;=$S45),$M45,0)),0)</f>
        <v/>
      </c>
      <c r="BN45" s="52">
        <f>IFERROR(IF(AND($R45&gt;=BN$2,$R45&lt;=BN$3),$M45,IF(AND(BN$3&gt;=$R45,BN$2&lt;=$S45),$M45,0)),0)</f>
        <v/>
      </c>
      <c r="BO45" s="52">
        <f>IFERROR(IF(AND($R45&gt;=BO$2,$R45&lt;=BO$3),$M45,IF(AND(BO$3&gt;=$R45,BO$2&lt;=$S45),$M45,0)),0)</f>
        <v/>
      </c>
      <c r="BP45" s="52">
        <f>IFERROR(IF(AND($R45&gt;=BP$2,$R45&lt;=BP$3),$M45,IF(AND(BP$3&gt;=$R45,BP$2&lt;=$S45),$M45,0)),0)</f>
        <v/>
      </c>
      <c r="BQ45" s="52">
        <f>IFERROR(IF(AND($R45&gt;=BQ$2,$R45&lt;=BQ$3),$M45,IF(AND(BQ$3&gt;=$R45,BQ$2&lt;=$S45),$M45,0)),0)</f>
        <v/>
      </c>
      <c r="BR45" s="52">
        <f>IFERROR(IF(AND($R45&gt;=BR$2,$R45&lt;=BR$3),$M45,IF(AND(BR$3&gt;=$R45,BR$2&lt;=$S45),$M45,0)),0)</f>
        <v/>
      </c>
      <c r="BS45" s="52">
        <f>IFERROR(IF(AND($R45&gt;=BS$2,$R45&lt;=BS$3),$M45,IF(AND(BS$3&gt;=$R45,BS$2&lt;=$S45),$M45,0)),0)</f>
        <v/>
      </c>
      <c r="BT45" s="52">
        <f>IFERROR(IF(AND($R45&gt;=BT$2,$R45&lt;=BT$3),$M45,IF(AND(BT$3&gt;=$R45,BT$2&lt;=$S45),$M45,0)),0)</f>
        <v/>
      </c>
      <c r="BU45" s="52">
        <f>IFERROR(IF(AND($R45&gt;=BU$2,$R45&lt;=BU$3),$M45,IF(AND(BU$3&gt;=$R45,BU$2&lt;=$S45),$M45,0)),0)</f>
        <v/>
      </c>
      <c r="BV45" s="52">
        <f>IFERROR(IF(AND($R45&gt;=BV$2,$R45&lt;=BV$3),$M45,IF(AND(BV$3&gt;=$R45,BV$2&lt;=$S45),$M45,0)),0)</f>
        <v/>
      </c>
      <c r="BW45" s="52">
        <f>IFERROR(IF(AND($R45&gt;=BW$2,$R45&lt;=BW$3),$M45,IF(AND(BW$3&gt;=$R45,BW$2&lt;=$S45),$M45,0)),0)</f>
        <v/>
      </c>
      <c r="BX45" s="52">
        <f>IFERROR(IF(AND($R45&gt;=BX$2,$R45&lt;=BX$3),$M45,IF(AND(BX$3&gt;=$R45,BX$2&lt;=$S45),$M45,0)),0)</f>
        <v/>
      </c>
      <c r="BY45" s="52">
        <f>IFERROR(IF(AND($R45&gt;=BY$2,$R45&lt;=BY$3),$M45,IF(AND(BY$3&gt;=$R45,BY$2&lt;=$S45),$M45,0)),0)</f>
        <v/>
      </c>
      <c r="BZ45" s="52">
        <f>IFERROR(IF(AND($R45&gt;=BZ$2,$R45&lt;=BZ$3),$M45,IF(AND(BZ$3&gt;=$R45,BZ$2&lt;=$S45),$M45,0)),0)</f>
        <v/>
      </c>
      <c r="CA45" s="52">
        <f>IFERROR(IF(AND($R45&gt;=CA$2,$R45&lt;=CA$3),$M45,IF(AND(CA$3&gt;=$R45,CA$2&lt;=$S45),$M45,0)),0)</f>
        <v/>
      </c>
      <c r="CB45" s="52">
        <f>IFERROR(IF(AND($R45&gt;=CB$2,$R45&lt;=CB$3),$M45,IF(AND(CB$3&gt;=$R45,CB$2&lt;=$S45),$M45,0)),0)</f>
        <v/>
      </c>
      <c r="CC45" s="52">
        <f>IFERROR(IF(AND($R45&gt;=CC$2,$R45&lt;=CC$3),$M45,IF(AND(CC$3&gt;=$R45,CC$2&lt;=$S45),$M45,0)),0)</f>
        <v/>
      </c>
      <c r="CD45" s="52">
        <f>IFERROR(IF(AND($R45&gt;=CD$2,$R45&lt;=CD$3),$M45,IF(AND(CD$3&gt;=$R45,CD$2&lt;=$S45),$M45,0)),0)</f>
        <v/>
      </c>
      <c r="CE45" s="52">
        <f>IFERROR(IF(AND($R45&gt;=CE$2,$R45&lt;=CE$3),$M45,IF(AND(CE$3&gt;=$R45,CE$2&lt;=$S45),$M45,0)),0)</f>
        <v/>
      </c>
      <c r="CF45" s="52">
        <f>IFERROR(IF(AND($R45&gt;=CF$2,$R45&lt;=CF$3),$M45,IF(AND(CF$3&gt;=$R45,CF$2&lt;=$S45),$M45,0)),0)</f>
        <v/>
      </c>
      <c r="CG45" s="52">
        <f>IFERROR(IF(AND($R45&gt;=CG$2,$R45&lt;=CG$3),$M45,IF(AND(CG$3&gt;=$R45,CG$2&lt;=$S45),$M45,0)),0)</f>
        <v/>
      </c>
      <c r="CH45" s="52">
        <f>IFERROR(IF(AND($R45&gt;=CH$2,$R45&lt;=CH$3),$M45,IF(AND(CH$3&gt;=$R45,CH$2&lt;=$S45),$M45,0)),0)</f>
        <v/>
      </c>
      <c r="CI45" s="52">
        <f>IFERROR(IF(AND($R45&gt;=CI$2,$R45&lt;=CI$3),$M45,IF(AND(CI$3&gt;=$R45,CI$2&lt;=$S45),$M45,0)),0)</f>
        <v/>
      </c>
      <c r="CJ45" s="52">
        <f>IFERROR(IF(AND($R45&gt;=CJ$2,$R45&lt;=CJ$3),$M45,IF(AND(CJ$3&gt;=$R45,CJ$2&lt;=$S45),$M45,0)),0)</f>
        <v/>
      </c>
      <c r="CK45" s="52">
        <f>IFERROR(IF(AND($R45&gt;=CK$2,$R45&lt;=CK$3),$M45,IF(AND(CK$3&gt;=$R45,CK$2&lt;=$S45),$M45,0)),0)</f>
        <v/>
      </c>
      <c r="CL45" s="52">
        <f>IFERROR(IF(AND($R45&gt;=CL$2,$R45&lt;=CL$3),$M45,IF(AND(CL$3&gt;=$R45,CL$2&lt;=$S45),$M45,0)),0)</f>
        <v/>
      </c>
      <c r="CM45" s="52">
        <f>IFERROR(IF(AND($R45&gt;=CM$2,$R45&lt;=CM$3),$M45,IF(AND(CM$3&gt;=$R45,CM$2&lt;=$S45),$M45,0)),0)</f>
        <v/>
      </c>
      <c r="CN45" s="52">
        <f>IFERROR(IF(AND($R45&gt;=CN$2,$R45&lt;=CN$3),$M45,IF(AND(CN$3&gt;=$R45,CN$2&lt;=$S45),$M45,0)),0)</f>
        <v/>
      </c>
      <c r="CO45" s="52">
        <f>IFERROR(IF(AND($R45&gt;=CO$2,$R45&lt;=CO$3),$M45,IF(AND(CO$3&gt;=$R45,CO$2&lt;=$S45),$M45,0)),0)</f>
        <v/>
      </c>
      <c r="CP45" s="52">
        <f>IFERROR(IF(AND($R45&gt;=CP$2,$R45&lt;=CP$3),$M45,IF(AND(CP$3&gt;=$R45,CP$2&lt;=$S45),$M45,0)),0)</f>
        <v/>
      </c>
      <c r="CQ45" s="52">
        <f>IFERROR(IF(AND($R45&gt;=CQ$2,$R45&lt;=CQ$3),$M45,IF(AND(CQ$3&gt;=$R45,CQ$2&lt;=$S45),$M45,0)),0)</f>
        <v/>
      </c>
      <c r="CR45" s="52">
        <f>IFERROR(IF(AND($R45&gt;=CR$2,$R45&lt;=CR$3),$M45,IF(AND(CR$3&gt;=$R45,CR$2&lt;=$S45),$M45,0)),0)</f>
        <v/>
      </c>
      <c r="CS45" s="52">
        <f>IFERROR(IF(AND($R45&gt;=CS$2,$R45&lt;=CS$3),$M45,IF(AND(CS$3&gt;=$R45,CS$2&lt;=$S45),$M45,0)),0)</f>
        <v/>
      </c>
      <c r="CT45" s="52">
        <f>IFERROR(IF(AND($R45&gt;=CT$2,$R45&lt;=CT$3),$M45,IF(AND(CT$3&gt;=$R45,CT$2&lt;=$S45),$M45,0)),0)</f>
        <v/>
      </c>
      <c r="CU45" s="52">
        <f>IFERROR(IF(AND($R45&gt;=CU$2,$R45&lt;=CU$3),$M45,IF(AND(CU$3&gt;=$R45,CU$2&lt;=$S45),$M45,0)),0)</f>
        <v/>
      </c>
      <c r="CV45" s="52">
        <f>IFERROR(IF(AND($R45&gt;=CV$2,$R45&lt;=CV$3),$M45,IF(AND(CV$3&gt;=$R45,CV$2&lt;=$S45),$M45,0)),0)</f>
        <v/>
      </c>
      <c r="CW45" s="52">
        <f>IFERROR(IF(AND($R45&gt;=CW$2,$R45&lt;=CW$3),$M45,IF(AND(CW$3&gt;=$R45,CW$2&lt;=$S45),$M45,0)),0)</f>
        <v/>
      </c>
      <c r="CX45" s="52">
        <f>IFERROR(IF(AND($R45&gt;=CX$2,$R45&lt;=CX$3),$M45,IF(AND(CX$3&gt;=$R45,CX$2&lt;=$S45),$M45,0)),0)</f>
        <v/>
      </c>
      <c r="CY45" s="52">
        <f>IFERROR(IF(AND($R45&gt;=CY$2,$R45&lt;=CY$3),$M45,IF(AND(CY$3&gt;=$R45,CY$2&lt;=$S45),$M45,0)),0)</f>
        <v/>
      </c>
      <c r="CZ45" s="52">
        <f>IFERROR(IF(AND($R45&gt;=CZ$2,$R45&lt;=CZ$3),$M45,IF(AND(CZ$3&gt;=$R45,CZ$2&lt;=$S45),$M45,0)),0)</f>
        <v/>
      </c>
      <c r="DA45" s="52" t="n"/>
      <c r="DB45" s="52" t="n"/>
    </row>
    <row r="46" outlineLevel="1" ht="15.9" customHeight="1">
      <c r="A46" s="40" t="inlineStr">
        <is>
          <t>[Person_3]</t>
        </is>
      </c>
      <c r="B46" s="41" t="n"/>
      <c r="C46" s="56" t="n"/>
      <c r="D46" s="41" t="n"/>
      <c r="E46" s="56" t="n"/>
      <c r="F46" s="53" t="n"/>
      <c r="G46" s="56" t="n"/>
      <c r="H46" s="41" t="n"/>
      <c r="I46" s="43" t="n">
        <v>1</v>
      </c>
      <c r="J46" s="44" t="inlineStr">
        <is>
          <t>Digital Maintenance</t>
        </is>
      </c>
      <c r="K46" s="45" t="n">
        <v>1</v>
      </c>
      <c r="L46" s="45" t="n">
        <v>7500</v>
      </c>
      <c r="M46" s="46">
        <f>IF($J46="Digital Maintenance",0,K46*L46)*I45</f>
        <v/>
      </c>
      <c r="N46" s="47">
        <f>IF($J46="Digital Maintenance",K46*L46,0)*I46</f>
        <v/>
      </c>
      <c r="O46" s="48" t="inlineStr">
        <is>
          <t>New</t>
        </is>
      </c>
      <c r="P46" s="49" t="n"/>
      <c r="Q46" s="96" t="n"/>
      <c r="R46" s="97" t="n">
        <v>44562</v>
      </c>
      <c r="S46" s="96">
        <f>EOMONTH(R46,11)</f>
        <v/>
      </c>
      <c r="T46" s="51">
        <f>IF(ISBLANK(S46),"",YEARFRAC(R46,EOMONTH(S46,0))*12)</f>
        <v/>
      </c>
      <c r="U46" s="52">
        <f>IFERROR(IF(AND($R46&gt;=U$2,$R46&lt;=U$3),$M46,IF(AND(U$3&gt;=$R46,U$2&lt;=$S46),$M46,0)),0)</f>
        <v/>
      </c>
      <c r="V46" s="52">
        <f>IFERROR(IF(AND($R46&gt;=V$2,$R46&lt;=V$3),$M46,IF(AND(V$3&gt;=$R46,V$2&lt;=$S46),$M46,0)),0)</f>
        <v/>
      </c>
      <c r="W46" s="52">
        <f>IFERROR(IF(AND($R46&gt;=W$2,$R46&lt;=W$3),$M46,IF(AND(W$3&gt;=$R46,W$2&lt;=$S46),$M46,0)),0)</f>
        <v/>
      </c>
      <c r="X46" s="52">
        <f>IFERROR(IF(AND($R46&gt;=X$2,$R46&lt;=X$3),$M46,IF(AND(X$3&gt;=$R46,X$2&lt;=$S46),$M46,0)),0)</f>
        <v/>
      </c>
      <c r="Y46" s="52">
        <f>IFERROR(IF(AND($R46&gt;=Y$2,$R46&lt;=Y$3),$M46,IF(AND(Y$3&gt;=$R46,Y$2&lt;=$S46),$M46,0)),0)</f>
        <v/>
      </c>
      <c r="Z46" s="52">
        <f>IFERROR(IF(AND($R46&gt;=Z$2,$R46&lt;=Z$3),$M46,IF(AND(Z$3&gt;=$R46,Z$2&lt;=$S46),$M46,0)),0)</f>
        <v/>
      </c>
      <c r="AA46" s="52">
        <f>IFERROR(IF(AND($R46&gt;=AA$2,$R46&lt;=AA$3),$M46,IF(AND(AA$3&gt;=$R46,AA$2&lt;=$S46),$M46,0)),0)</f>
        <v/>
      </c>
      <c r="AB46" s="52">
        <f>IFERROR(IF(AND($R46&gt;=AB$2,$R46&lt;=AB$3),$M46,IF(AND(AB$3&gt;=$R46,AB$2&lt;=$S46),$M46,0)),0)</f>
        <v/>
      </c>
      <c r="AC46" s="52">
        <f>IFERROR(IF(AND($R46&gt;=AC$2,$R46&lt;=AC$3),$M46,IF(AND(AC$3&gt;=$R46,AC$2&lt;=$S46),$M46,0)),0)</f>
        <v/>
      </c>
      <c r="AD46" s="52">
        <f>IFERROR(IF(AND($R46&gt;=AD$2,$R46&lt;=AD$3),$M46,IF(AND(AD$3&gt;=$R46,AD$2&lt;=$S46),$M46,0)),0)</f>
        <v/>
      </c>
      <c r="AE46" s="52">
        <f>IFERROR(IF(AND($R46&gt;=AE$2,$R46&lt;=AE$3),$M46,IF(AND(AE$3&gt;=$R46,AE$2&lt;=$S46),$M46,0)),0)</f>
        <v/>
      </c>
      <c r="AF46" s="52">
        <f>IFERROR(IF(AND($R46&gt;=AF$2,$R46&lt;=AF$3),$M46,IF(AND(AF$3&gt;=$R46,AF$2&lt;=$S46),$M46,0)),0)</f>
        <v/>
      </c>
      <c r="AG46" s="52">
        <f>IFERROR(IF(AND($R46&gt;=AG$2,$R46&lt;=AG$3),$M46,IF(AND(AG$3&gt;=$R46,AG$2&lt;=$S46),$M46,0)),0)</f>
        <v/>
      </c>
      <c r="AH46" s="52">
        <f>IFERROR(IF(AND($R46&gt;=AH$2,$R46&lt;=AH$3),$M46,IF(AND(AH$3&gt;=$R46,AH$2&lt;=$S46),$M46,0)),0)</f>
        <v/>
      </c>
      <c r="AI46" s="52">
        <f>IFERROR(IF(AND($R46&gt;=AI$2,$R46&lt;=AI$3),$M46,IF(AND(AI$3&gt;=$R46,AI$2&lt;=$S46),$M46,0)),0)</f>
        <v/>
      </c>
      <c r="AJ46" s="52">
        <f>IFERROR(IF(AND($R46&gt;=AJ$2,$R46&lt;=AJ$3),$M46,IF(AND(AJ$3&gt;=$R46,AJ$2&lt;=$S46),$M46,0)),0)</f>
        <v/>
      </c>
      <c r="AK46" s="52">
        <f>IFERROR(IF(AND($R46&gt;=AK$2,$R46&lt;=AK$3),$M46,IF(AND(AK$3&gt;=$R46,AK$2&lt;=$S46),$M46,0)),0)</f>
        <v/>
      </c>
      <c r="AL46" s="52">
        <f>IFERROR(IF(AND($R46&gt;=AL$2,$R46&lt;=AL$3),$M46,IF(AND(AL$3&gt;=$R46,AL$2&lt;=$S46),$M46,0)),0)</f>
        <v/>
      </c>
      <c r="AM46" s="52">
        <f>IFERROR(IF(AND($R46&gt;=AM$2,$R46&lt;=AM$3),$M46,IF(AND(AM$3&gt;=$R46,AM$2&lt;=$S46),$M46,0)),0)</f>
        <v/>
      </c>
      <c r="AN46" s="52">
        <f>IFERROR(IF(AND($R46&gt;=AN$2,$R46&lt;=AN$3),$M46,IF(AND(AN$3&gt;=$R46,AN$2&lt;=$S46),$M46,0)),0)</f>
        <v/>
      </c>
      <c r="AO46" s="52">
        <f>IFERROR(IF(AND($R46&gt;=AO$2,$R46&lt;=AO$3),$M46,IF(AND(AO$3&gt;=$R46,AO$2&lt;=$S46),$M46,0)),0)</f>
        <v/>
      </c>
      <c r="AP46" s="52">
        <f>IFERROR(IF(AND($R46&gt;=AP$2,$R46&lt;=AP$3),$M46,IF(AND(AP$3&gt;=$R46,AP$2&lt;=$S46),$M46,0)),0)</f>
        <v/>
      </c>
      <c r="AQ46" s="52">
        <f>IFERROR(IF(AND($R46&gt;=AQ$2,$R46&lt;=AQ$3),$M46,IF(AND(AQ$3&gt;=$R46,AQ$2&lt;=$S46),$M46,0)),0)</f>
        <v/>
      </c>
      <c r="AR46" s="52">
        <f>IFERROR(IF(AND($R46&gt;=AR$2,$R46&lt;=AR$3),$M46,IF(AND(AR$3&gt;=$R46,AR$2&lt;=$S46),$M46,0)),0)</f>
        <v/>
      </c>
      <c r="AS46" s="52">
        <f>IFERROR(IF(AND($R46&gt;=AS$2,$R46&lt;=AS$3),$M46,IF(AND(AS$3&gt;=$R46,AS$2&lt;=$S46),$M46,0)),0)</f>
        <v/>
      </c>
      <c r="AT46" s="52">
        <f>IFERROR(IF(AND($R46&gt;=AT$2,$R46&lt;=AT$3),$M46,IF(AND(AT$3&gt;=$R46,AT$2&lt;=$S46),$M46,0)),0)</f>
        <v/>
      </c>
      <c r="AU46" s="52">
        <f>IFERROR(IF(AND($R46&gt;=AU$2,$R46&lt;=AU$3),$M46,IF(AND(AU$3&gt;=$R46,AU$2&lt;=$S46),$M46,0)),0)</f>
        <v/>
      </c>
      <c r="AV46" s="52">
        <f>IFERROR(IF(AND($R46&gt;=AV$2,$R46&lt;=AV$3),$M46,IF(AND(AV$3&gt;=$R46,AV$2&lt;=$S46),$M46,0)),0)</f>
        <v/>
      </c>
      <c r="AW46" s="52">
        <f>IFERROR(IF(AND($R46&gt;=AW$2,$R46&lt;=AW$3),$M46,IF(AND(AW$3&gt;=$R46,AW$2&lt;=$S46),$M46,0)),0)</f>
        <v/>
      </c>
      <c r="AX46" s="52">
        <f>IFERROR(IF(AND($R46&gt;=AX$2,$R46&lt;=AX$3),$M46,IF(AND(AX$3&gt;=$R46,AX$2&lt;=$S46),$M46,0)),0)</f>
        <v/>
      </c>
      <c r="AY46" s="52">
        <f>IFERROR(IF(AND($R46&gt;=AY$2,$R46&lt;=AY$3),$M46,IF(AND(AY$3&gt;=$R46,AY$2&lt;=$S46),$M46,0)),0)</f>
        <v/>
      </c>
      <c r="AZ46" s="52">
        <f>IFERROR(IF(AND($R46&gt;=AZ$2,$R46&lt;=AZ$3),$M46,IF(AND(AZ$3&gt;=$R46,AZ$2&lt;=$S46),$M46,0)),0)</f>
        <v/>
      </c>
      <c r="BA46" s="52">
        <f>IFERROR(IF(AND($R46&gt;=BA$2,$R46&lt;=BA$3),$M46,IF(AND(BA$3&gt;=$R46,BA$2&lt;=$S46),$M46,0)),0)</f>
        <v/>
      </c>
      <c r="BB46" s="52">
        <f>IFERROR(IF(AND($R46&gt;=BB$2,$R46&lt;=BB$3),$M46,IF(AND(BB$3&gt;=$R46,BB$2&lt;=$S46),$M46,0)),0)</f>
        <v/>
      </c>
      <c r="BC46" s="52">
        <f>IFERROR(IF(AND($R46&gt;=BC$2,$R46&lt;=BC$3),$M46,IF(AND(BC$3&gt;=$R46,BC$2&lt;=$S46),$M46,0)),0)</f>
        <v/>
      </c>
      <c r="BD46" s="52">
        <f>IFERROR(IF(AND($R46&gt;=BD$2,$R46&lt;=BD$3),$M46,IF(AND(BD$3&gt;=$R46,BD$2&lt;=$S46),$M46,0)),0)</f>
        <v/>
      </c>
      <c r="BE46" s="52">
        <f>IFERROR(IF(AND($R46&gt;=BE$2,$R46&lt;=BE$3),$M46,IF(AND(BE$3&gt;=$R46,BE$2&lt;=$S46),$M46,0)),0)</f>
        <v/>
      </c>
      <c r="BF46" s="52">
        <f>IFERROR(IF(AND($R46&gt;=BF$2,$R46&lt;=BF$3),$M46,IF(AND(BF$3&gt;=$R46,BF$2&lt;=$S46),$M46,0)),0)</f>
        <v/>
      </c>
      <c r="BG46" s="52">
        <f>IFERROR(IF(AND($R46&gt;=BG$2,$R46&lt;=BG$3),$M46,IF(AND(BG$3&gt;=$R46,BG$2&lt;=$S46),$M46,0)),0)</f>
        <v/>
      </c>
      <c r="BH46" s="52">
        <f>IFERROR(IF(AND($R46&gt;=BH$2,$R46&lt;=BH$3),$M46,IF(AND(BH$3&gt;=$R46,BH$2&lt;=$S46),$M46,0)),0)</f>
        <v/>
      </c>
      <c r="BI46" s="52">
        <f>IFERROR(IF(AND($R46&gt;=BI$2,$R46&lt;=BI$3),$M46,IF(AND(BI$3&gt;=$R46,BI$2&lt;=$S46),$M46,0)),0)</f>
        <v/>
      </c>
      <c r="BJ46" s="52">
        <f>IFERROR(IF(AND($R46&gt;=BJ$2,$R46&lt;=BJ$3),$M46,IF(AND(BJ$3&gt;=$R46,BJ$2&lt;=$S46),$M46,0)),0)</f>
        <v/>
      </c>
      <c r="BK46" s="52">
        <f>IFERROR(IF(AND($R46&gt;=BK$2,$R46&lt;=BK$3),$M46,IF(AND(BK$3&gt;=$R46,BK$2&lt;=$S46),$M46,0)),0)</f>
        <v/>
      </c>
      <c r="BL46" s="52">
        <f>IFERROR(IF(AND($R46&gt;=BL$2,$R46&lt;=BL$3),$M46,IF(AND(BL$3&gt;=$R46,BL$2&lt;=$S46),$M46,0)),0)</f>
        <v/>
      </c>
      <c r="BM46" s="52">
        <f>IFERROR(IF(AND($R46&gt;=BM$2,$R46&lt;=BM$3),$M46,IF(AND(BM$3&gt;=$R46,BM$2&lt;=$S46),$M46,0)),0)</f>
        <v/>
      </c>
      <c r="BN46" s="52">
        <f>IFERROR(IF(AND($R46&gt;=BN$2,$R46&lt;=BN$3),$M46,IF(AND(BN$3&gt;=$R46,BN$2&lt;=$S46),$M46,0)),0)</f>
        <v/>
      </c>
      <c r="BO46" s="52">
        <f>IFERROR(IF(AND($R46&gt;=BO$2,$R46&lt;=BO$3),$M46,IF(AND(BO$3&gt;=$R46,BO$2&lt;=$S46),$M46,0)),0)</f>
        <v/>
      </c>
      <c r="BP46" s="52">
        <f>IFERROR(IF(AND($R46&gt;=BP$2,$R46&lt;=BP$3),$M46,IF(AND(BP$3&gt;=$R46,BP$2&lt;=$S46),$M46,0)),0)</f>
        <v/>
      </c>
      <c r="BQ46" s="52">
        <f>IFERROR(IF(AND($R46&gt;=BQ$2,$R46&lt;=BQ$3),$M46,IF(AND(BQ$3&gt;=$R46,BQ$2&lt;=$S46),$M46,0)),0)</f>
        <v/>
      </c>
      <c r="BR46" s="52">
        <f>IFERROR(IF(AND($R46&gt;=BR$2,$R46&lt;=BR$3),$M46,IF(AND(BR$3&gt;=$R46,BR$2&lt;=$S46),$M46,0)),0)</f>
        <v/>
      </c>
      <c r="BS46" s="52">
        <f>IFERROR(IF(AND($R46&gt;=BS$2,$R46&lt;=BS$3),$M46,IF(AND(BS$3&gt;=$R46,BS$2&lt;=$S46),$M46,0)),0)</f>
        <v/>
      </c>
      <c r="BT46" s="52">
        <f>IFERROR(IF(AND($R46&gt;=BT$2,$R46&lt;=BT$3),$M46,IF(AND(BT$3&gt;=$R46,BT$2&lt;=$S46),$M46,0)),0)</f>
        <v/>
      </c>
      <c r="BU46" s="52">
        <f>IFERROR(IF(AND($R46&gt;=BU$2,$R46&lt;=BU$3),$M46,IF(AND(BU$3&gt;=$R46,BU$2&lt;=$S46),$M46,0)),0)</f>
        <v/>
      </c>
      <c r="BV46" s="52">
        <f>IFERROR(IF(AND($R46&gt;=BV$2,$R46&lt;=BV$3),$M46,IF(AND(BV$3&gt;=$R46,BV$2&lt;=$S46),$M46,0)),0)</f>
        <v/>
      </c>
      <c r="BW46" s="52">
        <f>IFERROR(IF(AND($R46&gt;=BW$2,$R46&lt;=BW$3),$M46,IF(AND(BW$3&gt;=$R46,BW$2&lt;=$S46),$M46,0)),0)</f>
        <v/>
      </c>
      <c r="BX46" s="52">
        <f>IFERROR(IF(AND($R46&gt;=BX$2,$R46&lt;=BX$3),$M46,IF(AND(BX$3&gt;=$R46,BX$2&lt;=$S46),$M46,0)),0)</f>
        <v/>
      </c>
      <c r="BY46" s="52">
        <f>IFERROR(IF(AND($R46&gt;=BY$2,$R46&lt;=BY$3),$M46,IF(AND(BY$3&gt;=$R46,BY$2&lt;=$S46),$M46,0)),0)</f>
        <v/>
      </c>
      <c r="BZ46" s="52">
        <f>IFERROR(IF(AND($R46&gt;=BZ$2,$R46&lt;=BZ$3),$M46,IF(AND(BZ$3&gt;=$R46,BZ$2&lt;=$S46),$M46,0)),0)</f>
        <v/>
      </c>
      <c r="CA46" s="52">
        <f>IFERROR(IF(AND($R46&gt;=CA$2,$R46&lt;=CA$3),$M46,IF(AND(CA$3&gt;=$R46,CA$2&lt;=$S46),$M46,0)),0)</f>
        <v/>
      </c>
      <c r="CB46" s="52">
        <f>IFERROR(IF(AND($R46&gt;=CB$2,$R46&lt;=CB$3),$M46,IF(AND(CB$3&gt;=$R46,CB$2&lt;=$S46),$M46,0)),0)</f>
        <v/>
      </c>
      <c r="CC46" s="52">
        <f>IFERROR(IF(AND($R46&gt;=CC$2,$R46&lt;=CC$3),$M46,IF(AND(CC$3&gt;=$R46,CC$2&lt;=$S46),$M46,0)),0)</f>
        <v/>
      </c>
      <c r="CD46" s="52">
        <f>IFERROR(IF(AND($R46&gt;=CD$2,$R46&lt;=CD$3),$M46,IF(AND(CD$3&gt;=$R46,CD$2&lt;=$S46),$M46,0)),0)</f>
        <v/>
      </c>
      <c r="CE46" s="52">
        <f>IFERROR(IF(AND($R46&gt;=CE$2,$R46&lt;=CE$3),$M46,IF(AND(CE$3&gt;=$R46,CE$2&lt;=$S46),$M46,0)),0)</f>
        <v/>
      </c>
      <c r="CF46" s="52">
        <f>IFERROR(IF(AND($R46&gt;=CF$2,$R46&lt;=CF$3),$M46,IF(AND(CF$3&gt;=$R46,CF$2&lt;=$S46),$M46,0)),0)</f>
        <v/>
      </c>
      <c r="CG46" s="52">
        <f>IFERROR(IF(AND($R46&gt;=CG$2,$R46&lt;=CG$3),$M46,IF(AND(CG$3&gt;=$R46,CG$2&lt;=$S46),$M46,0)),0)</f>
        <v/>
      </c>
      <c r="CH46" s="52">
        <f>IFERROR(IF(AND($R46&gt;=CH$2,$R46&lt;=CH$3),$M46,IF(AND(CH$3&gt;=$R46,CH$2&lt;=$S46),$M46,0)),0)</f>
        <v/>
      </c>
      <c r="CI46" s="52">
        <f>IFERROR(IF(AND($R46&gt;=CI$2,$R46&lt;=CI$3),$M46,IF(AND(CI$3&gt;=$R46,CI$2&lt;=$S46),$M46,0)),0)</f>
        <v/>
      </c>
      <c r="CJ46" s="52">
        <f>IFERROR(IF(AND($R46&gt;=CJ$2,$R46&lt;=CJ$3),$M46,IF(AND(CJ$3&gt;=$R46,CJ$2&lt;=$S46),$M46,0)),0)</f>
        <v/>
      </c>
      <c r="CK46" s="52">
        <f>IFERROR(IF(AND($R46&gt;=CK$2,$R46&lt;=CK$3),$M46,IF(AND(CK$3&gt;=$R46,CK$2&lt;=$S46),$M46,0)),0)</f>
        <v/>
      </c>
      <c r="CL46" s="52">
        <f>IFERROR(IF(AND($R46&gt;=CL$2,$R46&lt;=CL$3),$M46,IF(AND(CL$3&gt;=$R46,CL$2&lt;=$S46),$M46,0)),0)</f>
        <v/>
      </c>
      <c r="CM46" s="52">
        <f>IFERROR(IF(AND($R46&gt;=CM$2,$R46&lt;=CM$3),$M46,IF(AND(CM$3&gt;=$R46,CM$2&lt;=$S46),$M46,0)),0)</f>
        <v/>
      </c>
      <c r="CN46" s="52">
        <f>IFERROR(IF(AND($R46&gt;=CN$2,$R46&lt;=CN$3),$M46,IF(AND(CN$3&gt;=$R46,CN$2&lt;=$S46),$M46,0)),0)</f>
        <v/>
      </c>
      <c r="CO46" s="52">
        <f>IFERROR(IF(AND($R46&gt;=CO$2,$R46&lt;=CO$3),$M46,IF(AND(CO$3&gt;=$R46,CO$2&lt;=$S46),$M46,0)),0)</f>
        <v/>
      </c>
      <c r="CP46" s="52">
        <f>IFERROR(IF(AND($R46&gt;=CP$2,$R46&lt;=CP$3),$M46,IF(AND(CP$3&gt;=$R46,CP$2&lt;=$S46),$M46,0)),0)</f>
        <v/>
      </c>
      <c r="CQ46" s="52">
        <f>IFERROR(IF(AND($R46&gt;=CQ$2,$R46&lt;=CQ$3),$M46,IF(AND(CQ$3&gt;=$R46,CQ$2&lt;=$S46),$M46,0)),0)</f>
        <v/>
      </c>
      <c r="CR46" s="52">
        <f>IFERROR(IF(AND($R46&gt;=CR$2,$R46&lt;=CR$3),$M46,IF(AND(CR$3&gt;=$R46,CR$2&lt;=$S46),$M46,0)),0)</f>
        <v/>
      </c>
      <c r="CS46" s="52">
        <f>IFERROR(IF(AND($R46&gt;=CS$2,$R46&lt;=CS$3),$M46,IF(AND(CS$3&gt;=$R46,CS$2&lt;=$S46),$M46,0)),0)</f>
        <v/>
      </c>
      <c r="CT46" s="52">
        <f>IFERROR(IF(AND($R46&gt;=CT$2,$R46&lt;=CT$3),$M46,IF(AND(CT$3&gt;=$R46,CT$2&lt;=$S46),$M46,0)),0)</f>
        <v/>
      </c>
      <c r="CU46" s="52">
        <f>IFERROR(IF(AND($R46&gt;=CU$2,$R46&lt;=CU$3),$M46,IF(AND(CU$3&gt;=$R46,CU$2&lt;=$S46),$M46,0)),0)</f>
        <v/>
      </c>
      <c r="CV46" s="52">
        <f>IFERROR(IF(AND($R46&gt;=CV$2,$R46&lt;=CV$3),$M46,IF(AND(CV$3&gt;=$R46,CV$2&lt;=$S46),$M46,0)),0)</f>
        <v/>
      </c>
      <c r="CW46" s="52">
        <f>IFERROR(IF(AND($R46&gt;=CW$2,$R46&lt;=CW$3),$M46,IF(AND(CW$3&gt;=$R46,CW$2&lt;=$S46),$M46,0)),0)</f>
        <v/>
      </c>
      <c r="CX46" s="52">
        <f>IFERROR(IF(AND($R46&gt;=CX$2,$R46&lt;=CX$3),$M46,IF(AND(CX$3&gt;=$R46,CX$2&lt;=$S46),$M46,0)),0)</f>
        <v/>
      </c>
      <c r="CY46" s="52">
        <f>IFERROR(IF(AND($R46&gt;=CY$2,$R46&lt;=CY$3),$M46,IF(AND(CY$3&gt;=$R46,CY$2&lt;=$S46),$M46,0)),0)</f>
        <v/>
      </c>
      <c r="CZ46" s="52">
        <f>IFERROR(IF(AND($R46&gt;=CZ$2,$R46&lt;=CZ$3),$M46,IF(AND(CZ$3&gt;=$R46,CZ$2&lt;=$S46),$M46,0)),0)</f>
        <v/>
      </c>
      <c r="DA46" s="52" t="n"/>
      <c r="DB46" s="52" t="n"/>
    </row>
    <row r="47" outlineLevel="1" ht="15.9" customHeight="1">
      <c r="A47" s="40" t="inlineStr">
        <is>
          <t>[Person_3]</t>
        </is>
      </c>
      <c r="B47" s="41" t="n"/>
      <c r="C47" s="56" t="n"/>
      <c r="D47" s="41" t="n"/>
      <c r="E47" s="56" t="n"/>
      <c r="F47" s="53" t="n"/>
      <c r="G47" s="56" t="n"/>
      <c r="H47" s="41" t="n"/>
      <c r="I47" s="43" t="n">
        <v>1</v>
      </c>
      <c r="J47" s="44" t="inlineStr">
        <is>
          <t>Digital Maintenance</t>
        </is>
      </c>
      <c r="K47" s="45" t="n">
        <v>28</v>
      </c>
      <c r="L47" s="45" t="n">
        <v>175</v>
      </c>
      <c r="M47" s="46">
        <f>IF($J47="Digital Maintenance",0,K47*L47)*I46</f>
        <v/>
      </c>
      <c r="N47" s="47">
        <f>IF($J47="Digital Maintenance",K47*L47,0)*I47</f>
        <v/>
      </c>
      <c r="O47" s="48" t="inlineStr">
        <is>
          <t>New</t>
        </is>
      </c>
      <c r="P47" s="49" t="n"/>
      <c r="Q47" s="96" t="n"/>
      <c r="R47" s="96" t="n">
        <v>44713</v>
      </c>
      <c r="S47" s="96">
        <f>EOMONTH(R47,11)</f>
        <v/>
      </c>
      <c r="T47" s="51">
        <f>IF(ISBLANK(S47),"",YEARFRAC(R47,EOMONTH(S47,0))*12)</f>
        <v/>
      </c>
      <c r="U47" s="52">
        <f>IFERROR(IF(AND($R47&gt;=U$2,$R47&lt;=U$3),$M47,IF(AND(U$3&gt;=$R47,U$2&lt;=$S47),$M47,0)),0)</f>
        <v/>
      </c>
      <c r="V47" s="52">
        <f>IFERROR(IF(AND($R47&gt;=V$2,$R47&lt;=V$3),$M47,IF(AND(V$3&gt;=$R47,V$2&lt;=$S47),$M47,0)),0)</f>
        <v/>
      </c>
      <c r="W47" s="52">
        <f>IFERROR(IF(AND($R47&gt;=W$2,$R47&lt;=W$3),$M47,IF(AND(W$3&gt;=$R47,W$2&lt;=$S47),$M47,0)),0)</f>
        <v/>
      </c>
      <c r="X47" s="52">
        <f>IFERROR(IF(AND($R47&gt;=X$2,$R47&lt;=X$3),$M47,IF(AND(X$3&gt;=$R47,X$2&lt;=$S47),$M47,0)),0)</f>
        <v/>
      </c>
      <c r="Y47" s="52">
        <f>IFERROR(IF(AND($R47&gt;=Y$2,$R47&lt;=Y$3),$M47,IF(AND(Y$3&gt;=$R47,Y$2&lt;=$S47),$M47,0)),0)</f>
        <v/>
      </c>
      <c r="Z47" s="52">
        <f>IFERROR(IF(AND($R47&gt;=Z$2,$R47&lt;=Z$3),$M47,IF(AND(Z$3&gt;=$R47,Z$2&lt;=$S47),$M47,0)),0)</f>
        <v/>
      </c>
      <c r="AA47" s="52">
        <f>IFERROR(IF(AND($R47&gt;=AA$2,$R47&lt;=AA$3),$M47,IF(AND(AA$3&gt;=$R47,AA$2&lt;=$S47),$M47,0)),0)</f>
        <v/>
      </c>
      <c r="AB47" s="52">
        <f>IFERROR(IF(AND($R47&gt;=AB$2,$R47&lt;=AB$3),$M47,IF(AND(AB$3&gt;=$R47,AB$2&lt;=$S47),$M47,0)),0)</f>
        <v/>
      </c>
      <c r="AC47" s="52">
        <f>IFERROR(IF(AND($R47&gt;=AC$2,$R47&lt;=AC$3),$M47,IF(AND(AC$3&gt;=$R47,AC$2&lt;=$S47),$M47,0)),0)</f>
        <v/>
      </c>
      <c r="AD47" s="52">
        <f>IFERROR(IF(AND($R47&gt;=AD$2,$R47&lt;=AD$3),$M47,IF(AND(AD$3&gt;=$R47,AD$2&lt;=$S47),$M47,0)),0)</f>
        <v/>
      </c>
      <c r="AE47" s="52">
        <f>IFERROR(IF(AND($R47&gt;=AE$2,$R47&lt;=AE$3),$M47,IF(AND(AE$3&gt;=$R47,AE$2&lt;=$S47),$M47,0)),0)</f>
        <v/>
      </c>
      <c r="AF47" s="52">
        <f>IFERROR(IF(AND($R47&gt;=AF$2,$R47&lt;=AF$3),$M47,IF(AND(AF$3&gt;=$R47,AF$2&lt;=$S47),$M47,0)),0)</f>
        <v/>
      </c>
      <c r="AG47" s="52">
        <f>IFERROR(IF(AND($R47&gt;=AG$2,$R47&lt;=AG$3),$M47,IF(AND(AG$3&gt;=$R47,AG$2&lt;=$S47),$M47,0)),0)</f>
        <v/>
      </c>
      <c r="AH47" s="52">
        <f>IFERROR(IF(AND($R47&gt;=AH$2,$R47&lt;=AH$3),$M47,IF(AND(AH$3&gt;=$R47,AH$2&lt;=$S47),$M47,0)),0)</f>
        <v/>
      </c>
      <c r="AI47" s="52">
        <f>IFERROR(IF(AND($R47&gt;=AI$2,$R47&lt;=AI$3),$M47,IF(AND(AI$3&gt;=$R47,AI$2&lt;=$S47),$M47,0)),0)</f>
        <v/>
      </c>
      <c r="AJ47" s="52">
        <f>IFERROR(IF(AND($R47&gt;=AJ$2,$R47&lt;=AJ$3),$M47,IF(AND(AJ$3&gt;=$R47,AJ$2&lt;=$S47),$M47,0)),0)</f>
        <v/>
      </c>
      <c r="AK47" s="52">
        <f>IFERROR(IF(AND($R47&gt;=AK$2,$R47&lt;=AK$3),$M47,IF(AND(AK$3&gt;=$R47,AK$2&lt;=$S47),$M47,0)),0)</f>
        <v/>
      </c>
      <c r="AL47" s="52">
        <f>IFERROR(IF(AND($R47&gt;=AL$2,$R47&lt;=AL$3),$M47,IF(AND(AL$3&gt;=$R47,AL$2&lt;=$S47),$M47,0)),0)</f>
        <v/>
      </c>
      <c r="AM47" s="52">
        <f>IFERROR(IF(AND($R47&gt;=AM$2,$R47&lt;=AM$3),$M47,IF(AND(AM$3&gt;=$R47,AM$2&lt;=$S47),$M47,0)),0)</f>
        <v/>
      </c>
      <c r="AN47" s="52">
        <f>IFERROR(IF(AND($R47&gt;=AN$2,$R47&lt;=AN$3),$M47,IF(AND(AN$3&gt;=$R47,AN$2&lt;=$S47),$M47,0)),0)</f>
        <v/>
      </c>
      <c r="AO47" s="52">
        <f>IFERROR(IF(AND($R47&gt;=AO$2,$R47&lt;=AO$3),$M47,IF(AND(AO$3&gt;=$R47,AO$2&lt;=$S47),$M47,0)),0)</f>
        <v/>
      </c>
      <c r="AP47" s="52">
        <f>IFERROR(IF(AND($R47&gt;=AP$2,$R47&lt;=AP$3),$M47,IF(AND(AP$3&gt;=$R47,AP$2&lt;=$S47),$M47,0)),0)</f>
        <v/>
      </c>
      <c r="AQ47" s="52">
        <f>IFERROR(IF(AND($R47&gt;=AQ$2,$R47&lt;=AQ$3),$M47,IF(AND(AQ$3&gt;=$R47,AQ$2&lt;=$S47),$M47,0)),0)</f>
        <v/>
      </c>
      <c r="AR47" s="52">
        <f>IFERROR(IF(AND($R47&gt;=AR$2,$R47&lt;=AR$3),$M47,IF(AND(AR$3&gt;=$R47,AR$2&lt;=$S47),$M47,0)),0)</f>
        <v/>
      </c>
      <c r="AS47" s="52">
        <f>IFERROR(IF(AND($R47&gt;=AS$2,$R47&lt;=AS$3),$M47,IF(AND(AS$3&gt;=$R47,AS$2&lt;=$S47),$M47,0)),0)</f>
        <v/>
      </c>
      <c r="AT47" s="52">
        <f>IFERROR(IF(AND($R47&gt;=AT$2,$R47&lt;=AT$3),$M47,IF(AND(AT$3&gt;=$R47,AT$2&lt;=$S47),$M47,0)),0)</f>
        <v/>
      </c>
      <c r="AU47" s="52">
        <f>IFERROR(IF(AND($R47&gt;=AU$2,$R47&lt;=AU$3),$M47,IF(AND(AU$3&gt;=$R47,AU$2&lt;=$S47),$M47,0)),0)</f>
        <v/>
      </c>
      <c r="AV47" s="52">
        <f>IFERROR(IF(AND($R47&gt;=AV$2,$R47&lt;=AV$3),$M47,IF(AND(AV$3&gt;=$R47,AV$2&lt;=$S47),$M47,0)),0)</f>
        <v/>
      </c>
      <c r="AW47" s="52">
        <f>IFERROR(IF(AND($R47&gt;=AW$2,$R47&lt;=AW$3),$M47,IF(AND(AW$3&gt;=$R47,AW$2&lt;=$S47),$M47,0)),0)</f>
        <v/>
      </c>
      <c r="AX47" s="52">
        <f>IFERROR(IF(AND($R47&gt;=AX$2,$R47&lt;=AX$3),$M47,IF(AND(AX$3&gt;=$R47,AX$2&lt;=$S47),$M47,0)),0)</f>
        <v/>
      </c>
      <c r="AY47" s="52">
        <f>IFERROR(IF(AND($R47&gt;=AY$2,$R47&lt;=AY$3),$M47,IF(AND(AY$3&gt;=$R47,AY$2&lt;=$S47),$M47,0)),0)</f>
        <v/>
      </c>
      <c r="AZ47" s="52">
        <f>IFERROR(IF(AND($R47&gt;=AZ$2,$R47&lt;=AZ$3),$M47,IF(AND(AZ$3&gt;=$R47,AZ$2&lt;=$S47),$M47,0)),0)</f>
        <v/>
      </c>
      <c r="BA47" s="52">
        <f>IFERROR(IF(AND($R47&gt;=BA$2,$R47&lt;=BA$3),$M47,IF(AND(BA$3&gt;=$R47,BA$2&lt;=$S47),$M47,0)),0)</f>
        <v/>
      </c>
      <c r="BB47" s="52">
        <f>IFERROR(IF(AND($R47&gt;=BB$2,$R47&lt;=BB$3),$M47,IF(AND(BB$3&gt;=$R47,BB$2&lt;=$S47),$M47,0)),0)</f>
        <v/>
      </c>
      <c r="BC47" s="52">
        <f>IFERROR(IF(AND($R47&gt;=BC$2,$R47&lt;=BC$3),$M47,IF(AND(BC$3&gt;=$R47,BC$2&lt;=$S47),$M47,0)),0)</f>
        <v/>
      </c>
      <c r="BD47" s="52">
        <f>IFERROR(IF(AND($R47&gt;=BD$2,$R47&lt;=BD$3),$M47,IF(AND(BD$3&gt;=$R47,BD$2&lt;=$S47),$M47,0)),0)</f>
        <v/>
      </c>
      <c r="BE47" s="52">
        <f>IFERROR(IF(AND($R47&gt;=BE$2,$R47&lt;=BE$3),$M47,IF(AND(BE$3&gt;=$R47,BE$2&lt;=$S47),$M47,0)),0)</f>
        <v/>
      </c>
      <c r="BF47" s="52">
        <f>IFERROR(IF(AND($R47&gt;=BF$2,$R47&lt;=BF$3),$M47,IF(AND(BF$3&gt;=$R47,BF$2&lt;=$S47),$M47,0)),0)</f>
        <v/>
      </c>
      <c r="BG47" s="52">
        <f>IFERROR(IF(AND($R47&gt;=BG$2,$R47&lt;=BG$3),$M47,IF(AND(BG$3&gt;=$R47,BG$2&lt;=$S47),$M47,0)),0)</f>
        <v/>
      </c>
      <c r="BH47" s="52">
        <f>IFERROR(IF(AND($R47&gt;=BH$2,$R47&lt;=BH$3),$M47,IF(AND(BH$3&gt;=$R47,BH$2&lt;=$S47),$M47,0)),0)</f>
        <v/>
      </c>
      <c r="BI47" s="52">
        <f>IFERROR(IF(AND($R47&gt;=BI$2,$R47&lt;=BI$3),$M47,IF(AND(BI$3&gt;=$R47,BI$2&lt;=$S47),$M47,0)),0)</f>
        <v/>
      </c>
      <c r="BJ47" s="52">
        <f>IFERROR(IF(AND($R47&gt;=BJ$2,$R47&lt;=BJ$3),$M47,IF(AND(BJ$3&gt;=$R47,BJ$2&lt;=$S47),$M47,0)),0)</f>
        <v/>
      </c>
      <c r="BK47" s="52">
        <f>IFERROR(IF(AND($R47&gt;=BK$2,$R47&lt;=BK$3),$M47,IF(AND(BK$3&gt;=$R47,BK$2&lt;=$S47),$M47,0)),0)</f>
        <v/>
      </c>
      <c r="BL47" s="52">
        <f>IFERROR(IF(AND($R47&gt;=BL$2,$R47&lt;=BL$3),$M47,IF(AND(BL$3&gt;=$R47,BL$2&lt;=$S47),$M47,0)),0)</f>
        <v/>
      </c>
      <c r="BM47" s="52">
        <f>IFERROR(IF(AND($R47&gt;=BM$2,$R47&lt;=BM$3),$M47,IF(AND(BM$3&gt;=$R47,BM$2&lt;=$S47),$M47,0)),0)</f>
        <v/>
      </c>
      <c r="BN47" s="52">
        <f>IFERROR(IF(AND($R47&gt;=BN$2,$R47&lt;=BN$3),$M47,IF(AND(BN$3&gt;=$R47,BN$2&lt;=$S47),$M47,0)),0)</f>
        <v/>
      </c>
      <c r="BO47" s="52">
        <f>IFERROR(IF(AND($R47&gt;=BO$2,$R47&lt;=BO$3),$M47,IF(AND(BO$3&gt;=$R47,BO$2&lt;=$S47),$M47,0)),0)</f>
        <v/>
      </c>
      <c r="BP47" s="52">
        <f>IFERROR(IF(AND($R47&gt;=BP$2,$R47&lt;=BP$3),$M47,IF(AND(BP$3&gt;=$R47,BP$2&lt;=$S47),$M47,0)),0)</f>
        <v/>
      </c>
      <c r="BQ47" s="52">
        <f>IFERROR(IF(AND($R47&gt;=BQ$2,$R47&lt;=BQ$3),$M47,IF(AND(BQ$3&gt;=$R47,BQ$2&lt;=$S47),$M47,0)),0)</f>
        <v/>
      </c>
      <c r="BR47" s="52">
        <f>IFERROR(IF(AND($R47&gt;=BR$2,$R47&lt;=BR$3),$M47,IF(AND(BR$3&gt;=$R47,BR$2&lt;=$S47),$M47,0)),0)</f>
        <v/>
      </c>
      <c r="BS47" s="52">
        <f>IFERROR(IF(AND($R47&gt;=BS$2,$R47&lt;=BS$3),$M47,IF(AND(BS$3&gt;=$R47,BS$2&lt;=$S47),$M47,0)),0)</f>
        <v/>
      </c>
      <c r="BT47" s="52">
        <f>IFERROR(IF(AND($R47&gt;=BT$2,$R47&lt;=BT$3),$M47,IF(AND(BT$3&gt;=$R47,BT$2&lt;=$S47),$M47,0)),0)</f>
        <v/>
      </c>
      <c r="BU47" s="52">
        <f>IFERROR(IF(AND($R47&gt;=BU$2,$R47&lt;=BU$3),$M47,IF(AND(BU$3&gt;=$R47,BU$2&lt;=$S47),$M47,0)),0)</f>
        <v/>
      </c>
      <c r="BV47" s="52">
        <f>IFERROR(IF(AND($R47&gt;=BV$2,$R47&lt;=BV$3),$M47,IF(AND(BV$3&gt;=$R47,BV$2&lt;=$S47),$M47,0)),0)</f>
        <v/>
      </c>
      <c r="BW47" s="52">
        <f>IFERROR(IF(AND($R47&gt;=BW$2,$R47&lt;=BW$3),$M47,IF(AND(BW$3&gt;=$R47,BW$2&lt;=$S47),$M47,0)),0)</f>
        <v/>
      </c>
      <c r="BX47" s="52">
        <f>IFERROR(IF(AND($R47&gt;=BX$2,$R47&lt;=BX$3),$M47,IF(AND(BX$3&gt;=$R47,BX$2&lt;=$S47),$M47,0)),0)</f>
        <v/>
      </c>
      <c r="BY47" s="52">
        <f>IFERROR(IF(AND($R47&gt;=BY$2,$R47&lt;=BY$3),$M47,IF(AND(BY$3&gt;=$R47,BY$2&lt;=$S47),$M47,0)),0)</f>
        <v/>
      </c>
      <c r="BZ47" s="52">
        <f>IFERROR(IF(AND($R47&gt;=BZ$2,$R47&lt;=BZ$3),$M47,IF(AND(BZ$3&gt;=$R47,BZ$2&lt;=$S47),$M47,0)),0)</f>
        <v/>
      </c>
      <c r="CA47" s="52">
        <f>IFERROR(IF(AND($R47&gt;=CA$2,$R47&lt;=CA$3),$M47,IF(AND(CA$3&gt;=$R47,CA$2&lt;=$S47),$M47,0)),0)</f>
        <v/>
      </c>
      <c r="CB47" s="52">
        <f>IFERROR(IF(AND($R47&gt;=CB$2,$R47&lt;=CB$3),$M47,IF(AND(CB$3&gt;=$R47,CB$2&lt;=$S47),$M47,0)),0)</f>
        <v/>
      </c>
      <c r="CC47" s="52">
        <f>IFERROR(IF(AND($R47&gt;=CC$2,$R47&lt;=CC$3),$M47,IF(AND(CC$3&gt;=$R47,CC$2&lt;=$S47),$M47,0)),0)</f>
        <v/>
      </c>
      <c r="CD47" s="52">
        <f>IFERROR(IF(AND($R47&gt;=CD$2,$R47&lt;=CD$3),$M47,IF(AND(CD$3&gt;=$R47,CD$2&lt;=$S47),$M47,0)),0)</f>
        <v/>
      </c>
      <c r="CE47" s="52">
        <f>IFERROR(IF(AND($R47&gt;=CE$2,$R47&lt;=CE$3),$M47,IF(AND(CE$3&gt;=$R47,CE$2&lt;=$S47),$M47,0)),0)</f>
        <v/>
      </c>
      <c r="CF47" s="52">
        <f>IFERROR(IF(AND($R47&gt;=CF$2,$R47&lt;=CF$3),$M47,IF(AND(CF$3&gt;=$R47,CF$2&lt;=$S47),$M47,0)),0)</f>
        <v/>
      </c>
      <c r="CG47" s="52">
        <f>IFERROR(IF(AND($R47&gt;=CG$2,$R47&lt;=CG$3),$M47,IF(AND(CG$3&gt;=$R47,CG$2&lt;=$S47),$M47,0)),0)</f>
        <v/>
      </c>
      <c r="CH47" s="52">
        <f>IFERROR(IF(AND($R47&gt;=CH$2,$R47&lt;=CH$3),$M47,IF(AND(CH$3&gt;=$R47,CH$2&lt;=$S47),$M47,0)),0)</f>
        <v/>
      </c>
      <c r="CI47" s="52">
        <f>IFERROR(IF(AND($R47&gt;=CI$2,$R47&lt;=CI$3),$M47,IF(AND(CI$3&gt;=$R47,CI$2&lt;=$S47),$M47,0)),0)</f>
        <v/>
      </c>
      <c r="CJ47" s="52">
        <f>IFERROR(IF(AND($R47&gt;=CJ$2,$R47&lt;=CJ$3),$M47,IF(AND(CJ$3&gt;=$R47,CJ$2&lt;=$S47),$M47,0)),0)</f>
        <v/>
      </c>
      <c r="CK47" s="52">
        <f>IFERROR(IF(AND($R47&gt;=CK$2,$R47&lt;=CK$3),$M47,IF(AND(CK$3&gt;=$R47,CK$2&lt;=$S47),$M47,0)),0)</f>
        <v/>
      </c>
      <c r="CL47" s="52">
        <f>IFERROR(IF(AND($R47&gt;=CL$2,$R47&lt;=CL$3),$M47,IF(AND(CL$3&gt;=$R47,CL$2&lt;=$S47),$M47,0)),0)</f>
        <v/>
      </c>
      <c r="CM47" s="52">
        <f>IFERROR(IF(AND($R47&gt;=CM$2,$R47&lt;=CM$3),$M47,IF(AND(CM$3&gt;=$R47,CM$2&lt;=$S47),$M47,0)),0)</f>
        <v/>
      </c>
      <c r="CN47" s="52">
        <f>IFERROR(IF(AND($R47&gt;=CN$2,$R47&lt;=CN$3),$M47,IF(AND(CN$3&gt;=$R47,CN$2&lt;=$S47),$M47,0)),0)</f>
        <v/>
      </c>
      <c r="CO47" s="52">
        <f>IFERROR(IF(AND($R47&gt;=CO$2,$R47&lt;=CO$3),$M47,IF(AND(CO$3&gt;=$R47,CO$2&lt;=$S47),$M47,0)),0)</f>
        <v/>
      </c>
      <c r="CP47" s="52">
        <f>IFERROR(IF(AND($R47&gt;=CP$2,$R47&lt;=CP$3),$M47,IF(AND(CP$3&gt;=$R47,CP$2&lt;=$S47),$M47,0)),0)</f>
        <v/>
      </c>
      <c r="CQ47" s="52">
        <f>IFERROR(IF(AND($R47&gt;=CQ$2,$R47&lt;=CQ$3),$M47,IF(AND(CQ$3&gt;=$R47,CQ$2&lt;=$S47),$M47,0)),0)</f>
        <v/>
      </c>
      <c r="CR47" s="52">
        <f>IFERROR(IF(AND($R47&gt;=CR$2,$R47&lt;=CR$3),$M47,IF(AND(CR$3&gt;=$R47,CR$2&lt;=$S47),$M47,0)),0)</f>
        <v/>
      </c>
      <c r="CS47" s="52">
        <f>IFERROR(IF(AND($R47&gt;=CS$2,$R47&lt;=CS$3),$M47,IF(AND(CS$3&gt;=$R47,CS$2&lt;=$S47),$M47,0)),0)</f>
        <v/>
      </c>
      <c r="CT47" s="52">
        <f>IFERROR(IF(AND($R47&gt;=CT$2,$R47&lt;=CT$3),$M47,IF(AND(CT$3&gt;=$R47,CT$2&lt;=$S47),$M47,0)),0)</f>
        <v/>
      </c>
      <c r="CU47" s="52">
        <f>IFERROR(IF(AND($R47&gt;=CU$2,$R47&lt;=CU$3),$M47,IF(AND(CU$3&gt;=$R47,CU$2&lt;=$S47),$M47,0)),0)</f>
        <v/>
      </c>
      <c r="CV47" s="52">
        <f>IFERROR(IF(AND($R47&gt;=CV$2,$R47&lt;=CV$3),$M47,IF(AND(CV$3&gt;=$R47,CV$2&lt;=$S47),$M47,0)),0)</f>
        <v/>
      </c>
      <c r="CW47" s="52">
        <f>IFERROR(IF(AND($R47&gt;=CW$2,$R47&lt;=CW$3),$M47,IF(AND(CW$3&gt;=$R47,CW$2&lt;=$S47),$M47,0)),0)</f>
        <v/>
      </c>
      <c r="CX47" s="52">
        <f>IFERROR(IF(AND($R47&gt;=CX$2,$R47&lt;=CX$3),$M47,IF(AND(CX$3&gt;=$R47,CX$2&lt;=$S47),$M47,0)),0)</f>
        <v/>
      </c>
      <c r="CY47" s="52">
        <f>IFERROR(IF(AND($R47&gt;=CY$2,$R47&lt;=CY$3),$M47,IF(AND(CY$3&gt;=$R47,CY$2&lt;=$S47),$M47,0)),0)</f>
        <v/>
      </c>
      <c r="CZ47" s="52">
        <f>IFERROR(IF(AND($R47&gt;=CZ$2,$R47&lt;=CZ$3),$M47,IF(AND(CZ$3&gt;=$R47,CZ$2&lt;=$S47),$M47,0)),0)</f>
        <v/>
      </c>
      <c r="DA47" s="52" t="n"/>
      <c r="DB47" s="52" t="n"/>
    </row>
    <row r="48" outlineLevel="1" ht="15.9" customHeight="1">
      <c r="A48" s="40" t="inlineStr">
        <is>
          <t>[Person_3]</t>
        </is>
      </c>
      <c r="B48" s="41" t="n"/>
      <c r="C48" s="56" t="n"/>
      <c r="D48" s="41" t="n"/>
      <c r="E48" s="56" t="n"/>
      <c r="F48" s="53" t="n"/>
      <c r="G48" s="56" t="n"/>
      <c r="H48" s="41" t="n"/>
      <c r="I48" s="43" t="n">
        <v>1</v>
      </c>
      <c r="J48" s="44" t="inlineStr">
        <is>
          <t>Digital Maintenance</t>
        </is>
      </c>
      <c r="K48" s="45" t="n">
        <v>53</v>
      </c>
      <c r="L48" s="45" t="n">
        <v>175</v>
      </c>
      <c r="M48" s="46">
        <f>IF($J48="Digital Maintenance",0,K48*L48)*I47</f>
        <v/>
      </c>
      <c r="N48" s="47">
        <f>IF($J48="Digital Maintenance",K48*L48,0)*I48</f>
        <v/>
      </c>
      <c r="O48" s="48" t="inlineStr">
        <is>
          <t>New</t>
        </is>
      </c>
      <c r="P48" s="49" t="n"/>
      <c r="Q48" s="96" t="n"/>
      <c r="R48" s="96" t="n">
        <v>44774</v>
      </c>
      <c r="S48" s="96">
        <f>EOMONTH(R48,11)</f>
        <v/>
      </c>
      <c r="T48" s="51">
        <f>IF(ISBLANK(S48),"",YEARFRAC(R48,EOMONTH(S48,0))*12)</f>
        <v/>
      </c>
      <c r="U48" s="52">
        <f>IFERROR(IF(AND($R48&gt;=U$2,$R48&lt;=U$3),$M48,IF(AND(U$3&gt;=$R48,U$2&lt;=$S48),$M48,0)),0)</f>
        <v/>
      </c>
      <c r="V48" s="52">
        <f>IFERROR(IF(AND($R48&gt;=V$2,$R48&lt;=V$3),$M48,IF(AND(V$3&gt;=$R48,V$2&lt;=$S48),$M48,0)),0)</f>
        <v/>
      </c>
      <c r="W48" s="52">
        <f>IFERROR(IF(AND($R48&gt;=W$2,$R48&lt;=W$3),$M48,IF(AND(W$3&gt;=$R48,W$2&lt;=$S48),$M48,0)),0)</f>
        <v/>
      </c>
      <c r="X48" s="52">
        <f>IFERROR(IF(AND($R48&gt;=X$2,$R48&lt;=X$3),$M48,IF(AND(X$3&gt;=$R48,X$2&lt;=$S48),$M48,0)),0)</f>
        <v/>
      </c>
      <c r="Y48" s="52">
        <f>IFERROR(IF(AND($R48&gt;=Y$2,$R48&lt;=Y$3),$M48,IF(AND(Y$3&gt;=$R48,Y$2&lt;=$S48),$M48,0)),0)</f>
        <v/>
      </c>
      <c r="Z48" s="52">
        <f>IFERROR(IF(AND($R48&gt;=Z$2,$R48&lt;=Z$3),$M48,IF(AND(Z$3&gt;=$R48,Z$2&lt;=$S48),$M48,0)),0)</f>
        <v/>
      </c>
      <c r="AA48" s="52">
        <f>IFERROR(IF(AND($R48&gt;=AA$2,$R48&lt;=AA$3),$M48,IF(AND(AA$3&gt;=$R48,AA$2&lt;=$S48),$M48,0)),0)</f>
        <v/>
      </c>
      <c r="AB48" s="52">
        <f>IFERROR(IF(AND($R48&gt;=AB$2,$R48&lt;=AB$3),$M48,IF(AND(AB$3&gt;=$R48,AB$2&lt;=$S48),$M48,0)),0)</f>
        <v/>
      </c>
      <c r="AC48" s="52">
        <f>IFERROR(IF(AND($R48&gt;=AC$2,$R48&lt;=AC$3),$M48,IF(AND(AC$3&gt;=$R48,AC$2&lt;=$S48),$M48,0)),0)</f>
        <v/>
      </c>
      <c r="AD48" s="52">
        <f>IFERROR(IF(AND($R48&gt;=AD$2,$R48&lt;=AD$3),$M48,IF(AND(AD$3&gt;=$R48,AD$2&lt;=$S48),$M48,0)),0)</f>
        <v/>
      </c>
      <c r="AE48" s="52">
        <f>IFERROR(IF(AND($R48&gt;=AE$2,$R48&lt;=AE$3),$M48,IF(AND(AE$3&gt;=$R48,AE$2&lt;=$S48),$M48,0)),0)</f>
        <v/>
      </c>
      <c r="AF48" s="52">
        <f>IFERROR(IF(AND($R48&gt;=AF$2,$R48&lt;=AF$3),$M48,IF(AND(AF$3&gt;=$R48,AF$2&lt;=$S48),$M48,0)),0)</f>
        <v/>
      </c>
      <c r="AG48" s="52">
        <f>IFERROR(IF(AND($R48&gt;=AG$2,$R48&lt;=AG$3),$M48,IF(AND(AG$3&gt;=$R48,AG$2&lt;=$S48),$M48,0)),0)</f>
        <v/>
      </c>
      <c r="AH48" s="52">
        <f>IFERROR(IF(AND($R48&gt;=AH$2,$R48&lt;=AH$3),$M48,IF(AND(AH$3&gt;=$R48,AH$2&lt;=$S48),$M48,0)),0)</f>
        <v/>
      </c>
      <c r="AI48" s="52">
        <f>IFERROR(IF(AND($R48&gt;=AI$2,$R48&lt;=AI$3),$M48,IF(AND(AI$3&gt;=$R48,AI$2&lt;=$S48),$M48,0)),0)</f>
        <v/>
      </c>
      <c r="AJ48" s="52">
        <f>IFERROR(IF(AND($R48&gt;=AJ$2,$R48&lt;=AJ$3),$M48,IF(AND(AJ$3&gt;=$R48,AJ$2&lt;=$S48),$M48,0)),0)</f>
        <v/>
      </c>
      <c r="AK48" s="52">
        <f>IFERROR(IF(AND($R48&gt;=AK$2,$R48&lt;=AK$3),$M48,IF(AND(AK$3&gt;=$R48,AK$2&lt;=$S48),$M48,0)),0)</f>
        <v/>
      </c>
      <c r="AL48" s="52">
        <f>IFERROR(IF(AND($R48&gt;=AL$2,$R48&lt;=AL$3),$M48,IF(AND(AL$3&gt;=$R48,AL$2&lt;=$S48),$M48,0)),0)</f>
        <v/>
      </c>
      <c r="AM48" s="52">
        <f>IFERROR(IF(AND($R48&gt;=AM$2,$R48&lt;=AM$3),$M48,IF(AND(AM$3&gt;=$R48,AM$2&lt;=$S48),$M48,0)),0)</f>
        <v/>
      </c>
      <c r="AN48" s="52">
        <f>IFERROR(IF(AND($R48&gt;=AN$2,$R48&lt;=AN$3),$M48,IF(AND(AN$3&gt;=$R48,AN$2&lt;=$S48),$M48,0)),0)</f>
        <v/>
      </c>
      <c r="AO48" s="52">
        <f>IFERROR(IF(AND($R48&gt;=AO$2,$R48&lt;=AO$3),$M48,IF(AND(AO$3&gt;=$R48,AO$2&lt;=$S48),$M48,0)),0)</f>
        <v/>
      </c>
      <c r="AP48" s="52">
        <f>IFERROR(IF(AND($R48&gt;=AP$2,$R48&lt;=AP$3),$M48,IF(AND(AP$3&gt;=$R48,AP$2&lt;=$S48),$M48,0)),0)</f>
        <v/>
      </c>
      <c r="AQ48" s="52">
        <f>IFERROR(IF(AND($R48&gt;=AQ$2,$R48&lt;=AQ$3),$M48,IF(AND(AQ$3&gt;=$R48,AQ$2&lt;=$S48),$M48,0)),0)</f>
        <v/>
      </c>
      <c r="AR48" s="52">
        <f>IFERROR(IF(AND($R48&gt;=AR$2,$R48&lt;=AR$3),$M48,IF(AND(AR$3&gt;=$R48,AR$2&lt;=$S48),$M48,0)),0)</f>
        <v/>
      </c>
      <c r="AS48" s="52">
        <f>IFERROR(IF(AND($R48&gt;=AS$2,$R48&lt;=AS$3),$M48,IF(AND(AS$3&gt;=$R48,AS$2&lt;=$S48),$M48,0)),0)</f>
        <v/>
      </c>
      <c r="AT48" s="52">
        <f>IFERROR(IF(AND($R48&gt;=AT$2,$R48&lt;=AT$3),$M48,IF(AND(AT$3&gt;=$R48,AT$2&lt;=$S48),$M48,0)),0)</f>
        <v/>
      </c>
      <c r="AU48" s="52">
        <f>IFERROR(IF(AND($R48&gt;=AU$2,$R48&lt;=AU$3),$M48,IF(AND(AU$3&gt;=$R48,AU$2&lt;=$S48),$M48,0)),0)</f>
        <v/>
      </c>
      <c r="AV48" s="52">
        <f>IFERROR(IF(AND($R48&gt;=AV$2,$R48&lt;=AV$3),$M48,IF(AND(AV$3&gt;=$R48,AV$2&lt;=$S48),$M48,0)),0)</f>
        <v/>
      </c>
      <c r="AW48" s="52">
        <f>IFERROR(IF(AND($R48&gt;=AW$2,$R48&lt;=AW$3),$M48,IF(AND(AW$3&gt;=$R48,AW$2&lt;=$S48),$M48,0)),0)</f>
        <v/>
      </c>
      <c r="AX48" s="52">
        <f>IFERROR(IF(AND($R48&gt;=AX$2,$R48&lt;=AX$3),$M48,IF(AND(AX$3&gt;=$R48,AX$2&lt;=$S48),$M48,0)),0)</f>
        <v/>
      </c>
      <c r="AY48" s="52">
        <f>IFERROR(IF(AND($R48&gt;=AY$2,$R48&lt;=AY$3),$M48,IF(AND(AY$3&gt;=$R48,AY$2&lt;=$S48),$M48,0)),0)</f>
        <v/>
      </c>
      <c r="AZ48" s="52">
        <f>IFERROR(IF(AND($R48&gt;=AZ$2,$R48&lt;=AZ$3),$M48,IF(AND(AZ$3&gt;=$R48,AZ$2&lt;=$S48),$M48,0)),0)</f>
        <v/>
      </c>
      <c r="BA48" s="52">
        <f>IFERROR(IF(AND($R48&gt;=BA$2,$R48&lt;=BA$3),$M48,IF(AND(BA$3&gt;=$R48,BA$2&lt;=$S48),$M48,0)),0)</f>
        <v/>
      </c>
      <c r="BB48" s="52">
        <f>IFERROR(IF(AND($R48&gt;=BB$2,$R48&lt;=BB$3),$M48,IF(AND(BB$3&gt;=$R48,BB$2&lt;=$S48),$M48,0)),0)</f>
        <v/>
      </c>
      <c r="BC48" s="52">
        <f>IFERROR(IF(AND($R48&gt;=BC$2,$R48&lt;=BC$3),$M48,IF(AND(BC$3&gt;=$R48,BC$2&lt;=$S48),$M48,0)),0)</f>
        <v/>
      </c>
      <c r="BD48" s="52">
        <f>IFERROR(IF(AND($R48&gt;=BD$2,$R48&lt;=BD$3),$M48,IF(AND(BD$3&gt;=$R48,BD$2&lt;=$S48),$M48,0)),0)</f>
        <v/>
      </c>
      <c r="BE48" s="52">
        <f>IFERROR(IF(AND($R48&gt;=BE$2,$R48&lt;=BE$3),$M48,IF(AND(BE$3&gt;=$R48,BE$2&lt;=$S48),$M48,0)),0)</f>
        <v/>
      </c>
      <c r="BF48" s="52">
        <f>IFERROR(IF(AND($R48&gt;=BF$2,$R48&lt;=BF$3),$M48,IF(AND(BF$3&gt;=$R48,BF$2&lt;=$S48),$M48,0)),0)</f>
        <v/>
      </c>
      <c r="BG48" s="52">
        <f>IFERROR(IF(AND($R48&gt;=BG$2,$R48&lt;=BG$3),$M48,IF(AND(BG$3&gt;=$R48,BG$2&lt;=$S48),$M48,0)),0)</f>
        <v/>
      </c>
      <c r="BH48" s="52">
        <f>IFERROR(IF(AND($R48&gt;=BH$2,$R48&lt;=BH$3),$M48,IF(AND(BH$3&gt;=$R48,BH$2&lt;=$S48),$M48,0)),0)</f>
        <v/>
      </c>
      <c r="BI48" s="52">
        <f>IFERROR(IF(AND($R48&gt;=BI$2,$R48&lt;=BI$3),$M48,IF(AND(BI$3&gt;=$R48,BI$2&lt;=$S48),$M48,0)),0)</f>
        <v/>
      </c>
      <c r="BJ48" s="52">
        <f>IFERROR(IF(AND($R48&gt;=BJ$2,$R48&lt;=BJ$3),$M48,IF(AND(BJ$3&gt;=$R48,BJ$2&lt;=$S48),$M48,0)),0)</f>
        <v/>
      </c>
      <c r="BK48" s="52">
        <f>IFERROR(IF(AND($R48&gt;=BK$2,$R48&lt;=BK$3),$M48,IF(AND(BK$3&gt;=$R48,BK$2&lt;=$S48),$M48,0)),0)</f>
        <v/>
      </c>
      <c r="BL48" s="52">
        <f>IFERROR(IF(AND($R48&gt;=BL$2,$R48&lt;=BL$3),$M48,IF(AND(BL$3&gt;=$R48,BL$2&lt;=$S48),$M48,0)),0)</f>
        <v/>
      </c>
      <c r="BM48" s="52">
        <f>IFERROR(IF(AND($R48&gt;=BM$2,$R48&lt;=BM$3),$M48,IF(AND(BM$3&gt;=$R48,BM$2&lt;=$S48),$M48,0)),0)</f>
        <v/>
      </c>
      <c r="BN48" s="52">
        <f>IFERROR(IF(AND($R48&gt;=BN$2,$R48&lt;=BN$3),$M48,IF(AND(BN$3&gt;=$R48,BN$2&lt;=$S48),$M48,0)),0)</f>
        <v/>
      </c>
      <c r="BO48" s="52">
        <f>IFERROR(IF(AND($R48&gt;=BO$2,$R48&lt;=BO$3),$M48,IF(AND(BO$3&gt;=$R48,BO$2&lt;=$S48),$M48,0)),0)</f>
        <v/>
      </c>
      <c r="BP48" s="52">
        <f>IFERROR(IF(AND($R48&gt;=BP$2,$R48&lt;=BP$3),$M48,IF(AND(BP$3&gt;=$R48,BP$2&lt;=$S48),$M48,0)),0)</f>
        <v/>
      </c>
      <c r="BQ48" s="52">
        <f>IFERROR(IF(AND($R48&gt;=BQ$2,$R48&lt;=BQ$3),$M48,IF(AND(BQ$3&gt;=$R48,BQ$2&lt;=$S48),$M48,0)),0)</f>
        <v/>
      </c>
      <c r="BR48" s="52">
        <f>IFERROR(IF(AND($R48&gt;=BR$2,$R48&lt;=BR$3),$M48,IF(AND(BR$3&gt;=$R48,BR$2&lt;=$S48),$M48,0)),0)</f>
        <v/>
      </c>
      <c r="BS48" s="52">
        <f>IFERROR(IF(AND($R48&gt;=BS$2,$R48&lt;=BS$3),$M48,IF(AND(BS$3&gt;=$R48,BS$2&lt;=$S48),$M48,0)),0)</f>
        <v/>
      </c>
      <c r="BT48" s="52">
        <f>IFERROR(IF(AND($R48&gt;=BT$2,$R48&lt;=BT$3),$M48,IF(AND(BT$3&gt;=$R48,BT$2&lt;=$S48),$M48,0)),0)</f>
        <v/>
      </c>
      <c r="BU48" s="52">
        <f>IFERROR(IF(AND($R48&gt;=BU$2,$R48&lt;=BU$3),$M48,IF(AND(BU$3&gt;=$R48,BU$2&lt;=$S48),$M48,0)),0)</f>
        <v/>
      </c>
      <c r="BV48" s="52">
        <f>IFERROR(IF(AND($R48&gt;=BV$2,$R48&lt;=BV$3),$M48,IF(AND(BV$3&gt;=$R48,BV$2&lt;=$S48),$M48,0)),0)</f>
        <v/>
      </c>
      <c r="BW48" s="52">
        <f>IFERROR(IF(AND($R48&gt;=BW$2,$R48&lt;=BW$3),$M48,IF(AND(BW$3&gt;=$R48,BW$2&lt;=$S48),$M48,0)),0)</f>
        <v/>
      </c>
      <c r="BX48" s="52">
        <f>IFERROR(IF(AND($R48&gt;=BX$2,$R48&lt;=BX$3),$M48,IF(AND(BX$3&gt;=$R48,BX$2&lt;=$S48),$M48,0)),0)</f>
        <v/>
      </c>
      <c r="BY48" s="52">
        <f>IFERROR(IF(AND($R48&gt;=BY$2,$R48&lt;=BY$3),$M48,IF(AND(BY$3&gt;=$R48,BY$2&lt;=$S48),$M48,0)),0)</f>
        <v/>
      </c>
      <c r="BZ48" s="52">
        <f>IFERROR(IF(AND($R48&gt;=BZ$2,$R48&lt;=BZ$3),$M48,IF(AND(BZ$3&gt;=$R48,BZ$2&lt;=$S48),$M48,0)),0)</f>
        <v/>
      </c>
      <c r="CA48" s="52">
        <f>IFERROR(IF(AND($R48&gt;=CA$2,$R48&lt;=CA$3),$M48,IF(AND(CA$3&gt;=$R48,CA$2&lt;=$S48),$M48,0)),0)</f>
        <v/>
      </c>
      <c r="CB48" s="52">
        <f>IFERROR(IF(AND($R48&gt;=CB$2,$R48&lt;=CB$3),$M48,IF(AND(CB$3&gt;=$R48,CB$2&lt;=$S48),$M48,0)),0)</f>
        <v/>
      </c>
      <c r="CC48" s="52">
        <f>IFERROR(IF(AND($R48&gt;=CC$2,$R48&lt;=CC$3),$M48,IF(AND(CC$3&gt;=$R48,CC$2&lt;=$S48),$M48,0)),0)</f>
        <v/>
      </c>
      <c r="CD48" s="52">
        <f>IFERROR(IF(AND($R48&gt;=CD$2,$R48&lt;=CD$3),$M48,IF(AND(CD$3&gt;=$R48,CD$2&lt;=$S48),$M48,0)),0)</f>
        <v/>
      </c>
      <c r="CE48" s="52">
        <f>IFERROR(IF(AND($R48&gt;=CE$2,$R48&lt;=CE$3),$M48,IF(AND(CE$3&gt;=$R48,CE$2&lt;=$S48),$M48,0)),0)</f>
        <v/>
      </c>
      <c r="CF48" s="52">
        <f>IFERROR(IF(AND($R48&gt;=CF$2,$R48&lt;=CF$3),$M48,IF(AND(CF$3&gt;=$R48,CF$2&lt;=$S48),$M48,0)),0)</f>
        <v/>
      </c>
      <c r="CG48" s="52">
        <f>IFERROR(IF(AND($R48&gt;=CG$2,$R48&lt;=CG$3),$M48,IF(AND(CG$3&gt;=$R48,CG$2&lt;=$S48),$M48,0)),0)</f>
        <v/>
      </c>
      <c r="CH48" s="52">
        <f>IFERROR(IF(AND($R48&gt;=CH$2,$R48&lt;=CH$3),$M48,IF(AND(CH$3&gt;=$R48,CH$2&lt;=$S48),$M48,0)),0)</f>
        <v/>
      </c>
      <c r="CI48" s="52">
        <f>IFERROR(IF(AND($R48&gt;=CI$2,$R48&lt;=CI$3),$M48,IF(AND(CI$3&gt;=$R48,CI$2&lt;=$S48),$M48,0)),0)</f>
        <v/>
      </c>
      <c r="CJ48" s="52">
        <f>IFERROR(IF(AND($R48&gt;=CJ$2,$R48&lt;=CJ$3),$M48,IF(AND(CJ$3&gt;=$R48,CJ$2&lt;=$S48),$M48,0)),0)</f>
        <v/>
      </c>
      <c r="CK48" s="52">
        <f>IFERROR(IF(AND($R48&gt;=CK$2,$R48&lt;=CK$3),$M48,IF(AND(CK$3&gt;=$R48,CK$2&lt;=$S48),$M48,0)),0)</f>
        <v/>
      </c>
      <c r="CL48" s="52">
        <f>IFERROR(IF(AND($R48&gt;=CL$2,$R48&lt;=CL$3),$M48,IF(AND(CL$3&gt;=$R48,CL$2&lt;=$S48),$M48,0)),0)</f>
        <v/>
      </c>
      <c r="CM48" s="52">
        <f>IFERROR(IF(AND($R48&gt;=CM$2,$R48&lt;=CM$3),$M48,IF(AND(CM$3&gt;=$R48,CM$2&lt;=$S48),$M48,0)),0)</f>
        <v/>
      </c>
      <c r="CN48" s="52">
        <f>IFERROR(IF(AND($R48&gt;=CN$2,$R48&lt;=CN$3),$M48,IF(AND(CN$3&gt;=$R48,CN$2&lt;=$S48),$M48,0)),0)</f>
        <v/>
      </c>
      <c r="CO48" s="52">
        <f>IFERROR(IF(AND($R48&gt;=CO$2,$R48&lt;=CO$3),$M48,IF(AND(CO$3&gt;=$R48,CO$2&lt;=$S48),$M48,0)),0)</f>
        <v/>
      </c>
      <c r="CP48" s="52">
        <f>IFERROR(IF(AND($R48&gt;=CP$2,$R48&lt;=CP$3),$M48,IF(AND(CP$3&gt;=$R48,CP$2&lt;=$S48),$M48,0)),0)</f>
        <v/>
      </c>
      <c r="CQ48" s="52">
        <f>IFERROR(IF(AND($R48&gt;=CQ$2,$R48&lt;=CQ$3),$M48,IF(AND(CQ$3&gt;=$R48,CQ$2&lt;=$S48),$M48,0)),0)</f>
        <v/>
      </c>
      <c r="CR48" s="52">
        <f>IFERROR(IF(AND($R48&gt;=CR$2,$R48&lt;=CR$3),$M48,IF(AND(CR$3&gt;=$R48,CR$2&lt;=$S48),$M48,0)),0)</f>
        <v/>
      </c>
      <c r="CS48" s="52">
        <f>IFERROR(IF(AND($R48&gt;=CS$2,$R48&lt;=CS$3),$M48,IF(AND(CS$3&gt;=$R48,CS$2&lt;=$S48),$M48,0)),0)</f>
        <v/>
      </c>
      <c r="CT48" s="52">
        <f>IFERROR(IF(AND($R48&gt;=CT$2,$R48&lt;=CT$3),$M48,IF(AND(CT$3&gt;=$R48,CT$2&lt;=$S48),$M48,0)),0)</f>
        <v/>
      </c>
      <c r="CU48" s="52">
        <f>IFERROR(IF(AND($R48&gt;=CU$2,$R48&lt;=CU$3),$M48,IF(AND(CU$3&gt;=$R48,CU$2&lt;=$S48),$M48,0)),0)</f>
        <v/>
      </c>
      <c r="CV48" s="52">
        <f>IFERROR(IF(AND($R48&gt;=CV$2,$R48&lt;=CV$3),$M48,IF(AND(CV$3&gt;=$R48,CV$2&lt;=$S48),$M48,0)),0)</f>
        <v/>
      </c>
      <c r="CW48" s="52">
        <f>IFERROR(IF(AND($R48&gt;=CW$2,$R48&lt;=CW$3),$M48,IF(AND(CW$3&gt;=$R48,CW$2&lt;=$S48),$M48,0)),0)</f>
        <v/>
      </c>
      <c r="CX48" s="52">
        <f>IFERROR(IF(AND($R48&gt;=CX$2,$R48&lt;=CX$3),$M48,IF(AND(CX$3&gt;=$R48,CX$2&lt;=$S48),$M48,0)),0)</f>
        <v/>
      </c>
      <c r="CY48" s="52">
        <f>IFERROR(IF(AND($R48&gt;=CY$2,$R48&lt;=CY$3),$M48,IF(AND(CY$3&gt;=$R48,CY$2&lt;=$S48),$M48,0)),0)</f>
        <v/>
      </c>
      <c r="CZ48" s="52">
        <f>IFERROR(IF(AND($R48&gt;=CZ$2,$R48&lt;=CZ$3),$M48,IF(AND(CZ$3&gt;=$R48,CZ$2&lt;=$S48),$M48,0)),0)</f>
        <v/>
      </c>
      <c r="DA48" s="52" t="n"/>
      <c r="DB48" s="52" t="n"/>
    </row>
    <row r="49" outlineLevel="1" ht="15.9" customHeight="1">
      <c r="A49" s="40" t="inlineStr">
        <is>
          <t>[Person_3]</t>
        </is>
      </c>
      <c r="B49" s="41" t="n"/>
      <c r="C49" s="56" t="n"/>
      <c r="D49" s="41" t="n"/>
      <c r="E49" s="56" t="n"/>
      <c r="F49" s="53" t="n"/>
      <c r="G49" s="56" t="n"/>
      <c r="H49" s="41" t="n"/>
      <c r="I49" s="43" t="n">
        <v>1</v>
      </c>
      <c r="J49" s="44" t="inlineStr">
        <is>
          <t>Digital Maintenance</t>
        </is>
      </c>
      <c r="K49" s="45" t="n">
        <v>45</v>
      </c>
      <c r="L49" s="45" t="n">
        <v>175</v>
      </c>
      <c r="M49" s="46">
        <f>IF($J49="Digital Maintenance",0,K49*L49)*I48</f>
        <v/>
      </c>
      <c r="N49" s="47">
        <f>IF($J49="Digital Maintenance",K49*L49,0)*I49</f>
        <v/>
      </c>
      <c r="O49" s="48" t="inlineStr">
        <is>
          <t>New</t>
        </is>
      </c>
      <c r="P49" s="49" t="n"/>
      <c r="Q49" s="96" t="n"/>
      <c r="R49" s="96" t="n">
        <v>44927</v>
      </c>
      <c r="S49" s="96">
        <f>EOMONTH(R49,11)</f>
        <v/>
      </c>
      <c r="T49" s="51">
        <f>IF(ISBLANK(S49),"",YEARFRAC(R49,EOMONTH(S49,0))*12)</f>
        <v/>
      </c>
      <c r="U49" s="52">
        <f>IFERROR(IF(AND($R49&gt;=U$2,$R49&lt;=U$3),$M49,IF(AND(U$3&gt;=$R49,U$2&lt;=$S49),$M49,0)),0)</f>
        <v/>
      </c>
      <c r="V49" s="52">
        <f>IFERROR(IF(AND($R49&gt;=V$2,$R49&lt;=V$3),$M49,IF(AND(V$3&gt;=$R49,V$2&lt;=$S49),$M49,0)),0)</f>
        <v/>
      </c>
      <c r="W49" s="52">
        <f>IFERROR(IF(AND($R49&gt;=W$2,$R49&lt;=W$3),$M49,IF(AND(W$3&gt;=$R49,W$2&lt;=$S49),$M49,0)),0)</f>
        <v/>
      </c>
      <c r="X49" s="52">
        <f>IFERROR(IF(AND($R49&gt;=X$2,$R49&lt;=X$3),$M49,IF(AND(X$3&gt;=$R49,X$2&lt;=$S49),$M49,0)),0)</f>
        <v/>
      </c>
      <c r="Y49" s="52">
        <f>IFERROR(IF(AND($R49&gt;=Y$2,$R49&lt;=Y$3),$M49,IF(AND(Y$3&gt;=$R49,Y$2&lt;=$S49),$M49,0)),0)</f>
        <v/>
      </c>
      <c r="Z49" s="52">
        <f>IFERROR(IF(AND($R49&gt;=Z$2,$R49&lt;=Z$3),$M49,IF(AND(Z$3&gt;=$R49,Z$2&lt;=$S49),$M49,0)),0)</f>
        <v/>
      </c>
      <c r="AA49" s="52">
        <f>IFERROR(IF(AND($R49&gt;=AA$2,$R49&lt;=AA$3),$M49,IF(AND(AA$3&gt;=$R49,AA$2&lt;=$S49),$M49,0)),0)</f>
        <v/>
      </c>
      <c r="AB49" s="52">
        <f>IFERROR(IF(AND($R49&gt;=AB$2,$R49&lt;=AB$3),$M49,IF(AND(AB$3&gt;=$R49,AB$2&lt;=$S49),$M49,0)),0)</f>
        <v/>
      </c>
      <c r="AC49" s="52">
        <f>IFERROR(IF(AND($R49&gt;=AC$2,$R49&lt;=AC$3),$M49,IF(AND(AC$3&gt;=$R49,AC$2&lt;=$S49),$M49,0)),0)</f>
        <v/>
      </c>
      <c r="AD49" s="52">
        <f>IFERROR(IF(AND($R49&gt;=AD$2,$R49&lt;=AD$3),$M49,IF(AND(AD$3&gt;=$R49,AD$2&lt;=$S49),$M49,0)),0)</f>
        <v/>
      </c>
      <c r="AE49" s="52">
        <f>IFERROR(IF(AND($R49&gt;=AE$2,$R49&lt;=AE$3),$M49,IF(AND(AE$3&gt;=$R49,AE$2&lt;=$S49),$M49,0)),0)</f>
        <v/>
      </c>
      <c r="AF49" s="52">
        <f>IFERROR(IF(AND($R49&gt;=AF$2,$R49&lt;=AF$3),$M49,IF(AND(AF$3&gt;=$R49,AF$2&lt;=$S49),$M49,0)),0)</f>
        <v/>
      </c>
      <c r="AG49" s="52">
        <f>IFERROR(IF(AND($R49&gt;=AG$2,$R49&lt;=AG$3),$M49,IF(AND(AG$3&gt;=$R49,AG$2&lt;=$S49),$M49,0)),0)</f>
        <v/>
      </c>
      <c r="AH49" s="52">
        <f>IFERROR(IF(AND($R49&gt;=AH$2,$R49&lt;=AH$3),$M49,IF(AND(AH$3&gt;=$R49,AH$2&lt;=$S49),$M49,0)),0)</f>
        <v/>
      </c>
      <c r="AI49" s="52">
        <f>IFERROR(IF(AND($R49&gt;=AI$2,$R49&lt;=AI$3),$M49,IF(AND(AI$3&gt;=$R49,AI$2&lt;=$S49),$M49,0)),0)</f>
        <v/>
      </c>
      <c r="AJ49" s="52">
        <f>IFERROR(IF(AND($R49&gt;=AJ$2,$R49&lt;=AJ$3),$M49,IF(AND(AJ$3&gt;=$R49,AJ$2&lt;=$S49),$M49,0)),0)</f>
        <v/>
      </c>
      <c r="AK49" s="52">
        <f>IFERROR(IF(AND($R49&gt;=AK$2,$R49&lt;=AK$3),$M49,IF(AND(AK$3&gt;=$R49,AK$2&lt;=$S49),$M49,0)),0)</f>
        <v/>
      </c>
      <c r="AL49" s="52">
        <f>IFERROR(IF(AND($R49&gt;=AL$2,$R49&lt;=AL$3),$M49,IF(AND(AL$3&gt;=$R49,AL$2&lt;=$S49),$M49,0)),0)</f>
        <v/>
      </c>
      <c r="AM49" s="52">
        <f>IFERROR(IF(AND($R49&gt;=AM$2,$R49&lt;=AM$3),$M49,IF(AND(AM$3&gt;=$R49,AM$2&lt;=$S49),$M49,0)),0)</f>
        <v/>
      </c>
      <c r="AN49" s="52">
        <f>IFERROR(IF(AND($R49&gt;=AN$2,$R49&lt;=AN$3),$M49,IF(AND(AN$3&gt;=$R49,AN$2&lt;=$S49),$M49,0)),0)</f>
        <v/>
      </c>
      <c r="AO49" s="52">
        <f>IFERROR(IF(AND($R49&gt;=AO$2,$R49&lt;=AO$3),$M49,IF(AND(AO$3&gt;=$R49,AO$2&lt;=$S49),$M49,0)),0)</f>
        <v/>
      </c>
      <c r="AP49" s="52">
        <f>IFERROR(IF(AND($R49&gt;=AP$2,$R49&lt;=AP$3),$M49,IF(AND(AP$3&gt;=$R49,AP$2&lt;=$S49),$M49,0)),0)</f>
        <v/>
      </c>
      <c r="AQ49" s="52">
        <f>IFERROR(IF(AND($R49&gt;=AQ$2,$R49&lt;=AQ$3),$M49,IF(AND(AQ$3&gt;=$R49,AQ$2&lt;=$S49),$M49,0)),0)</f>
        <v/>
      </c>
      <c r="AR49" s="52">
        <f>IFERROR(IF(AND($R49&gt;=AR$2,$R49&lt;=AR$3),$M49,IF(AND(AR$3&gt;=$R49,AR$2&lt;=$S49),$M49,0)),0)</f>
        <v/>
      </c>
      <c r="AS49" s="52">
        <f>IFERROR(IF(AND($R49&gt;=AS$2,$R49&lt;=AS$3),$M49,IF(AND(AS$3&gt;=$R49,AS$2&lt;=$S49),$M49,0)),0)</f>
        <v/>
      </c>
      <c r="AT49" s="52">
        <f>IFERROR(IF(AND($R49&gt;=AT$2,$R49&lt;=AT$3),$M49,IF(AND(AT$3&gt;=$R49,AT$2&lt;=$S49),$M49,0)),0)</f>
        <v/>
      </c>
      <c r="AU49" s="52">
        <f>IFERROR(IF(AND($R49&gt;=AU$2,$R49&lt;=AU$3),$M49,IF(AND(AU$3&gt;=$R49,AU$2&lt;=$S49),$M49,0)),0)</f>
        <v/>
      </c>
      <c r="AV49" s="52">
        <f>IFERROR(IF(AND($R49&gt;=AV$2,$R49&lt;=AV$3),$M49,IF(AND(AV$3&gt;=$R49,AV$2&lt;=$S49),$M49,0)),0)</f>
        <v/>
      </c>
      <c r="AW49" s="52">
        <f>IFERROR(IF(AND($R49&gt;=AW$2,$R49&lt;=AW$3),$M49,IF(AND(AW$3&gt;=$R49,AW$2&lt;=$S49),$M49,0)),0)</f>
        <v/>
      </c>
      <c r="AX49" s="52">
        <f>IFERROR(IF(AND($R49&gt;=AX$2,$R49&lt;=AX$3),$M49,IF(AND(AX$3&gt;=$R49,AX$2&lt;=$S49),$M49,0)),0)</f>
        <v/>
      </c>
      <c r="AY49" s="52">
        <f>IFERROR(IF(AND($R49&gt;=AY$2,$R49&lt;=AY$3),$M49,IF(AND(AY$3&gt;=$R49,AY$2&lt;=$S49),$M49,0)),0)</f>
        <v/>
      </c>
      <c r="AZ49" s="52">
        <f>IFERROR(IF(AND($R49&gt;=AZ$2,$R49&lt;=AZ$3),$M49,IF(AND(AZ$3&gt;=$R49,AZ$2&lt;=$S49),$M49,0)),0)</f>
        <v/>
      </c>
      <c r="BA49" s="52">
        <f>IFERROR(IF(AND($R49&gt;=BA$2,$R49&lt;=BA$3),$M49,IF(AND(BA$3&gt;=$R49,BA$2&lt;=$S49),$M49,0)),0)</f>
        <v/>
      </c>
      <c r="BB49" s="52">
        <f>IFERROR(IF(AND($R49&gt;=BB$2,$R49&lt;=BB$3),$M49,IF(AND(BB$3&gt;=$R49,BB$2&lt;=$S49),$M49,0)),0)</f>
        <v/>
      </c>
      <c r="BC49" s="52">
        <f>IFERROR(IF(AND($R49&gt;=BC$2,$R49&lt;=BC$3),$M49,IF(AND(BC$3&gt;=$R49,BC$2&lt;=$S49),$M49,0)),0)</f>
        <v/>
      </c>
      <c r="BD49" s="52">
        <f>IFERROR(IF(AND($R49&gt;=BD$2,$R49&lt;=BD$3),$M49,IF(AND(BD$3&gt;=$R49,BD$2&lt;=$S49),$M49,0)),0)</f>
        <v/>
      </c>
      <c r="BE49" s="52">
        <f>IFERROR(IF(AND($R49&gt;=BE$2,$R49&lt;=BE$3),$M49,IF(AND(BE$3&gt;=$R49,BE$2&lt;=$S49),$M49,0)),0)</f>
        <v/>
      </c>
      <c r="BF49" s="52">
        <f>IFERROR(IF(AND($R49&gt;=BF$2,$R49&lt;=BF$3),$M49,IF(AND(BF$3&gt;=$R49,BF$2&lt;=$S49),$M49,0)),0)</f>
        <v/>
      </c>
      <c r="BG49" s="52">
        <f>IFERROR(IF(AND($R49&gt;=BG$2,$R49&lt;=BG$3),$M49,IF(AND(BG$3&gt;=$R49,BG$2&lt;=$S49),$M49,0)),0)</f>
        <v/>
      </c>
      <c r="BH49" s="52">
        <f>IFERROR(IF(AND($R49&gt;=BH$2,$R49&lt;=BH$3),$M49,IF(AND(BH$3&gt;=$R49,BH$2&lt;=$S49),$M49,0)),0)</f>
        <v/>
      </c>
      <c r="BI49" s="52">
        <f>IFERROR(IF(AND($R49&gt;=BI$2,$R49&lt;=BI$3),$M49,IF(AND(BI$3&gt;=$R49,BI$2&lt;=$S49),$M49,0)),0)</f>
        <v/>
      </c>
      <c r="BJ49" s="52">
        <f>IFERROR(IF(AND($R49&gt;=BJ$2,$R49&lt;=BJ$3),$M49,IF(AND(BJ$3&gt;=$R49,BJ$2&lt;=$S49),$M49,0)),0)</f>
        <v/>
      </c>
      <c r="BK49" s="52">
        <f>IFERROR(IF(AND($R49&gt;=BK$2,$R49&lt;=BK$3),$M49,IF(AND(BK$3&gt;=$R49,BK$2&lt;=$S49),$M49,0)),0)</f>
        <v/>
      </c>
      <c r="BL49" s="52">
        <f>IFERROR(IF(AND($R49&gt;=BL$2,$R49&lt;=BL$3),$M49,IF(AND(BL$3&gt;=$R49,BL$2&lt;=$S49),$M49,0)),0)</f>
        <v/>
      </c>
      <c r="BM49" s="52">
        <f>IFERROR(IF(AND($R49&gt;=BM$2,$R49&lt;=BM$3),$M49,IF(AND(BM$3&gt;=$R49,BM$2&lt;=$S49),$M49,0)),0)</f>
        <v/>
      </c>
      <c r="BN49" s="52">
        <f>IFERROR(IF(AND($R49&gt;=BN$2,$R49&lt;=BN$3),$M49,IF(AND(BN$3&gt;=$R49,BN$2&lt;=$S49),$M49,0)),0)</f>
        <v/>
      </c>
      <c r="BO49" s="52">
        <f>IFERROR(IF(AND($R49&gt;=BO$2,$R49&lt;=BO$3),$M49,IF(AND(BO$3&gt;=$R49,BO$2&lt;=$S49),$M49,0)),0)</f>
        <v/>
      </c>
      <c r="BP49" s="52">
        <f>IFERROR(IF(AND($R49&gt;=BP$2,$R49&lt;=BP$3),$M49,IF(AND(BP$3&gt;=$R49,BP$2&lt;=$S49),$M49,0)),0)</f>
        <v/>
      </c>
      <c r="BQ49" s="52">
        <f>IFERROR(IF(AND($R49&gt;=BQ$2,$R49&lt;=BQ$3),$M49,IF(AND(BQ$3&gt;=$R49,BQ$2&lt;=$S49),$M49,0)),0)</f>
        <v/>
      </c>
      <c r="BR49" s="52">
        <f>IFERROR(IF(AND($R49&gt;=BR$2,$R49&lt;=BR$3),$M49,IF(AND(BR$3&gt;=$R49,BR$2&lt;=$S49),$M49,0)),0)</f>
        <v/>
      </c>
      <c r="BS49" s="52">
        <f>IFERROR(IF(AND($R49&gt;=BS$2,$R49&lt;=BS$3),$M49,IF(AND(BS$3&gt;=$R49,BS$2&lt;=$S49),$M49,0)),0)</f>
        <v/>
      </c>
      <c r="BT49" s="52">
        <f>IFERROR(IF(AND($R49&gt;=BT$2,$R49&lt;=BT$3),$M49,IF(AND(BT$3&gt;=$R49,BT$2&lt;=$S49),$M49,0)),0)</f>
        <v/>
      </c>
      <c r="BU49" s="52">
        <f>IFERROR(IF(AND($R49&gt;=BU$2,$R49&lt;=BU$3),$M49,IF(AND(BU$3&gt;=$R49,BU$2&lt;=$S49),$M49,0)),0)</f>
        <v/>
      </c>
      <c r="BV49" s="52">
        <f>IFERROR(IF(AND($R49&gt;=BV$2,$R49&lt;=BV$3),$M49,IF(AND(BV$3&gt;=$R49,BV$2&lt;=$S49),$M49,0)),0)</f>
        <v/>
      </c>
      <c r="BW49" s="52">
        <f>IFERROR(IF(AND($R49&gt;=BW$2,$R49&lt;=BW$3),$M49,IF(AND(BW$3&gt;=$R49,BW$2&lt;=$S49),$M49,0)),0)</f>
        <v/>
      </c>
      <c r="BX49" s="52">
        <f>IFERROR(IF(AND($R49&gt;=BX$2,$R49&lt;=BX$3),$M49,IF(AND(BX$3&gt;=$R49,BX$2&lt;=$S49),$M49,0)),0)</f>
        <v/>
      </c>
      <c r="BY49" s="52">
        <f>IFERROR(IF(AND($R49&gt;=BY$2,$R49&lt;=BY$3),$M49,IF(AND(BY$3&gt;=$R49,BY$2&lt;=$S49),$M49,0)),0)</f>
        <v/>
      </c>
      <c r="BZ49" s="52">
        <f>IFERROR(IF(AND($R49&gt;=BZ$2,$R49&lt;=BZ$3),$M49,IF(AND(BZ$3&gt;=$R49,BZ$2&lt;=$S49),$M49,0)),0)</f>
        <v/>
      </c>
      <c r="CA49" s="52">
        <f>IFERROR(IF(AND($R49&gt;=CA$2,$R49&lt;=CA$3),$M49,IF(AND(CA$3&gt;=$R49,CA$2&lt;=$S49),$M49,0)),0)</f>
        <v/>
      </c>
      <c r="CB49" s="52">
        <f>IFERROR(IF(AND($R49&gt;=CB$2,$R49&lt;=CB$3),$M49,IF(AND(CB$3&gt;=$R49,CB$2&lt;=$S49),$M49,0)),0)</f>
        <v/>
      </c>
      <c r="CC49" s="52">
        <f>IFERROR(IF(AND($R49&gt;=CC$2,$R49&lt;=CC$3),$M49,IF(AND(CC$3&gt;=$R49,CC$2&lt;=$S49),$M49,0)),0)</f>
        <v/>
      </c>
      <c r="CD49" s="52">
        <f>IFERROR(IF(AND($R49&gt;=CD$2,$R49&lt;=CD$3),$M49,IF(AND(CD$3&gt;=$R49,CD$2&lt;=$S49),$M49,0)),0)</f>
        <v/>
      </c>
      <c r="CE49" s="52">
        <f>IFERROR(IF(AND($R49&gt;=CE$2,$R49&lt;=CE$3),$M49,IF(AND(CE$3&gt;=$R49,CE$2&lt;=$S49),$M49,0)),0)</f>
        <v/>
      </c>
      <c r="CF49" s="52">
        <f>IFERROR(IF(AND($R49&gt;=CF$2,$R49&lt;=CF$3),$M49,IF(AND(CF$3&gt;=$R49,CF$2&lt;=$S49),$M49,0)),0)</f>
        <v/>
      </c>
      <c r="CG49" s="52">
        <f>IFERROR(IF(AND($R49&gt;=CG$2,$R49&lt;=CG$3),$M49,IF(AND(CG$3&gt;=$R49,CG$2&lt;=$S49),$M49,0)),0)</f>
        <v/>
      </c>
      <c r="CH49" s="52">
        <f>IFERROR(IF(AND($R49&gt;=CH$2,$R49&lt;=CH$3),$M49,IF(AND(CH$3&gt;=$R49,CH$2&lt;=$S49),$M49,0)),0)</f>
        <v/>
      </c>
      <c r="CI49" s="52">
        <f>IFERROR(IF(AND($R49&gt;=CI$2,$R49&lt;=CI$3),$M49,IF(AND(CI$3&gt;=$R49,CI$2&lt;=$S49),$M49,0)),0)</f>
        <v/>
      </c>
      <c r="CJ49" s="52">
        <f>IFERROR(IF(AND($R49&gt;=CJ$2,$R49&lt;=CJ$3),$M49,IF(AND(CJ$3&gt;=$R49,CJ$2&lt;=$S49),$M49,0)),0)</f>
        <v/>
      </c>
      <c r="CK49" s="52">
        <f>IFERROR(IF(AND($R49&gt;=CK$2,$R49&lt;=CK$3),$M49,IF(AND(CK$3&gt;=$R49,CK$2&lt;=$S49),$M49,0)),0)</f>
        <v/>
      </c>
      <c r="CL49" s="52">
        <f>IFERROR(IF(AND($R49&gt;=CL$2,$R49&lt;=CL$3),$M49,IF(AND(CL$3&gt;=$R49,CL$2&lt;=$S49),$M49,0)),0)</f>
        <v/>
      </c>
      <c r="CM49" s="52">
        <f>IFERROR(IF(AND($R49&gt;=CM$2,$R49&lt;=CM$3),$M49,IF(AND(CM$3&gt;=$R49,CM$2&lt;=$S49),$M49,0)),0)</f>
        <v/>
      </c>
      <c r="CN49" s="52">
        <f>IFERROR(IF(AND($R49&gt;=CN$2,$R49&lt;=CN$3),$M49,IF(AND(CN$3&gt;=$R49,CN$2&lt;=$S49),$M49,0)),0)</f>
        <v/>
      </c>
      <c r="CO49" s="52">
        <f>IFERROR(IF(AND($R49&gt;=CO$2,$R49&lt;=CO$3),$M49,IF(AND(CO$3&gt;=$R49,CO$2&lt;=$S49),$M49,0)),0)</f>
        <v/>
      </c>
      <c r="CP49" s="52">
        <f>IFERROR(IF(AND($R49&gt;=CP$2,$R49&lt;=CP$3),$M49,IF(AND(CP$3&gt;=$R49,CP$2&lt;=$S49),$M49,0)),0)</f>
        <v/>
      </c>
      <c r="CQ49" s="52">
        <f>IFERROR(IF(AND($R49&gt;=CQ$2,$R49&lt;=CQ$3),$M49,IF(AND(CQ$3&gt;=$R49,CQ$2&lt;=$S49),$M49,0)),0)</f>
        <v/>
      </c>
      <c r="CR49" s="52">
        <f>IFERROR(IF(AND($R49&gt;=CR$2,$R49&lt;=CR$3),$M49,IF(AND(CR$3&gt;=$R49,CR$2&lt;=$S49),$M49,0)),0)</f>
        <v/>
      </c>
      <c r="CS49" s="52">
        <f>IFERROR(IF(AND($R49&gt;=CS$2,$R49&lt;=CS$3),$M49,IF(AND(CS$3&gt;=$R49,CS$2&lt;=$S49),$M49,0)),0)</f>
        <v/>
      </c>
      <c r="CT49" s="52">
        <f>IFERROR(IF(AND($R49&gt;=CT$2,$R49&lt;=CT$3),$M49,IF(AND(CT$3&gt;=$R49,CT$2&lt;=$S49),$M49,0)),0)</f>
        <v/>
      </c>
      <c r="CU49" s="52">
        <f>IFERROR(IF(AND($R49&gt;=CU$2,$R49&lt;=CU$3),$M49,IF(AND(CU$3&gt;=$R49,CU$2&lt;=$S49),$M49,0)),0)</f>
        <v/>
      </c>
      <c r="CV49" s="52">
        <f>IFERROR(IF(AND($R49&gt;=CV$2,$R49&lt;=CV$3),$M49,IF(AND(CV$3&gt;=$R49,CV$2&lt;=$S49),$M49,0)),0)</f>
        <v/>
      </c>
      <c r="CW49" s="52">
        <f>IFERROR(IF(AND($R49&gt;=CW$2,$R49&lt;=CW$3),$M49,IF(AND(CW$3&gt;=$R49,CW$2&lt;=$S49),$M49,0)),0)</f>
        <v/>
      </c>
      <c r="CX49" s="52">
        <f>IFERROR(IF(AND($R49&gt;=CX$2,$R49&lt;=CX$3),$M49,IF(AND(CX$3&gt;=$R49,CX$2&lt;=$S49),$M49,0)),0)</f>
        <v/>
      </c>
      <c r="CY49" s="52">
        <f>IFERROR(IF(AND($R49&gt;=CY$2,$R49&lt;=CY$3),$M49,IF(AND(CY$3&gt;=$R49,CY$2&lt;=$S49),$M49,0)),0)</f>
        <v/>
      </c>
      <c r="CZ49" s="52">
        <f>IFERROR(IF(AND($R49&gt;=CZ$2,$R49&lt;=CZ$3),$M49,IF(AND(CZ$3&gt;=$R49,CZ$2&lt;=$S49),$M49,0)),0)</f>
        <v/>
      </c>
      <c r="DA49" s="52" t="n"/>
      <c r="DB49" s="52" t="n"/>
    </row>
    <row r="50" outlineLevel="1" ht="15.9" customHeight="1">
      <c r="A50" s="40" t="inlineStr">
        <is>
          <t>[Person_3]</t>
        </is>
      </c>
      <c r="B50" s="41" t="n"/>
      <c r="C50" s="56" t="n"/>
      <c r="D50" s="41" t="n"/>
      <c r="E50" s="56" t="n"/>
      <c r="F50" s="53" t="n"/>
      <c r="G50" s="56" t="n"/>
      <c r="H50" s="41" t="n"/>
      <c r="I50" s="43" t="n">
        <v>1</v>
      </c>
      <c r="J50" s="44" t="inlineStr">
        <is>
          <t>Digital Maintenance</t>
        </is>
      </c>
      <c r="K50" s="45" t="n">
        <v>115</v>
      </c>
      <c r="L50" s="45" t="n">
        <v>100</v>
      </c>
      <c r="M50" s="46">
        <f>IF($J50="Digital Maintenance",0,K50*L50)*I49</f>
        <v/>
      </c>
      <c r="N50" s="47">
        <f>IF($J50="Digital Maintenance",K50*L50,0)*I50</f>
        <v/>
      </c>
      <c r="O50" s="48" t="inlineStr">
        <is>
          <t>New</t>
        </is>
      </c>
      <c r="P50" s="49" t="n"/>
      <c r="Q50" s="96" t="n"/>
      <c r="R50" s="97" t="n">
        <v>44562</v>
      </c>
      <c r="S50" s="96">
        <f>EOMONTH(R50,11)</f>
        <v/>
      </c>
      <c r="T50" s="51">
        <f>IF(ISBLANK(S50),"",YEARFRAC(R50,EOMONTH(S50,0))*12)</f>
        <v/>
      </c>
      <c r="U50" s="52">
        <f>IFERROR(IF(AND($R50&gt;=U$2,$R50&lt;=U$3),$M50,IF(AND(U$3&gt;=$R50,U$2&lt;=$S50),$M50,0)),0)</f>
        <v/>
      </c>
      <c r="V50" s="52">
        <f>IFERROR(IF(AND($R50&gt;=V$2,$R50&lt;=V$3),$M50,IF(AND(V$3&gt;=$R50,V$2&lt;=$S50),$M50,0)),0)</f>
        <v/>
      </c>
      <c r="W50" s="52">
        <f>IFERROR(IF(AND($R50&gt;=W$2,$R50&lt;=W$3),$M50,IF(AND(W$3&gt;=$R50,W$2&lt;=$S50),$M50,0)),0)</f>
        <v/>
      </c>
      <c r="X50" s="52">
        <f>IFERROR(IF(AND($R50&gt;=X$2,$R50&lt;=X$3),$M50,IF(AND(X$3&gt;=$R50,X$2&lt;=$S50),$M50,0)),0)</f>
        <v/>
      </c>
      <c r="Y50" s="52">
        <f>IFERROR(IF(AND($R50&gt;=Y$2,$R50&lt;=Y$3),$M50,IF(AND(Y$3&gt;=$R50,Y$2&lt;=$S50),$M50,0)),0)</f>
        <v/>
      </c>
      <c r="Z50" s="52">
        <f>IFERROR(IF(AND($R50&gt;=Z$2,$R50&lt;=Z$3),$M50,IF(AND(Z$3&gt;=$R50,Z$2&lt;=$S50),$M50,0)),0)</f>
        <v/>
      </c>
      <c r="AA50" s="52">
        <f>IFERROR(IF(AND($R50&gt;=AA$2,$R50&lt;=AA$3),$M50,IF(AND(AA$3&gt;=$R50,AA$2&lt;=$S50),$M50,0)),0)</f>
        <v/>
      </c>
      <c r="AB50" s="52">
        <f>IFERROR(IF(AND($R50&gt;=AB$2,$R50&lt;=AB$3),$M50,IF(AND(AB$3&gt;=$R50,AB$2&lt;=$S50),$M50,0)),0)</f>
        <v/>
      </c>
      <c r="AC50" s="52">
        <f>IFERROR(IF(AND($R50&gt;=AC$2,$R50&lt;=AC$3),$M50,IF(AND(AC$3&gt;=$R50,AC$2&lt;=$S50),$M50,0)),0)</f>
        <v/>
      </c>
      <c r="AD50" s="52">
        <f>IFERROR(IF(AND($R50&gt;=AD$2,$R50&lt;=AD$3),$M50,IF(AND(AD$3&gt;=$R50,AD$2&lt;=$S50),$M50,0)),0)</f>
        <v/>
      </c>
      <c r="AE50" s="52">
        <f>IFERROR(IF(AND($R50&gt;=AE$2,$R50&lt;=AE$3),$M50,IF(AND(AE$3&gt;=$R50,AE$2&lt;=$S50),$M50,0)),0)</f>
        <v/>
      </c>
      <c r="AF50" s="52">
        <f>IFERROR(IF(AND($R50&gt;=AF$2,$R50&lt;=AF$3),$M50,IF(AND(AF$3&gt;=$R50,AF$2&lt;=$S50),$M50,0)),0)</f>
        <v/>
      </c>
      <c r="AG50" s="52">
        <f>IFERROR(IF(AND($R50&gt;=AG$2,$R50&lt;=AG$3),$M50,IF(AND(AG$3&gt;=$R50,AG$2&lt;=$S50),$M50,0)),0)</f>
        <v/>
      </c>
      <c r="AH50" s="52">
        <f>IFERROR(IF(AND($R50&gt;=AH$2,$R50&lt;=AH$3),$M50,IF(AND(AH$3&gt;=$R50,AH$2&lt;=$S50),$M50,0)),0)</f>
        <v/>
      </c>
      <c r="AI50" s="52">
        <f>IFERROR(IF(AND($R50&gt;=AI$2,$R50&lt;=AI$3),$M50,IF(AND(AI$3&gt;=$R50,AI$2&lt;=$S50),$M50,0)),0)</f>
        <v/>
      </c>
      <c r="AJ50" s="52">
        <f>IFERROR(IF(AND($R50&gt;=AJ$2,$R50&lt;=AJ$3),$M50,IF(AND(AJ$3&gt;=$R50,AJ$2&lt;=$S50),$M50,0)),0)</f>
        <v/>
      </c>
      <c r="AK50" s="52">
        <f>IFERROR(IF(AND($R50&gt;=AK$2,$R50&lt;=AK$3),$M50,IF(AND(AK$3&gt;=$R50,AK$2&lt;=$S50),$M50,0)),0)</f>
        <v/>
      </c>
      <c r="AL50" s="52">
        <f>IFERROR(IF(AND($R50&gt;=AL$2,$R50&lt;=AL$3),$M50,IF(AND(AL$3&gt;=$R50,AL$2&lt;=$S50),$M50,0)),0)</f>
        <v/>
      </c>
      <c r="AM50" s="52">
        <f>IFERROR(IF(AND($R50&gt;=AM$2,$R50&lt;=AM$3),$M50,IF(AND(AM$3&gt;=$R50,AM$2&lt;=$S50),$M50,0)),0)</f>
        <v/>
      </c>
      <c r="AN50" s="52">
        <f>IFERROR(IF(AND($R50&gt;=AN$2,$R50&lt;=AN$3),$M50,IF(AND(AN$3&gt;=$R50,AN$2&lt;=$S50),$M50,0)),0)</f>
        <v/>
      </c>
      <c r="AO50" s="52">
        <f>IFERROR(IF(AND($R50&gt;=AO$2,$R50&lt;=AO$3),$M50,IF(AND(AO$3&gt;=$R50,AO$2&lt;=$S50),$M50,0)),0)</f>
        <v/>
      </c>
      <c r="AP50" s="52">
        <f>IFERROR(IF(AND($R50&gt;=AP$2,$R50&lt;=AP$3),$M50,IF(AND(AP$3&gt;=$R50,AP$2&lt;=$S50),$M50,0)),0)</f>
        <v/>
      </c>
      <c r="AQ50" s="52">
        <f>IFERROR(IF(AND($R50&gt;=AQ$2,$R50&lt;=AQ$3),$M50,IF(AND(AQ$3&gt;=$R50,AQ$2&lt;=$S50),$M50,0)),0)</f>
        <v/>
      </c>
      <c r="AR50" s="52">
        <f>IFERROR(IF(AND($R50&gt;=AR$2,$R50&lt;=AR$3),$M50,IF(AND(AR$3&gt;=$R50,AR$2&lt;=$S50),$M50,0)),0)</f>
        <v/>
      </c>
      <c r="AS50" s="52">
        <f>IFERROR(IF(AND($R50&gt;=AS$2,$R50&lt;=AS$3),$M50,IF(AND(AS$3&gt;=$R50,AS$2&lt;=$S50),$M50,0)),0)</f>
        <v/>
      </c>
      <c r="AT50" s="52">
        <f>IFERROR(IF(AND($R50&gt;=AT$2,$R50&lt;=AT$3),$M50,IF(AND(AT$3&gt;=$R50,AT$2&lt;=$S50),$M50,0)),0)</f>
        <v/>
      </c>
      <c r="AU50" s="52">
        <f>IFERROR(IF(AND($R50&gt;=AU$2,$R50&lt;=AU$3),$M50,IF(AND(AU$3&gt;=$R50,AU$2&lt;=$S50),$M50,0)),0)</f>
        <v/>
      </c>
      <c r="AV50" s="52">
        <f>IFERROR(IF(AND($R50&gt;=AV$2,$R50&lt;=AV$3),$M50,IF(AND(AV$3&gt;=$R50,AV$2&lt;=$S50),$M50,0)),0)</f>
        <v/>
      </c>
      <c r="AW50" s="52">
        <f>IFERROR(IF(AND($R50&gt;=AW$2,$R50&lt;=AW$3),$M50,IF(AND(AW$3&gt;=$R50,AW$2&lt;=$S50),$M50,0)),0)</f>
        <v/>
      </c>
      <c r="AX50" s="52">
        <f>IFERROR(IF(AND($R50&gt;=AX$2,$R50&lt;=AX$3),$M50,IF(AND(AX$3&gt;=$R50,AX$2&lt;=$S50),$M50,0)),0)</f>
        <v/>
      </c>
      <c r="AY50" s="52">
        <f>IFERROR(IF(AND($R50&gt;=AY$2,$R50&lt;=AY$3),$M50,IF(AND(AY$3&gt;=$R50,AY$2&lt;=$S50),$M50,0)),0)</f>
        <v/>
      </c>
      <c r="AZ50" s="52">
        <f>IFERROR(IF(AND($R50&gt;=AZ$2,$R50&lt;=AZ$3),$M50,IF(AND(AZ$3&gt;=$R50,AZ$2&lt;=$S50),$M50,0)),0)</f>
        <v/>
      </c>
      <c r="BA50" s="52">
        <f>IFERROR(IF(AND($R50&gt;=BA$2,$R50&lt;=BA$3),$M50,IF(AND(BA$3&gt;=$R50,BA$2&lt;=$S50),$M50,0)),0)</f>
        <v/>
      </c>
      <c r="BB50" s="52">
        <f>IFERROR(IF(AND($R50&gt;=BB$2,$R50&lt;=BB$3),$M50,IF(AND(BB$3&gt;=$R50,BB$2&lt;=$S50),$M50,0)),0)</f>
        <v/>
      </c>
      <c r="BC50" s="52">
        <f>IFERROR(IF(AND($R50&gt;=BC$2,$R50&lt;=BC$3),$M50,IF(AND(BC$3&gt;=$R50,BC$2&lt;=$S50),$M50,0)),0)</f>
        <v/>
      </c>
      <c r="BD50" s="52">
        <f>IFERROR(IF(AND($R50&gt;=BD$2,$R50&lt;=BD$3),$M50,IF(AND(BD$3&gt;=$R50,BD$2&lt;=$S50),$M50,0)),0)</f>
        <v/>
      </c>
      <c r="BE50" s="52">
        <f>IFERROR(IF(AND($R50&gt;=BE$2,$R50&lt;=BE$3),$M50,IF(AND(BE$3&gt;=$R50,BE$2&lt;=$S50),$M50,0)),0)</f>
        <v/>
      </c>
      <c r="BF50" s="52">
        <f>IFERROR(IF(AND($R50&gt;=BF$2,$R50&lt;=BF$3),$M50,IF(AND(BF$3&gt;=$R50,BF$2&lt;=$S50),$M50,0)),0)</f>
        <v/>
      </c>
      <c r="BG50" s="52">
        <f>IFERROR(IF(AND($R50&gt;=BG$2,$R50&lt;=BG$3),$M50,IF(AND(BG$3&gt;=$R50,BG$2&lt;=$S50),$M50,0)),0)</f>
        <v/>
      </c>
      <c r="BH50" s="52">
        <f>IFERROR(IF(AND($R50&gt;=BH$2,$R50&lt;=BH$3),$M50,IF(AND(BH$3&gt;=$R50,BH$2&lt;=$S50),$M50,0)),0)</f>
        <v/>
      </c>
      <c r="BI50" s="52">
        <f>IFERROR(IF(AND($R50&gt;=BI$2,$R50&lt;=BI$3),$M50,IF(AND(BI$3&gt;=$R50,BI$2&lt;=$S50),$M50,0)),0)</f>
        <v/>
      </c>
      <c r="BJ50" s="52">
        <f>IFERROR(IF(AND($R50&gt;=BJ$2,$R50&lt;=BJ$3),$M50,IF(AND(BJ$3&gt;=$R50,BJ$2&lt;=$S50),$M50,0)),0)</f>
        <v/>
      </c>
      <c r="BK50" s="52">
        <f>IFERROR(IF(AND($R50&gt;=BK$2,$R50&lt;=BK$3),$M50,IF(AND(BK$3&gt;=$R50,BK$2&lt;=$S50),$M50,0)),0)</f>
        <v/>
      </c>
      <c r="BL50" s="52">
        <f>IFERROR(IF(AND($R50&gt;=BL$2,$R50&lt;=BL$3),$M50,IF(AND(BL$3&gt;=$R50,BL$2&lt;=$S50),$M50,0)),0)</f>
        <v/>
      </c>
      <c r="BM50" s="52">
        <f>IFERROR(IF(AND($R50&gt;=BM$2,$R50&lt;=BM$3),$M50,IF(AND(BM$3&gt;=$R50,BM$2&lt;=$S50),$M50,0)),0)</f>
        <v/>
      </c>
      <c r="BN50" s="52">
        <f>IFERROR(IF(AND($R50&gt;=BN$2,$R50&lt;=BN$3),$M50,IF(AND(BN$3&gt;=$R50,BN$2&lt;=$S50),$M50,0)),0)</f>
        <v/>
      </c>
      <c r="BO50" s="52">
        <f>IFERROR(IF(AND($R50&gt;=BO$2,$R50&lt;=BO$3),$M50,IF(AND(BO$3&gt;=$R50,BO$2&lt;=$S50),$M50,0)),0)</f>
        <v/>
      </c>
      <c r="BP50" s="52">
        <f>IFERROR(IF(AND($R50&gt;=BP$2,$R50&lt;=BP$3),$M50,IF(AND(BP$3&gt;=$R50,BP$2&lt;=$S50),$M50,0)),0)</f>
        <v/>
      </c>
      <c r="BQ50" s="52">
        <f>IFERROR(IF(AND($R50&gt;=BQ$2,$R50&lt;=BQ$3),$M50,IF(AND(BQ$3&gt;=$R50,BQ$2&lt;=$S50),$M50,0)),0)</f>
        <v/>
      </c>
      <c r="BR50" s="52">
        <f>IFERROR(IF(AND($R50&gt;=BR$2,$R50&lt;=BR$3),$M50,IF(AND(BR$3&gt;=$R50,BR$2&lt;=$S50),$M50,0)),0)</f>
        <v/>
      </c>
      <c r="BS50" s="52">
        <f>IFERROR(IF(AND($R50&gt;=BS$2,$R50&lt;=BS$3),$M50,IF(AND(BS$3&gt;=$R50,BS$2&lt;=$S50),$M50,0)),0)</f>
        <v/>
      </c>
      <c r="BT50" s="52">
        <f>IFERROR(IF(AND($R50&gt;=BT$2,$R50&lt;=BT$3),$M50,IF(AND(BT$3&gt;=$R50,BT$2&lt;=$S50),$M50,0)),0)</f>
        <v/>
      </c>
      <c r="BU50" s="52">
        <f>IFERROR(IF(AND($R50&gt;=BU$2,$R50&lt;=BU$3),$M50,IF(AND(BU$3&gt;=$R50,BU$2&lt;=$S50),$M50,0)),0)</f>
        <v/>
      </c>
      <c r="BV50" s="52">
        <f>IFERROR(IF(AND($R50&gt;=BV$2,$R50&lt;=BV$3),$M50,IF(AND(BV$3&gt;=$R50,BV$2&lt;=$S50),$M50,0)),0)</f>
        <v/>
      </c>
      <c r="BW50" s="52">
        <f>IFERROR(IF(AND($R50&gt;=BW$2,$R50&lt;=BW$3),$M50,IF(AND(BW$3&gt;=$R50,BW$2&lt;=$S50),$M50,0)),0)</f>
        <v/>
      </c>
      <c r="BX50" s="52">
        <f>IFERROR(IF(AND($R50&gt;=BX$2,$R50&lt;=BX$3),$M50,IF(AND(BX$3&gt;=$R50,BX$2&lt;=$S50),$M50,0)),0)</f>
        <v/>
      </c>
      <c r="BY50" s="52">
        <f>IFERROR(IF(AND($R50&gt;=BY$2,$R50&lt;=BY$3),$M50,IF(AND(BY$3&gt;=$R50,BY$2&lt;=$S50),$M50,0)),0)</f>
        <v/>
      </c>
      <c r="BZ50" s="52">
        <f>IFERROR(IF(AND($R50&gt;=BZ$2,$R50&lt;=BZ$3),$M50,IF(AND(BZ$3&gt;=$R50,BZ$2&lt;=$S50),$M50,0)),0)</f>
        <v/>
      </c>
      <c r="CA50" s="52">
        <f>IFERROR(IF(AND($R50&gt;=CA$2,$R50&lt;=CA$3),$M50,IF(AND(CA$3&gt;=$R50,CA$2&lt;=$S50),$M50,0)),0)</f>
        <v/>
      </c>
      <c r="CB50" s="52">
        <f>IFERROR(IF(AND($R50&gt;=CB$2,$R50&lt;=CB$3),$M50,IF(AND(CB$3&gt;=$R50,CB$2&lt;=$S50),$M50,0)),0)</f>
        <v/>
      </c>
      <c r="CC50" s="52">
        <f>IFERROR(IF(AND($R50&gt;=CC$2,$R50&lt;=CC$3),$M50,IF(AND(CC$3&gt;=$R50,CC$2&lt;=$S50),$M50,0)),0)</f>
        <v/>
      </c>
      <c r="CD50" s="52">
        <f>IFERROR(IF(AND($R50&gt;=CD$2,$R50&lt;=CD$3),$M50,IF(AND(CD$3&gt;=$R50,CD$2&lt;=$S50),$M50,0)),0)</f>
        <v/>
      </c>
      <c r="CE50" s="52">
        <f>IFERROR(IF(AND($R50&gt;=CE$2,$R50&lt;=CE$3),$M50,IF(AND(CE$3&gt;=$R50,CE$2&lt;=$S50),$M50,0)),0)</f>
        <v/>
      </c>
      <c r="CF50" s="52">
        <f>IFERROR(IF(AND($R50&gt;=CF$2,$R50&lt;=CF$3),$M50,IF(AND(CF$3&gt;=$R50,CF$2&lt;=$S50),$M50,0)),0)</f>
        <v/>
      </c>
      <c r="CG50" s="52">
        <f>IFERROR(IF(AND($R50&gt;=CG$2,$R50&lt;=CG$3),$M50,IF(AND(CG$3&gt;=$R50,CG$2&lt;=$S50),$M50,0)),0)</f>
        <v/>
      </c>
      <c r="CH50" s="52">
        <f>IFERROR(IF(AND($R50&gt;=CH$2,$R50&lt;=CH$3),$M50,IF(AND(CH$3&gt;=$R50,CH$2&lt;=$S50),$M50,0)),0)</f>
        <v/>
      </c>
      <c r="CI50" s="52">
        <f>IFERROR(IF(AND($R50&gt;=CI$2,$R50&lt;=CI$3),$M50,IF(AND(CI$3&gt;=$R50,CI$2&lt;=$S50),$M50,0)),0)</f>
        <v/>
      </c>
      <c r="CJ50" s="52">
        <f>IFERROR(IF(AND($R50&gt;=CJ$2,$R50&lt;=CJ$3),$M50,IF(AND(CJ$3&gt;=$R50,CJ$2&lt;=$S50),$M50,0)),0)</f>
        <v/>
      </c>
      <c r="CK50" s="52">
        <f>IFERROR(IF(AND($R50&gt;=CK$2,$R50&lt;=CK$3),$M50,IF(AND(CK$3&gt;=$R50,CK$2&lt;=$S50),$M50,0)),0)</f>
        <v/>
      </c>
      <c r="CL50" s="52">
        <f>IFERROR(IF(AND($R50&gt;=CL$2,$R50&lt;=CL$3),$M50,IF(AND(CL$3&gt;=$R50,CL$2&lt;=$S50),$M50,0)),0)</f>
        <v/>
      </c>
      <c r="CM50" s="52">
        <f>IFERROR(IF(AND($R50&gt;=CM$2,$R50&lt;=CM$3),$M50,IF(AND(CM$3&gt;=$R50,CM$2&lt;=$S50),$M50,0)),0)</f>
        <v/>
      </c>
      <c r="CN50" s="52">
        <f>IFERROR(IF(AND($R50&gt;=CN$2,$R50&lt;=CN$3),$M50,IF(AND(CN$3&gt;=$R50,CN$2&lt;=$S50),$M50,0)),0)</f>
        <v/>
      </c>
      <c r="CO50" s="52">
        <f>IFERROR(IF(AND($R50&gt;=CO$2,$R50&lt;=CO$3),$M50,IF(AND(CO$3&gt;=$R50,CO$2&lt;=$S50),$M50,0)),0)</f>
        <v/>
      </c>
      <c r="CP50" s="52">
        <f>IFERROR(IF(AND($R50&gt;=CP$2,$R50&lt;=CP$3),$M50,IF(AND(CP$3&gt;=$R50,CP$2&lt;=$S50),$M50,0)),0)</f>
        <v/>
      </c>
      <c r="CQ50" s="52">
        <f>IFERROR(IF(AND($R50&gt;=CQ$2,$R50&lt;=CQ$3),$M50,IF(AND(CQ$3&gt;=$R50,CQ$2&lt;=$S50),$M50,0)),0)</f>
        <v/>
      </c>
      <c r="CR50" s="52">
        <f>IFERROR(IF(AND($R50&gt;=CR$2,$R50&lt;=CR$3),$M50,IF(AND(CR$3&gt;=$R50,CR$2&lt;=$S50),$M50,0)),0)</f>
        <v/>
      </c>
      <c r="CS50" s="52">
        <f>IFERROR(IF(AND($R50&gt;=CS$2,$R50&lt;=CS$3),$M50,IF(AND(CS$3&gt;=$R50,CS$2&lt;=$S50),$M50,0)),0)</f>
        <v/>
      </c>
      <c r="CT50" s="52">
        <f>IFERROR(IF(AND($R50&gt;=CT$2,$R50&lt;=CT$3),$M50,IF(AND(CT$3&gt;=$R50,CT$2&lt;=$S50),$M50,0)),0)</f>
        <v/>
      </c>
      <c r="CU50" s="52">
        <f>IFERROR(IF(AND($R50&gt;=CU$2,$R50&lt;=CU$3),$M50,IF(AND(CU$3&gt;=$R50,CU$2&lt;=$S50),$M50,0)),0)</f>
        <v/>
      </c>
      <c r="CV50" s="52">
        <f>IFERROR(IF(AND($R50&gt;=CV$2,$R50&lt;=CV$3),$M50,IF(AND(CV$3&gt;=$R50,CV$2&lt;=$S50),$M50,0)),0)</f>
        <v/>
      </c>
      <c r="CW50" s="52">
        <f>IFERROR(IF(AND($R50&gt;=CW$2,$R50&lt;=CW$3),$M50,IF(AND(CW$3&gt;=$R50,CW$2&lt;=$S50),$M50,0)),0)</f>
        <v/>
      </c>
      <c r="CX50" s="52">
        <f>IFERROR(IF(AND($R50&gt;=CX$2,$R50&lt;=CX$3),$M50,IF(AND(CX$3&gt;=$R50,CX$2&lt;=$S50),$M50,0)),0)</f>
        <v/>
      </c>
      <c r="CY50" s="52">
        <f>IFERROR(IF(AND($R50&gt;=CY$2,$R50&lt;=CY$3),$M50,IF(AND(CY$3&gt;=$R50,CY$2&lt;=$S50),$M50,0)),0)</f>
        <v/>
      </c>
      <c r="CZ50" s="52">
        <f>IFERROR(IF(AND($R50&gt;=CZ$2,$R50&lt;=CZ$3),$M50,IF(AND(CZ$3&gt;=$R50,CZ$2&lt;=$S50),$M50,0)),0)</f>
        <v/>
      </c>
      <c r="DA50" s="52" t="n"/>
      <c r="DB50" s="52" t="n"/>
    </row>
    <row r="51" outlineLevel="1" ht="15.9" customHeight="1">
      <c r="A51" s="40" t="inlineStr">
        <is>
          <t>[Person_3]</t>
        </is>
      </c>
      <c r="B51" s="41" t="n"/>
      <c r="C51" s="56" t="n"/>
      <c r="D51" s="41" t="n"/>
      <c r="E51" s="56" t="n"/>
      <c r="F51" s="53" t="n"/>
      <c r="G51" s="56" t="n"/>
      <c r="H51" s="41" t="n"/>
      <c r="I51" s="43" t="n">
        <v>1</v>
      </c>
      <c r="J51" s="44" t="inlineStr">
        <is>
          <t>Licenses</t>
        </is>
      </c>
      <c r="K51" s="45" t="n">
        <v>1</v>
      </c>
      <c r="L51" s="45" t="n">
        <v>550</v>
      </c>
      <c r="M51" s="46">
        <f>IF($J51="Digital Maintenance",0,K51*L51)*I50</f>
        <v/>
      </c>
      <c r="N51" s="47">
        <f>IF($J51="Digital Maintenance",K51*L51,0)*I51</f>
        <v/>
      </c>
      <c r="O51" s="48" t="inlineStr">
        <is>
          <t>New</t>
        </is>
      </c>
      <c r="P51" s="49" t="inlineStr">
        <is>
          <t>Monthly</t>
        </is>
      </c>
      <c r="Q51" s="96" t="n"/>
      <c r="R51" s="96" t="n">
        <v>44774</v>
      </c>
      <c r="S51" s="96">
        <f>EOMONTH(R51,11)</f>
        <v/>
      </c>
      <c r="T51" s="51">
        <f>IF(ISBLANK(S51),"",YEARFRAC(R51,EOMONTH(S51,0))*12)</f>
        <v/>
      </c>
      <c r="U51" s="52">
        <f>IFERROR(IF(AND($R51&gt;=U$2,$R51&lt;=U$3),$M51,IF(AND(U$3&gt;=$R51,U$2&lt;=$S51),$M51,0)),0)</f>
        <v/>
      </c>
      <c r="V51" s="52">
        <f>IFERROR(IF(AND($R51&gt;=V$2,$R51&lt;=V$3),$M51,IF(AND(V$3&gt;=$R51,V$2&lt;=$S51),$M51,0)),0)</f>
        <v/>
      </c>
      <c r="W51" s="52">
        <f>IFERROR(IF(AND($R51&gt;=W$2,$R51&lt;=W$3),$M51,IF(AND(W$3&gt;=$R51,W$2&lt;=$S51),$M51,0)),0)</f>
        <v/>
      </c>
      <c r="X51" s="52">
        <f>IFERROR(IF(AND($R51&gt;=X$2,$R51&lt;=X$3),$M51,IF(AND(X$3&gt;=$R51,X$2&lt;=$S51),$M51,0)),0)</f>
        <v/>
      </c>
      <c r="Y51" s="52">
        <f>IFERROR(IF(AND($R51&gt;=Y$2,$R51&lt;=Y$3),$M51,IF(AND(Y$3&gt;=$R51,Y$2&lt;=$S51),$M51,0)),0)</f>
        <v/>
      </c>
      <c r="Z51" s="52">
        <f>IFERROR(IF(AND($R51&gt;=Z$2,$R51&lt;=Z$3),$M51,IF(AND(Z$3&gt;=$R51,Z$2&lt;=$S51),$M51,0)),0)</f>
        <v/>
      </c>
      <c r="AA51" s="52">
        <f>IFERROR(IF(AND($R51&gt;=AA$2,$R51&lt;=AA$3),$M51,IF(AND(AA$3&gt;=$R51,AA$2&lt;=$S51),$M51,0)),0)</f>
        <v/>
      </c>
      <c r="AB51" s="52">
        <f>IFERROR(IF(AND($R51&gt;=AB$2,$R51&lt;=AB$3),$M51,IF(AND(AB$3&gt;=$R51,AB$2&lt;=$S51),$M51,0)),0)</f>
        <v/>
      </c>
      <c r="AC51" s="52">
        <f>IFERROR(IF(AND($R51&gt;=AC$2,$R51&lt;=AC$3),$M51,IF(AND(AC$3&gt;=$R51,AC$2&lt;=$S51),$M51,0)),0)</f>
        <v/>
      </c>
      <c r="AD51" s="52">
        <f>IFERROR(IF(AND($R51&gt;=AD$2,$R51&lt;=AD$3),$M51,IF(AND(AD$3&gt;=$R51,AD$2&lt;=$S51),$M51,0)),0)</f>
        <v/>
      </c>
      <c r="AE51" s="52">
        <f>IFERROR(IF(AND($R51&gt;=AE$2,$R51&lt;=AE$3),$M51,IF(AND(AE$3&gt;=$R51,AE$2&lt;=$S51),$M51,0)),0)</f>
        <v/>
      </c>
      <c r="AF51" s="52">
        <f>IFERROR(IF(AND($R51&gt;=AF$2,$R51&lt;=AF$3),$M51,IF(AND(AF$3&gt;=$R51,AF$2&lt;=$S51),$M51,0)),0)</f>
        <v/>
      </c>
      <c r="AG51" s="52">
        <f>IFERROR(IF(AND($R51&gt;=AG$2,$R51&lt;=AG$3),$M51,IF(AND(AG$3&gt;=$R51,AG$2&lt;=$S51),$M51,0)),0)</f>
        <v/>
      </c>
      <c r="AH51" s="52">
        <f>IFERROR(IF(AND($R51&gt;=AH$2,$R51&lt;=AH$3),$M51,IF(AND(AH$3&gt;=$R51,AH$2&lt;=$S51),$M51,0)),0)</f>
        <v/>
      </c>
      <c r="AI51" s="52">
        <f>IFERROR(IF(AND($R51&gt;=AI$2,$R51&lt;=AI$3),$M51,IF(AND(AI$3&gt;=$R51,AI$2&lt;=$S51),$M51,0)),0)</f>
        <v/>
      </c>
      <c r="AJ51" s="52">
        <f>IFERROR(IF(AND($R51&gt;=AJ$2,$R51&lt;=AJ$3),$M51,IF(AND(AJ$3&gt;=$R51,AJ$2&lt;=$S51),$M51,0)),0)</f>
        <v/>
      </c>
      <c r="AK51" s="52">
        <f>IFERROR(IF(AND($R51&gt;=AK$2,$R51&lt;=AK$3),$M51,IF(AND(AK$3&gt;=$R51,AK$2&lt;=$S51),$M51,0)),0)</f>
        <v/>
      </c>
      <c r="AL51" s="52">
        <f>IFERROR(IF(AND($R51&gt;=AL$2,$R51&lt;=AL$3),$M51,IF(AND(AL$3&gt;=$R51,AL$2&lt;=$S51),$M51,0)),0)</f>
        <v/>
      </c>
      <c r="AM51" s="52">
        <f>IFERROR(IF(AND($R51&gt;=AM$2,$R51&lt;=AM$3),$M51,IF(AND(AM$3&gt;=$R51,AM$2&lt;=$S51),$M51,0)),0)</f>
        <v/>
      </c>
      <c r="AN51" s="52">
        <f>IFERROR(IF(AND($R51&gt;=AN$2,$R51&lt;=AN$3),$M51,IF(AND(AN$3&gt;=$R51,AN$2&lt;=$S51),$M51,0)),0)</f>
        <v/>
      </c>
      <c r="AO51" s="52">
        <f>IFERROR(IF(AND($R51&gt;=AO$2,$R51&lt;=AO$3),$M51,IF(AND(AO$3&gt;=$R51,AO$2&lt;=$S51),$M51,0)),0)</f>
        <v/>
      </c>
      <c r="AP51" s="52">
        <f>IFERROR(IF(AND($R51&gt;=AP$2,$R51&lt;=AP$3),$M51,IF(AND(AP$3&gt;=$R51,AP$2&lt;=$S51),$M51,0)),0)</f>
        <v/>
      </c>
      <c r="AQ51" s="52">
        <f>IFERROR(IF(AND($R51&gt;=AQ$2,$R51&lt;=AQ$3),$M51,IF(AND(AQ$3&gt;=$R51,AQ$2&lt;=$S51),$M51,0)),0)</f>
        <v/>
      </c>
      <c r="AR51" s="52">
        <f>IFERROR(IF(AND($R51&gt;=AR$2,$R51&lt;=AR$3),$M51,IF(AND(AR$3&gt;=$R51,AR$2&lt;=$S51),$M51,0)),0)</f>
        <v/>
      </c>
      <c r="AS51" s="52">
        <f>IFERROR(IF(AND($R51&gt;=AS$2,$R51&lt;=AS$3),$M51,IF(AND(AS$3&gt;=$R51,AS$2&lt;=$S51),$M51,0)),0)</f>
        <v/>
      </c>
      <c r="AT51" s="52">
        <f>IFERROR(IF(AND($R51&gt;=AT$2,$R51&lt;=AT$3),$M51,IF(AND(AT$3&gt;=$R51,AT$2&lt;=$S51),$M51,0)),0)</f>
        <v/>
      </c>
      <c r="AU51" s="52">
        <f>IFERROR(IF(AND($R51&gt;=AU$2,$R51&lt;=AU$3),$M51,IF(AND(AU$3&gt;=$R51,AU$2&lt;=$S51),$M51,0)),0)</f>
        <v/>
      </c>
      <c r="AV51" s="52">
        <f>IFERROR(IF(AND($R51&gt;=AV$2,$R51&lt;=AV$3),$M51,IF(AND(AV$3&gt;=$R51,AV$2&lt;=$S51),$M51,0)),0)</f>
        <v/>
      </c>
      <c r="AW51" s="52">
        <f>IFERROR(IF(AND($R51&gt;=AW$2,$R51&lt;=AW$3),$M51,IF(AND(AW$3&gt;=$R51,AW$2&lt;=$S51),$M51,0)),0)</f>
        <v/>
      </c>
      <c r="AX51" s="52">
        <f>IFERROR(IF(AND($R51&gt;=AX$2,$R51&lt;=AX$3),$M51,IF(AND(AX$3&gt;=$R51,AX$2&lt;=$S51),$M51,0)),0)</f>
        <v/>
      </c>
      <c r="AY51" s="52">
        <f>IFERROR(IF(AND($R51&gt;=AY$2,$R51&lt;=AY$3),$M51,IF(AND(AY$3&gt;=$R51,AY$2&lt;=$S51),$M51,0)),0)</f>
        <v/>
      </c>
      <c r="AZ51" s="52">
        <f>IFERROR(IF(AND($R51&gt;=AZ$2,$R51&lt;=AZ$3),$M51,IF(AND(AZ$3&gt;=$R51,AZ$2&lt;=$S51),$M51,0)),0)</f>
        <v/>
      </c>
      <c r="BA51" s="52">
        <f>IFERROR(IF(AND($R51&gt;=BA$2,$R51&lt;=BA$3),$M51,IF(AND(BA$3&gt;=$R51,BA$2&lt;=$S51),$M51,0)),0)</f>
        <v/>
      </c>
      <c r="BB51" s="52">
        <f>IFERROR(IF(AND($R51&gt;=BB$2,$R51&lt;=BB$3),$M51,IF(AND(BB$3&gt;=$R51,BB$2&lt;=$S51),$M51,0)),0)</f>
        <v/>
      </c>
      <c r="BC51" s="52">
        <f>IFERROR(IF(AND($R51&gt;=BC$2,$R51&lt;=BC$3),$M51,IF(AND(BC$3&gt;=$R51,BC$2&lt;=$S51),$M51,0)),0)</f>
        <v/>
      </c>
      <c r="BD51" s="52">
        <f>IFERROR(IF(AND($R51&gt;=BD$2,$R51&lt;=BD$3),$M51,IF(AND(BD$3&gt;=$R51,BD$2&lt;=$S51),$M51,0)),0)</f>
        <v/>
      </c>
      <c r="BE51" s="52">
        <f>IFERROR(IF(AND($R51&gt;=BE$2,$R51&lt;=BE$3),$M51,IF(AND(BE$3&gt;=$R51,BE$2&lt;=$S51),$M51,0)),0)</f>
        <v/>
      </c>
      <c r="BF51" s="52">
        <f>IFERROR(IF(AND($R51&gt;=BF$2,$R51&lt;=BF$3),$M51,IF(AND(BF$3&gt;=$R51,BF$2&lt;=$S51),$M51,0)),0)</f>
        <v/>
      </c>
      <c r="BG51" s="52">
        <f>IFERROR(IF(AND($R51&gt;=BG$2,$R51&lt;=BG$3),$M51,IF(AND(BG$3&gt;=$R51,BG$2&lt;=$S51),$M51,0)),0)</f>
        <v/>
      </c>
      <c r="BH51" s="52">
        <f>IFERROR(IF(AND($R51&gt;=BH$2,$R51&lt;=BH$3),$M51,IF(AND(BH$3&gt;=$R51,BH$2&lt;=$S51),$M51,0)),0)</f>
        <v/>
      </c>
      <c r="BI51" s="52">
        <f>IFERROR(IF(AND($R51&gt;=BI$2,$R51&lt;=BI$3),$M51,IF(AND(BI$3&gt;=$R51,BI$2&lt;=$S51),$M51,0)),0)</f>
        <v/>
      </c>
      <c r="BJ51" s="52">
        <f>IFERROR(IF(AND($R51&gt;=BJ$2,$R51&lt;=BJ$3),$M51,IF(AND(BJ$3&gt;=$R51,BJ$2&lt;=$S51),$M51,0)),0)</f>
        <v/>
      </c>
      <c r="BK51" s="52">
        <f>IFERROR(IF(AND($R51&gt;=BK$2,$R51&lt;=BK$3),$M51,IF(AND(BK$3&gt;=$R51,BK$2&lt;=$S51),$M51,0)),0)</f>
        <v/>
      </c>
      <c r="BL51" s="52">
        <f>IFERROR(IF(AND($R51&gt;=BL$2,$R51&lt;=BL$3),$M51,IF(AND(BL$3&gt;=$R51,BL$2&lt;=$S51),$M51,0)),0)</f>
        <v/>
      </c>
      <c r="BM51" s="52">
        <f>IFERROR(IF(AND($R51&gt;=BM$2,$R51&lt;=BM$3),$M51,IF(AND(BM$3&gt;=$R51,BM$2&lt;=$S51),$M51,0)),0)</f>
        <v/>
      </c>
      <c r="BN51" s="52">
        <f>IFERROR(IF(AND($R51&gt;=BN$2,$R51&lt;=BN$3),$M51,IF(AND(BN$3&gt;=$R51,BN$2&lt;=$S51),$M51,0)),0)</f>
        <v/>
      </c>
      <c r="BO51" s="52">
        <f>IFERROR(IF(AND($R51&gt;=BO$2,$R51&lt;=BO$3),$M51,IF(AND(BO$3&gt;=$R51,BO$2&lt;=$S51),$M51,0)),0)</f>
        <v/>
      </c>
      <c r="BP51" s="52">
        <f>IFERROR(IF(AND($R51&gt;=BP$2,$R51&lt;=BP$3),$M51,IF(AND(BP$3&gt;=$R51,BP$2&lt;=$S51),$M51,0)),0)</f>
        <v/>
      </c>
      <c r="BQ51" s="52">
        <f>IFERROR(IF(AND($R51&gt;=BQ$2,$R51&lt;=BQ$3),$M51,IF(AND(BQ$3&gt;=$R51,BQ$2&lt;=$S51),$M51,0)),0)</f>
        <v/>
      </c>
      <c r="BR51" s="52">
        <f>IFERROR(IF(AND($R51&gt;=BR$2,$R51&lt;=BR$3),$M51,IF(AND(BR$3&gt;=$R51,BR$2&lt;=$S51),$M51,0)),0)</f>
        <v/>
      </c>
      <c r="BS51" s="52">
        <f>IFERROR(IF(AND($R51&gt;=BS$2,$R51&lt;=BS$3),$M51,IF(AND(BS$3&gt;=$R51,BS$2&lt;=$S51),$M51,0)),0)</f>
        <v/>
      </c>
      <c r="BT51" s="52">
        <f>IFERROR(IF(AND($R51&gt;=BT$2,$R51&lt;=BT$3),$M51,IF(AND(BT$3&gt;=$R51,BT$2&lt;=$S51),$M51,0)),0)</f>
        <v/>
      </c>
      <c r="BU51" s="52">
        <f>IFERROR(IF(AND($R51&gt;=BU$2,$R51&lt;=BU$3),$M51,IF(AND(BU$3&gt;=$R51,BU$2&lt;=$S51),$M51,0)),0)</f>
        <v/>
      </c>
      <c r="BV51" s="52">
        <f>IFERROR(IF(AND($R51&gt;=BV$2,$R51&lt;=BV$3),$M51,IF(AND(BV$3&gt;=$R51,BV$2&lt;=$S51),$M51,0)),0)</f>
        <v/>
      </c>
      <c r="BW51" s="52">
        <f>IFERROR(IF(AND($R51&gt;=BW$2,$R51&lt;=BW$3),$M51,IF(AND(BW$3&gt;=$R51,BW$2&lt;=$S51),$M51,0)),0)</f>
        <v/>
      </c>
      <c r="BX51" s="52">
        <f>IFERROR(IF(AND($R51&gt;=BX$2,$R51&lt;=BX$3),$M51,IF(AND(BX$3&gt;=$R51,BX$2&lt;=$S51),$M51,0)),0)</f>
        <v/>
      </c>
      <c r="BY51" s="52">
        <f>IFERROR(IF(AND($R51&gt;=BY$2,$R51&lt;=BY$3),$M51,IF(AND(BY$3&gt;=$R51,BY$2&lt;=$S51),$M51,0)),0)</f>
        <v/>
      </c>
      <c r="BZ51" s="52">
        <f>IFERROR(IF(AND($R51&gt;=BZ$2,$R51&lt;=BZ$3),$M51,IF(AND(BZ$3&gt;=$R51,BZ$2&lt;=$S51),$M51,0)),0)</f>
        <v/>
      </c>
      <c r="CA51" s="52">
        <f>IFERROR(IF(AND($R51&gt;=CA$2,$R51&lt;=CA$3),$M51,IF(AND(CA$3&gt;=$R51,CA$2&lt;=$S51),$M51,0)),0)</f>
        <v/>
      </c>
      <c r="CB51" s="52">
        <f>IFERROR(IF(AND($R51&gt;=CB$2,$R51&lt;=CB$3),$M51,IF(AND(CB$3&gt;=$R51,CB$2&lt;=$S51),$M51,0)),0)</f>
        <v/>
      </c>
      <c r="CC51" s="52">
        <f>IFERROR(IF(AND($R51&gt;=CC$2,$R51&lt;=CC$3),$M51,IF(AND(CC$3&gt;=$R51,CC$2&lt;=$S51),$M51,0)),0)</f>
        <v/>
      </c>
      <c r="CD51" s="52">
        <f>IFERROR(IF(AND($R51&gt;=CD$2,$R51&lt;=CD$3),$M51,IF(AND(CD$3&gt;=$R51,CD$2&lt;=$S51),$M51,0)),0)</f>
        <v/>
      </c>
      <c r="CE51" s="52">
        <f>IFERROR(IF(AND($R51&gt;=CE$2,$R51&lt;=CE$3),$M51,IF(AND(CE$3&gt;=$R51,CE$2&lt;=$S51),$M51,0)),0)</f>
        <v/>
      </c>
      <c r="CF51" s="52">
        <f>IFERROR(IF(AND($R51&gt;=CF$2,$R51&lt;=CF$3),$M51,IF(AND(CF$3&gt;=$R51,CF$2&lt;=$S51),$M51,0)),0)</f>
        <v/>
      </c>
      <c r="CG51" s="52">
        <f>IFERROR(IF(AND($R51&gt;=CG$2,$R51&lt;=CG$3),$M51,IF(AND(CG$3&gt;=$R51,CG$2&lt;=$S51),$M51,0)),0)</f>
        <v/>
      </c>
      <c r="CH51" s="52">
        <f>IFERROR(IF(AND($R51&gt;=CH$2,$R51&lt;=CH$3),$M51,IF(AND(CH$3&gt;=$R51,CH$2&lt;=$S51),$M51,0)),0)</f>
        <v/>
      </c>
      <c r="CI51" s="52">
        <f>IFERROR(IF(AND($R51&gt;=CI$2,$R51&lt;=CI$3),$M51,IF(AND(CI$3&gt;=$R51,CI$2&lt;=$S51),$M51,0)),0)</f>
        <v/>
      </c>
      <c r="CJ51" s="52">
        <f>IFERROR(IF(AND($R51&gt;=CJ$2,$R51&lt;=CJ$3),$M51,IF(AND(CJ$3&gt;=$R51,CJ$2&lt;=$S51),$M51,0)),0)</f>
        <v/>
      </c>
      <c r="CK51" s="52">
        <f>IFERROR(IF(AND($R51&gt;=CK$2,$R51&lt;=CK$3),$M51,IF(AND(CK$3&gt;=$R51,CK$2&lt;=$S51),$M51,0)),0)</f>
        <v/>
      </c>
      <c r="CL51" s="52">
        <f>IFERROR(IF(AND($R51&gt;=CL$2,$R51&lt;=CL$3),$M51,IF(AND(CL$3&gt;=$R51,CL$2&lt;=$S51),$M51,0)),0)</f>
        <v/>
      </c>
      <c r="CM51" s="52">
        <f>IFERROR(IF(AND($R51&gt;=CM$2,$R51&lt;=CM$3),$M51,IF(AND(CM$3&gt;=$R51,CM$2&lt;=$S51),$M51,0)),0)</f>
        <v/>
      </c>
      <c r="CN51" s="52">
        <f>IFERROR(IF(AND($R51&gt;=CN$2,$R51&lt;=CN$3),$M51,IF(AND(CN$3&gt;=$R51,CN$2&lt;=$S51),$M51,0)),0)</f>
        <v/>
      </c>
      <c r="CO51" s="52">
        <f>IFERROR(IF(AND($R51&gt;=CO$2,$R51&lt;=CO$3),$M51,IF(AND(CO$3&gt;=$R51,CO$2&lt;=$S51),$M51,0)),0)</f>
        <v/>
      </c>
      <c r="CP51" s="52">
        <f>IFERROR(IF(AND($R51&gt;=CP$2,$R51&lt;=CP$3),$M51,IF(AND(CP$3&gt;=$R51,CP$2&lt;=$S51),$M51,0)),0)</f>
        <v/>
      </c>
      <c r="CQ51" s="52">
        <f>IFERROR(IF(AND($R51&gt;=CQ$2,$R51&lt;=CQ$3),$M51,IF(AND(CQ$3&gt;=$R51,CQ$2&lt;=$S51),$M51,0)),0)</f>
        <v/>
      </c>
      <c r="CR51" s="52">
        <f>IFERROR(IF(AND($R51&gt;=CR$2,$R51&lt;=CR$3),$M51,IF(AND(CR$3&gt;=$R51,CR$2&lt;=$S51),$M51,0)),0)</f>
        <v/>
      </c>
      <c r="CS51" s="52">
        <f>IFERROR(IF(AND($R51&gt;=CS$2,$R51&lt;=CS$3),$M51,IF(AND(CS$3&gt;=$R51,CS$2&lt;=$S51),$M51,0)),0)</f>
        <v/>
      </c>
      <c r="CT51" s="52">
        <f>IFERROR(IF(AND($R51&gt;=CT$2,$R51&lt;=CT$3),$M51,IF(AND(CT$3&gt;=$R51,CT$2&lt;=$S51),$M51,0)),0)</f>
        <v/>
      </c>
      <c r="CU51" s="52">
        <f>IFERROR(IF(AND($R51&gt;=CU$2,$R51&lt;=CU$3),$M51,IF(AND(CU$3&gt;=$R51,CU$2&lt;=$S51),$M51,0)),0)</f>
        <v/>
      </c>
      <c r="CV51" s="52">
        <f>IFERROR(IF(AND($R51&gt;=CV$2,$R51&lt;=CV$3),$M51,IF(AND(CV$3&gt;=$R51,CV$2&lt;=$S51),$M51,0)),0)</f>
        <v/>
      </c>
      <c r="CW51" s="52">
        <f>IFERROR(IF(AND($R51&gt;=CW$2,$R51&lt;=CW$3),$M51,IF(AND(CW$3&gt;=$R51,CW$2&lt;=$S51),$M51,0)),0)</f>
        <v/>
      </c>
      <c r="CX51" s="52">
        <f>IFERROR(IF(AND($R51&gt;=CX$2,$R51&lt;=CX$3),$M51,IF(AND(CX$3&gt;=$R51,CX$2&lt;=$S51),$M51,0)),0)</f>
        <v/>
      </c>
      <c r="CY51" s="52">
        <f>IFERROR(IF(AND($R51&gt;=CY$2,$R51&lt;=CY$3),$M51,IF(AND(CY$3&gt;=$R51,CY$2&lt;=$S51),$M51,0)),0)</f>
        <v/>
      </c>
      <c r="CZ51" s="52">
        <f>IFERROR(IF(AND($R51&gt;=CZ$2,$R51&lt;=CZ$3),$M51,IF(AND(CZ$3&gt;=$R51,CZ$2&lt;=$S51),$M51,0)),0)</f>
        <v/>
      </c>
      <c r="DA51" s="52" t="n"/>
      <c r="DB51" s="52" t="n"/>
    </row>
    <row r="52" outlineLevel="1" ht="15.9" customHeight="1">
      <c r="A52" s="40" t="inlineStr">
        <is>
          <t>[Person_3]</t>
        </is>
      </c>
      <c r="B52" s="41" t="n"/>
      <c r="C52" s="56" t="n"/>
      <c r="D52" s="41" t="n"/>
      <c r="E52" s="56" t="n"/>
      <c r="F52" s="53" t="n"/>
      <c r="G52" s="56" t="n"/>
      <c r="H52" s="41" t="n"/>
      <c r="I52" s="43" t="n">
        <v>1</v>
      </c>
      <c r="J52" s="44" t="inlineStr">
        <is>
          <t>Licenses</t>
        </is>
      </c>
      <c r="K52" s="45" t="n">
        <v>1</v>
      </c>
      <c r="L52" s="45" t="n">
        <v>550</v>
      </c>
      <c r="M52" s="46">
        <f>IF($J52="Digital Maintenance",0,K52*L52)*I51</f>
        <v/>
      </c>
      <c r="N52" s="47">
        <f>IF($J52="Digital Maintenance",K52*L52,0)*I52</f>
        <v/>
      </c>
      <c r="O52" s="48" t="inlineStr">
        <is>
          <t>New</t>
        </is>
      </c>
      <c r="P52" s="49" t="inlineStr">
        <is>
          <t>Monthly</t>
        </is>
      </c>
      <c r="Q52" s="96" t="n"/>
      <c r="R52" s="97" t="n">
        <v>44562</v>
      </c>
      <c r="S52" s="96">
        <f>EOMONTH(R52,11)</f>
        <v/>
      </c>
      <c r="T52" s="51">
        <f>IF(ISBLANK(S52),"",YEARFRAC(R52,EOMONTH(S52,0))*12)</f>
        <v/>
      </c>
      <c r="U52" s="52">
        <f>IFERROR(IF(AND($R52&gt;=U$2,$R52&lt;=U$3),$M52,IF(AND(U$3&gt;=$R52,U$2&lt;=$S52),$M52,0)),0)</f>
        <v/>
      </c>
      <c r="V52" s="52">
        <f>IFERROR(IF(AND($R52&gt;=V$2,$R52&lt;=V$3),$M52,IF(AND(V$3&gt;=$R52,V$2&lt;=$S52),$M52,0)),0)</f>
        <v/>
      </c>
      <c r="W52" s="52">
        <f>IFERROR(IF(AND($R52&gt;=W$2,$R52&lt;=W$3),$M52,IF(AND(W$3&gt;=$R52,W$2&lt;=$S52),$M52,0)),0)</f>
        <v/>
      </c>
      <c r="X52" s="52">
        <f>IFERROR(IF(AND($R52&gt;=X$2,$R52&lt;=X$3),$M52,IF(AND(X$3&gt;=$R52,X$2&lt;=$S52),$M52,0)),0)</f>
        <v/>
      </c>
      <c r="Y52" s="52">
        <f>IFERROR(IF(AND($R52&gt;=Y$2,$R52&lt;=Y$3),$M52,IF(AND(Y$3&gt;=$R52,Y$2&lt;=$S52),$M52,0)),0)</f>
        <v/>
      </c>
      <c r="Z52" s="52">
        <f>IFERROR(IF(AND($R52&gt;=Z$2,$R52&lt;=Z$3),$M52,IF(AND(Z$3&gt;=$R52,Z$2&lt;=$S52),$M52,0)),0)</f>
        <v/>
      </c>
      <c r="AA52" s="52">
        <f>IFERROR(IF(AND($R52&gt;=AA$2,$R52&lt;=AA$3),$M52,IF(AND(AA$3&gt;=$R52,AA$2&lt;=$S52),$M52,0)),0)</f>
        <v/>
      </c>
      <c r="AB52" s="52">
        <f>IFERROR(IF(AND($R52&gt;=AB$2,$R52&lt;=AB$3),$M52,IF(AND(AB$3&gt;=$R52,AB$2&lt;=$S52),$M52,0)),0)</f>
        <v/>
      </c>
      <c r="AC52" s="52">
        <f>IFERROR(IF(AND($R52&gt;=AC$2,$R52&lt;=AC$3),$M52,IF(AND(AC$3&gt;=$R52,AC$2&lt;=$S52),$M52,0)),0)</f>
        <v/>
      </c>
      <c r="AD52" s="52">
        <f>IFERROR(IF(AND($R52&gt;=AD$2,$R52&lt;=AD$3),$M52,IF(AND(AD$3&gt;=$R52,AD$2&lt;=$S52),$M52,0)),0)</f>
        <v/>
      </c>
      <c r="AE52" s="52">
        <f>IFERROR(IF(AND($R52&gt;=AE$2,$R52&lt;=AE$3),$M52,IF(AND(AE$3&gt;=$R52,AE$2&lt;=$S52),$M52,0)),0)</f>
        <v/>
      </c>
      <c r="AF52" s="52">
        <f>IFERROR(IF(AND($R52&gt;=AF$2,$R52&lt;=AF$3),$M52,IF(AND(AF$3&gt;=$R52,AF$2&lt;=$S52),$M52,0)),0)</f>
        <v/>
      </c>
      <c r="AG52" s="52">
        <f>IFERROR(IF(AND($R52&gt;=AG$2,$R52&lt;=AG$3),$M52,IF(AND(AG$3&gt;=$R52,AG$2&lt;=$S52),$M52,0)),0)</f>
        <v/>
      </c>
      <c r="AH52" s="52">
        <f>IFERROR(IF(AND($R52&gt;=AH$2,$R52&lt;=AH$3),$M52,IF(AND(AH$3&gt;=$R52,AH$2&lt;=$S52),$M52,0)),0)</f>
        <v/>
      </c>
      <c r="AI52" s="52">
        <f>IFERROR(IF(AND($R52&gt;=AI$2,$R52&lt;=AI$3),$M52,IF(AND(AI$3&gt;=$R52,AI$2&lt;=$S52),$M52,0)),0)</f>
        <v/>
      </c>
      <c r="AJ52" s="52">
        <f>IFERROR(IF(AND($R52&gt;=AJ$2,$R52&lt;=AJ$3),$M52,IF(AND(AJ$3&gt;=$R52,AJ$2&lt;=$S52),$M52,0)),0)</f>
        <v/>
      </c>
      <c r="AK52" s="52">
        <f>IFERROR(IF(AND($R52&gt;=AK$2,$R52&lt;=AK$3),$M52,IF(AND(AK$3&gt;=$R52,AK$2&lt;=$S52),$M52,0)),0)</f>
        <v/>
      </c>
      <c r="AL52" s="52">
        <f>IFERROR(IF(AND($R52&gt;=AL$2,$R52&lt;=AL$3),$M52,IF(AND(AL$3&gt;=$R52,AL$2&lt;=$S52),$M52,0)),0)</f>
        <v/>
      </c>
      <c r="AM52" s="52">
        <f>IFERROR(IF(AND($R52&gt;=AM$2,$R52&lt;=AM$3),$M52,IF(AND(AM$3&gt;=$R52,AM$2&lt;=$S52),$M52,0)),0)</f>
        <v/>
      </c>
      <c r="AN52" s="52">
        <f>IFERROR(IF(AND($R52&gt;=AN$2,$R52&lt;=AN$3),$M52,IF(AND(AN$3&gt;=$R52,AN$2&lt;=$S52),$M52,0)),0)</f>
        <v/>
      </c>
      <c r="AO52" s="52">
        <f>IFERROR(IF(AND($R52&gt;=AO$2,$R52&lt;=AO$3),$M52,IF(AND(AO$3&gt;=$R52,AO$2&lt;=$S52),$M52,0)),0)</f>
        <v/>
      </c>
      <c r="AP52" s="52">
        <f>IFERROR(IF(AND($R52&gt;=AP$2,$R52&lt;=AP$3),$M52,IF(AND(AP$3&gt;=$R52,AP$2&lt;=$S52),$M52,0)),0)</f>
        <v/>
      </c>
      <c r="AQ52" s="52">
        <f>IFERROR(IF(AND($R52&gt;=AQ$2,$R52&lt;=AQ$3),$M52,IF(AND(AQ$3&gt;=$R52,AQ$2&lt;=$S52),$M52,0)),0)</f>
        <v/>
      </c>
      <c r="AR52" s="52">
        <f>IFERROR(IF(AND($R52&gt;=AR$2,$R52&lt;=AR$3),$M52,IF(AND(AR$3&gt;=$R52,AR$2&lt;=$S52),$M52,0)),0)</f>
        <v/>
      </c>
      <c r="AS52" s="52">
        <f>IFERROR(IF(AND($R52&gt;=AS$2,$R52&lt;=AS$3),$M52,IF(AND(AS$3&gt;=$R52,AS$2&lt;=$S52),$M52,0)),0)</f>
        <v/>
      </c>
      <c r="AT52" s="52">
        <f>IFERROR(IF(AND($R52&gt;=AT$2,$R52&lt;=AT$3),$M52,IF(AND(AT$3&gt;=$R52,AT$2&lt;=$S52),$M52,0)),0)</f>
        <v/>
      </c>
      <c r="AU52" s="52">
        <f>IFERROR(IF(AND($R52&gt;=AU$2,$R52&lt;=AU$3),$M52,IF(AND(AU$3&gt;=$R52,AU$2&lt;=$S52),$M52,0)),0)</f>
        <v/>
      </c>
      <c r="AV52" s="52">
        <f>IFERROR(IF(AND($R52&gt;=AV$2,$R52&lt;=AV$3),$M52,IF(AND(AV$3&gt;=$R52,AV$2&lt;=$S52),$M52,0)),0)</f>
        <v/>
      </c>
      <c r="AW52" s="52">
        <f>IFERROR(IF(AND($R52&gt;=AW$2,$R52&lt;=AW$3),$M52,IF(AND(AW$3&gt;=$R52,AW$2&lt;=$S52),$M52,0)),0)</f>
        <v/>
      </c>
      <c r="AX52" s="52">
        <f>IFERROR(IF(AND($R52&gt;=AX$2,$R52&lt;=AX$3),$M52,IF(AND(AX$3&gt;=$R52,AX$2&lt;=$S52),$M52,0)),0)</f>
        <v/>
      </c>
      <c r="AY52" s="52">
        <f>IFERROR(IF(AND($R52&gt;=AY$2,$R52&lt;=AY$3),$M52,IF(AND(AY$3&gt;=$R52,AY$2&lt;=$S52),$M52,0)),0)</f>
        <v/>
      </c>
      <c r="AZ52" s="52">
        <f>IFERROR(IF(AND($R52&gt;=AZ$2,$R52&lt;=AZ$3),$M52,IF(AND(AZ$3&gt;=$R52,AZ$2&lt;=$S52),$M52,0)),0)</f>
        <v/>
      </c>
      <c r="BA52" s="52">
        <f>IFERROR(IF(AND($R52&gt;=BA$2,$R52&lt;=BA$3),$M52,IF(AND(BA$3&gt;=$R52,BA$2&lt;=$S52),$M52,0)),0)</f>
        <v/>
      </c>
      <c r="BB52" s="52">
        <f>IFERROR(IF(AND($R52&gt;=BB$2,$R52&lt;=BB$3),$M52,IF(AND(BB$3&gt;=$R52,BB$2&lt;=$S52),$M52,0)),0)</f>
        <v/>
      </c>
      <c r="BC52" s="52">
        <f>IFERROR(IF(AND($R52&gt;=BC$2,$R52&lt;=BC$3),$M52,IF(AND(BC$3&gt;=$R52,BC$2&lt;=$S52),$M52,0)),0)</f>
        <v/>
      </c>
      <c r="BD52" s="52">
        <f>IFERROR(IF(AND($R52&gt;=BD$2,$R52&lt;=BD$3),$M52,IF(AND(BD$3&gt;=$R52,BD$2&lt;=$S52),$M52,0)),0)</f>
        <v/>
      </c>
      <c r="BE52" s="52">
        <f>IFERROR(IF(AND($R52&gt;=BE$2,$R52&lt;=BE$3),$M52,IF(AND(BE$3&gt;=$R52,BE$2&lt;=$S52),$M52,0)),0)</f>
        <v/>
      </c>
      <c r="BF52" s="52">
        <f>IFERROR(IF(AND($R52&gt;=BF$2,$R52&lt;=BF$3),$M52,IF(AND(BF$3&gt;=$R52,BF$2&lt;=$S52),$M52,0)),0)</f>
        <v/>
      </c>
      <c r="BG52" s="52">
        <f>IFERROR(IF(AND($R52&gt;=BG$2,$R52&lt;=BG$3),$M52,IF(AND(BG$3&gt;=$R52,BG$2&lt;=$S52),$M52,0)),0)</f>
        <v/>
      </c>
      <c r="BH52" s="52">
        <f>IFERROR(IF(AND($R52&gt;=BH$2,$R52&lt;=BH$3),$M52,IF(AND(BH$3&gt;=$R52,BH$2&lt;=$S52),$M52,0)),0)</f>
        <v/>
      </c>
      <c r="BI52" s="52">
        <f>IFERROR(IF(AND($R52&gt;=BI$2,$R52&lt;=BI$3),$M52,IF(AND(BI$3&gt;=$R52,BI$2&lt;=$S52),$M52,0)),0)</f>
        <v/>
      </c>
      <c r="BJ52" s="52">
        <f>IFERROR(IF(AND($R52&gt;=BJ$2,$R52&lt;=BJ$3),$M52,IF(AND(BJ$3&gt;=$R52,BJ$2&lt;=$S52),$M52,0)),0)</f>
        <v/>
      </c>
      <c r="BK52" s="52">
        <f>IFERROR(IF(AND($R52&gt;=BK$2,$R52&lt;=BK$3),$M52,IF(AND(BK$3&gt;=$R52,BK$2&lt;=$S52),$M52,0)),0)</f>
        <v/>
      </c>
      <c r="BL52" s="52">
        <f>IFERROR(IF(AND($R52&gt;=BL$2,$R52&lt;=BL$3),$M52,IF(AND(BL$3&gt;=$R52,BL$2&lt;=$S52),$M52,0)),0)</f>
        <v/>
      </c>
      <c r="BM52" s="52">
        <f>IFERROR(IF(AND($R52&gt;=BM$2,$R52&lt;=BM$3),$M52,IF(AND(BM$3&gt;=$R52,BM$2&lt;=$S52),$M52,0)),0)</f>
        <v/>
      </c>
      <c r="BN52" s="52">
        <f>IFERROR(IF(AND($R52&gt;=BN$2,$R52&lt;=BN$3),$M52,IF(AND(BN$3&gt;=$R52,BN$2&lt;=$S52),$M52,0)),0)</f>
        <v/>
      </c>
      <c r="BO52" s="52">
        <f>IFERROR(IF(AND($R52&gt;=BO$2,$R52&lt;=BO$3),$M52,IF(AND(BO$3&gt;=$R52,BO$2&lt;=$S52),$M52,0)),0)</f>
        <v/>
      </c>
      <c r="BP52" s="52">
        <f>IFERROR(IF(AND($R52&gt;=BP$2,$R52&lt;=BP$3),$M52,IF(AND(BP$3&gt;=$R52,BP$2&lt;=$S52),$M52,0)),0)</f>
        <v/>
      </c>
      <c r="BQ52" s="52">
        <f>IFERROR(IF(AND($R52&gt;=BQ$2,$R52&lt;=BQ$3),$M52,IF(AND(BQ$3&gt;=$R52,BQ$2&lt;=$S52),$M52,0)),0)</f>
        <v/>
      </c>
      <c r="BR52" s="52">
        <f>IFERROR(IF(AND($R52&gt;=BR$2,$R52&lt;=BR$3),$M52,IF(AND(BR$3&gt;=$R52,BR$2&lt;=$S52),$M52,0)),0)</f>
        <v/>
      </c>
      <c r="BS52" s="52">
        <f>IFERROR(IF(AND($R52&gt;=BS$2,$R52&lt;=BS$3),$M52,IF(AND(BS$3&gt;=$R52,BS$2&lt;=$S52),$M52,0)),0)</f>
        <v/>
      </c>
      <c r="BT52" s="52">
        <f>IFERROR(IF(AND($R52&gt;=BT$2,$R52&lt;=BT$3),$M52,IF(AND(BT$3&gt;=$R52,BT$2&lt;=$S52),$M52,0)),0)</f>
        <v/>
      </c>
      <c r="BU52" s="52">
        <f>IFERROR(IF(AND($R52&gt;=BU$2,$R52&lt;=BU$3),$M52,IF(AND(BU$3&gt;=$R52,BU$2&lt;=$S52),$M52,0)),0)</f>
        <v/>
      </c>
      <c r="BV52" s="52">
        <f>IFERROR(IF(AND($R52&gt;=BV$2,$R52&lt;=BV$3),$M52,IF(AND(BV$3&gt;=$R52,BV$2&lt;=$S52),$M52,0)),0)</f>
        <v/>
      </c>
      <c r="BW52" s="52">
        <f>IFERROR(IF(AND($R52&gt;=BW$2,$R52&lt;=BW$3),$M52,IF(AND(BW$3&gt;=$R52,BW$2&lt;=$S52),$M52,0)),0)</f>
        <v/>
      </c>
      <c r="BX52" s="52">
        <f>IFERROR(IF(AND($R52&gt;=BX$2,$R52&lt;=BX$3),$M52,IF(AND(BX$3&gt;=$R52,BX$2&lt;=$S52),$M52,0)),0)</f>
        <v/>
      </c>
      <c r="BY52" s="52">
        <f>IFERROR(IF(AND($R52&gt;=BY$2,$R52&lt;=BY$3),$M52,IF(AND(BY$3&gt;=$R52,BY$2&lt;=$S52),$M52,0)),0)</f>
        <v/>
      </c>
      <c r="BZ52" s="52">
        <f>IFERROR(IF(AND($R52&gt;=BZ$2,$R52&lt;=BZ$3),$M52,IF(AND(BZ$3&gt;=$R52,BZ$2&lt;=$S52),$M52,0)),0)</f>
        <v/>
      </c>
      <c r="CA52" s="52">
        <f>IFERROR(IF(AND($R52&gt;=CA$2,$R52&lt;=CA$3),$M52,IF(AND(CA$3&gt;=$R52,CA$2&lt;=$S52),$M52,0)),0)</f>
        <v/>
      </c>
      <c r="CB52" s="52">
        <f>IFERROR(IF(AND($R52&gt;=CB$2,$R52&lt;=CB$3),$M52,IF(AND(CB$3&gt;=$R52,CB$2&lt;=$S52),$M52,0)),0)</f>
        <v/>
      </c>
      <c r="CC52" s="52">
        <f>IFERROR(IF(AND($R52&gt;=CC$2,$R52&lt;=CC$3),$M52,IF(AND(CC$3&gt;=$R52,CC$2&lt;=$S52),$M52,0)),0)</f>
        <v/>
      </c>
      <c r="CD52" s="52">
        <f>IFERROR(IF(AND($R52&gt;=CD$2,$R52&lt;=CD$3),$M52,IF(AND(CD$3&gt;=$R52,CD$2&lt;=$S52),$M52,0)),0)</f>
        <v/>
      </c>
      <c r="CE52" s="52">
        <f>IFERROR(IF(AND($R52&gt;=CE$2,$R52&lt;=CE$3),$M52,IF(AND(CE$3&gt;=$R52,CE$2&lt;=$S52),$M52,0)),0)</f>
        <v/>
      </c>
      <c r="CF52" s="52">
        <f>IFERROR(IF(AND($R52&gt;=CF$2,$R52&lt;=CF$3),$M52,IF(AND(CF$3&gt;=$R52,CF$2&lt;=$S52),$M52,0)),0)</f>
        <v/>
      </c>
      <c r="CG52" s="52">
        <f>IFERROR(IF(AND($R52&gt;=CG$2,$R52&lt;=CG$3),$M52,IF(AND(CG$3&gt;=$R52,CG$2&lt;=$S52),$M52,0)),0)</f>
        <v/>
      </c>
      <c r="CH52" s="52">
        <f>IFERROR(IF(AND($R52&gt;=CH$2,$R52&lt;=CH$3),$M52,IF(AND(CH$3&gt;=$R52,CH$2&lt;=$S52),$M52,0)),0)</f>
        <v/>
      </c>
      <c r="CI52" s="52">
        <f>IFERROR(IF(AND($R52&gt;=CI$2,$R52&lt;=CI$3),$M52,IF(AND(CI$3&gt;=$R52,CI$2&lt;=$S52),$M52,0)),0)</f>
        <v/>
      </c>
      <c r="CJ52" s="52">
        <f>IFERROR(IF(AND($R52&gt;=CJ$2,$R52&lt;=CJ$3),$M52,IF(AND(CJ$3&gt;=$R52,CJ$2&lt;=$S52),$M52,0)),0)</f>
        <v/>
      </c>
      <c r="CK52" s="52">
        <f>IFERROR(IF(AND($R52&gt;=CK$2,$R52&lt;=CK$3),$M52,IF(AND(CK$3&gt;=$R52,CK$2&lt;=$S52),$M52,0)),0)</f>
        <v/>
      </c>
      <c r="CL52" s="52">
        <f>IFERROR(IF(AND($R52&gt;=CL$2,$R52&lt;=CL$3),$M52,IF(AND(CL$3&gt;=$R52,CL$2&lt;=$S52),$M52,0)),0)</f>
        <v/>
      </c>
      <c r="CM52" s="52">
        <f>IFERROR(IF(AND($R52&gt;=CM$2,$R52&lt;=CM$3),$M52,IF(AND(CM$3&gt;=$R52,CM$2&lt;=$S52),$M52,0)),0)</f>
        <v/>
      </c>
      <c r="CN52" s="52">
        <f>IFERROR(IF(AND($R52&gt;=CN$2,$R52&lt;=CN$3),$M52,IF(AND(CN$3&gt;=$R52,CN$2&lt;=$S52),$M52,0)),0)</f>
        <v/>
      </c>
      <c r="CO52" s="52">
        <f>IFERROR(IF(AND($R52&gt;=CO$2,$R52&lt;=CO$3),$M52,IF(AND(CO$3&gt;=$R52,CO$2&lt;=$S52),$M52,0)),0)</f>
        <v/>
      </c>
      <c r="CP52" s="52">
        <f>IFERROR(IF(AND($R52&gt;=CP$2,$R52&lt;=CP$3),$M52,IF(AND(CP$3&gt;=$R52,CP$2&lt;=$S52),$M52,0)),0)</f>
        <v/>
      </c>
      <c r="CQ52" s="52">
        <f>IFERROR(IF(AND($R52&gt;=CQ$2,$R52&lt;=CQ$3),$M52,IF(AND(CQ$3&gt;=$R52,CQ$2&lt;=$S52),$M52,0)),0)</f>
        <v/>
      </c>
      <c r="CR52" s="52">
        <f>IFERROR(IF(AND($R52&gt;=CR$2,$R52&lt;=CR$3),$M52,IF(AND(CR$3&gt;=$R52,CR$2&lt;=$S52),$M52,0)),0)</f>
        <v/>
      </c>
      <c r="CS52" s="52">
        <f>IFERROR(IF(AND($R52&gt;=CS$2,$R52&lt;=CS$3),$M52,IF(AND(CS$3&gt;=$R52,CS$2&lt;=$S52),$M52,0)),0)</f>
        <v/>
      </c>
      <c r="CT52" s="52">
        <f>IFERROR(IF(AND($R52&gt;=CT$2,$R52&lt;=CT$3),$M52,IF(AND(CT$3&gt;=$R52,CT$2&lt;=$S52),$M52,0)),0)</f>
        <v/>
      </c>
      <c r="CU52" s="52">
        <f>IFERROR(IF(AND($R52&gt;=CU$2,$R52&lt;=CU$3),$M52,IF(AND(CU$3&gt;=$R52,CU$2&lt;=$S52),$M52,0)),0)</f>
        <v/>
      </c>
      <c r="CV52" s="52">
        <f>IFERROR(IF(AND($R52&gt;=CV$2,$R52&lt;=CV$3),$M52,IF(AND(CV$3&gt;=$R52,CV$2&lt;=$S52),$M52,0)),0)</f>
        <v/>
      </c>
      <c r="CW52" s="52">
        <f>IFERROR(IF(AND($R52&gt;=CW$2,$R52&lt;=CW$3),$M52,IF(AND(CW$3&gt;=$R52,CW$2&lt;=$S52),$M52,0)),0)</f>
        <v/>
      </c>
      <c r="CX52" s="52">
        <f>IFERROR(IF(AND($R52&gt;=CX$2,$R52&lt;=CX$3),$M52,IF(AND(CX$3&gt;=$R52,CX$2&lt;=$S52),$M52,0)),0)</f>
        <v/>
      </c>
      <c r="CY52" s="52">
        <f>IFERROR(IF(AND($R52&gt;=CY$2,$R52&lt;=CY$3),$M52,IF(AND(CY$3&gt;=$R52,CY$2&lt;=$S52),$M52,0)),0)</f>
        <v/>
      </c>
      <c r="CZ52" s="52">
        <f>IFERROR(IF(AND($R52&gt;=CZ$2,$R52&lt;=CZ$3),$M52,IF(AND(CZ$3&gt;=$R52,CZ$2&lt;=$S52),$M52,0)),0)</f>
        <v/>
      </c>
      <c r="DA52" s="52" t="n"/>
      <c r="DB52" s="52" t="n"/>
    </row>
    <row r="53" outlineLevel="1" ht="15.9" customHeight="1">
      <c r="A53" s="40" t="inlineStr">
        <is>
          <t>[Person_3]</t>
        </is>
      </c>
      <c r="B53" s="41" t="n"/>
      <c r="C53" s="56" t="n"/>
      <c r="D53" s="41" t="n"/>
      <c r="E53" s="56" t="n"/>
      <c r="F53" s="53" t="n"/>
      <c r="G53" s="56" t="n"/>
      <c r="H53" s="41" t="n"/>
      <c r="I53" s="43" t="n">
        <v>1</v>
      </c>
      <c r="J53" s="44" t="inlineStr">
        <is>
          <t>Digital Maintenance</t>
        </is>
      </c>
      <c r="K53" s="45" t="n">
        <v>115</v>
      </c>
      <c r="L53" s="45" t="n">
        <v>100</v>
      </c>
      <c r="M53" s="46">
        <f>IF($J53="Digital Maintenance",0,K53*L53)*I52</f>
        <v/>
      </c>
      <c r="N53" s="47">
        <f>IF($J53="Digital Maintenance",K53*L53,0)*I53</f>
        <v/>
      </c>
      <c r="O53" s="48" t="inlineStr">
        <is>
          <t>New</t>
        </is>
      </c>
      <c r="P53" s="49" t="n"/>
      <c r="Q53" s="96" t="n"/>
      <c r="R53" s="97" t="n">
        <v>44562</v>
      </c>
      <c r="S53" s="96">
        <f>EOMONTH(R53,11)</f>
        <v/>
      </c>
      <c r="T53" s="51">
        <f>IF(ISBLANK(S53),"",YEARFRAC(R53,EOMONTH(S53,0))*12)</f>
        <v/>
      </c>
      <c r="U53" s="52">
        <f>IFERROR(IF(AND($R53&gt;=U$2,$R53&lt;=U$3),$M53,IF(AND(U$3&gt;=$R53,U$2&lt;=$S53),$M53,0)),0)</f>
        <v/>
      </c>
      <c r="V53" s="52">
        <f>IFERROR(IF(AND($R53&gt;=V$2,$R53&lt;=V$3),$M53,IF(AND(V$3&gt;=$R53,V$2&lt;=$S53),$M53,0)),0)</f>
        <v/>
      </c>
      <c r="W53" s="52">
        <f>IFERROR(IF(AND($R53&gt;=W$2,$R53&lt;=W$3),$M53,IF(AND(W$3&gt;=$R53,W$2&lt;=$S53),$M53,0)),0)</f>
        <v/>
      </c>
      <c r="X53" s="52">
        <f>IFERROR(IF(AND($R53&gt;=X$2,$R53&lt;=X$3),$M53,IF(AND(X$3&gt;=$R53,X$2&lt;=$S53),$M53,0)),0)</f>
        <v/>
      </c>
      <c r="Y53" s="52">
        <f>IFERROR(IF(AND($R53&gt;=Y$2,$R53&lt;=Y$3),$M53,IF(AND(Y$3&gt;=$R53,Y$2&lt;=$S53),$M53,0)),0)</f>
        <v/>
      </c>
      <c r="Z53" s="52">
        <f>IFERROR(IF(AND($R53&gt;=Z$2,$R53&lt;=Z$3),$M53,IF(AND(Z$3&gt;=$R53,Z$2&lt;=$S53),$M53,0)),0)</f>
        <v/>
      </c>
      <c r="AA53" s="52">
        <f>IFERROR(IF(AND($R53&gt;=AA$2,$R53&lt;=AA$3),$M53,IF(AND(AA$3&gt;=$R53,AA$2&lt;=$S53),$M53,0)),0)</f>
        <v/>
      </c>
      <c r="AB53" s="52">
        <f>IFERROR(IF(AND($R53&gt;=AB$2,$R53&lt;=AB$3),$M53,IF(AND(AB$3&gt;=$R53,AB$2&lt;=$S53),$M53,0)),0)</f>
        <v/>
      </c>
      <c r="AC53" s="52">
        <f>IFERROR(IF(AND($R53&gt;=AC$2,$R53&lt;=AC$3),$M53,IF(AND(AC$3&gt;=$R53,AC$2&lt;=$S53),$M53,0)),0)</f>
        <v/>
      </c>
      <c r="AD53" s="52">
        <f>IFERROR(IF(AND($R53&gt;=AD$2,$R53&lt;=AD$3),$M53,IF(AND(AD$3&gt;=$R53,AD$2&lt;=$S53),$M53,0)),0)</f>
        <v/>
      </c>
      <c r="AE53" s="52">
        <f>IFERROR(IF(AND($R53&gt;=AE$2,$R53&lt;=AE$3),$M53,IF(AND(AE$3&gt;=$R53,AE$2&lt;=$S53),$M53,0)),0)</f>
        <v/>
      </c>
      <c r="AF53" s="52">
        <f>IFERROR(IF(AND($R53&gt;=AF$2,$R53&lt;=AF$3),$M53,IF(AND(AF$3&gt;=$R53,AF$2&lt;=$S53),$M53,0)),0)</f>
        <v/>
      </c>
      <c r="AG53" s="52">
        <f>IFERROR(IF(AND($R53&gt;=AG$2,$R53&lt;=AG$3),$M53,IF(AND(AG$3&gt;=$R53,AG$2&lt;=$S53),$M53,0)),0)</f>
        <v/>
      </c>
      <c r="AH53" s="52">
        <f>IFERROR(IF(AND($R53&gt;=AH$2,$R53&lt;=AH$3),$M53,IF(AND(AH$3&gt;=$R53,AH$2&lt;=$S53),$M53,0)),0)</f>
        <v/>
      </c>
      <c r="AI53" s="52">
        <f>IFERROR(IF(AND($R53&gt;=AI$2,$R53&lt;=AI$3),$M53,IF(AND(AI$3&gt;=$R53,AI$2&lt;=$S53),$M53,0)),0)</f>
        <v/>
      </c>
      <c r="AJ53" s="52">
        <f>IFERROR(IF(AND($R53&gt;=AJ$2,$R53&lt;=AJ$3),$M53,IF(AND(AJ$3&gt;=$R53,AJ$2&lt;=$S53),$M53,0)),0)</f>
        <v/>
      </c>
      <c r="AK53" s="52">
        <f>IFERROR(IF(AND($R53&gt;=AK$2,$R53&lt;=AK$3),$M53,IF(AND(AK$3&gt;=$R53,AK$2&lt;=$S53),$M53,0)),0)</f>
        <v/>
      </c>
      <c r="AL53" s="52">
        <f>IFERROR(IF(AND($R53&gt;=AL$2,$R53&lt;=AL$3),$M53,IF(AND(AL$3&gt;=$R53,AL$2&lt;=$S53),$M53,0)),0)</f>
        <v/>
      </c>
      <c r="AM53" s="52">
        <f>IFERROR(IF(AND($R53&gt;=AM$2,$R53&lt;=AM$3),$M53,IF(AND(AM$3&gt;=$R53,AM$2&lt;=$S53),$M53,0)),0)</f>
        <v/>
      </c>
      <c r="AN53" s="52">
        <f>IFERROR(IF(AND($R53&gt;=AN$2,$R53&lt;=AN$3),$M53,IF(AND(AN$3&gt;=$R53,AN$2&lt;=$S53),$M53,0)),0)</f>
        <v/>
      </c>
      <c r="AO53" s="52">
        <f>IFERROR(IF(AND($R53&gt;=AO$2,$R53&lt;=AO$3),$M53,IF(AND(AO$3&gt;=$R53,AO$2&lt;=$S53),$M53,0)),0)</f>
        <v/>
      </c>
      <c r="AP53" s="52">
        <f>IFERROR(IF(AND($R53&gt;=AP$2,$R53&lt;=AP$3),$M53,IF(AND(AP$3&gt;=$R53,AP$2&lt;=$S53),$M53,0)),0)</f>
        <v/>
      </c>
      <c r="AQ53" s="52">
        <f>IFERROR(IF(AND($R53&gt;=AQ$2,$R53&lt;=AQ$3),$M53,IF(AND(AQ$3&gt;=$R53,AQ$2&lt;=$S53),$M53,0)),0)</f>
        <v/>
      </c>
      <c r="AR53" s="52">
        <f>IFERROR(IF(AND($R53&gt;=AR$2,$R53&lt;=AR$3),$M53,IF(AND(AR$3&gt;=$R53,AR$2&lt;=$S53),$M53,0)),0)</f>
        <v/>
      </c>
      <c r="AS53" s="52">
        <f>IFERROR(IF(AND($R53&gt;=AS$2,$R53&lt;=AS$3),$M53,IF(AND(AS$3&gt;=$R53,AS$2&lt;=$S53),$M53,0)),0)</f>
        <v/>
      </c>
      <c r="AT53" s="52">
        <f>IFERROR(IF(AND($R53&gt;=AT$2,$R53&lt;=AT$3),$M53,IF(AND(AT$3&gt;=$R53,AT$2&lt;=$S53),$M53,0)),0)</f>
        <v/>
      </c>
      <c r="AU53" s="52">
        <f>IFERROR(IF(AND($R53&gt;=AU$2,$R53&lt;=AU$3),$M53,IF(AND(AU$3&gt;=$R53,AU$2&lt;=$S53),$M53,0)),0)</f>
        <v/>
      </c>
      <c r="AV53" s="52">
        <f>IFERROR(IF(AND($R53&gt;=AV$2,$R53&lt;=AV$3),$M53,IF(AND(AV$3&gt;=$R53,AV$2&lt;=$S53),$M53,0)),0)</f>
        <v/>
      </c>
      <c r="AW53" s="52">
        <f>IFERROR(IF(AND($R53&gt;=AW$2,$R53&lt;=AW$3),$M53,IF(AND(AW$3&gt;=$R53,AW$2&lt;=$S53),$M53,0)),0)</f>
        <v/>
      </c>
      <c r="AX53" s="52">
        <f>IFERROR(IF(AND($R53&gt;=AX$2,$R53&lt;=AX$3),$M53,IF(AND(AX$3&gt;=$R53,AX$2&lt;=$S53),$M53,0)),0)</f>
        <v/>
      </c>
      <c r="AY53" s="52">
        <f>IFERROR(IF(AND($R53&gt;=AY$2,$R53&lt;=AY$3),$M53,IF(AND(AY$3&gt;=$R53,AY$2&lt;=$S53),$M53,0)),0)</f>
        <v/>
      </c>
      <c r="AZ53" s="52">
        <f>IFERROR(IF(AND($R53&gt;=AZ$2,$R53&lt;=AZ$3),$M53,IF(AND(AZ$3&gt;=$R53,AZ$2&lt;=$S53),$M53,0)),0)</f>
        <v/>
      </c>
      <c r="BA53" s="52">
        <f>IFERROR(IF(AND($R53&gt;=BA$2,$R53&lt;=BA$3),$M53,IF(AND(BA$3&gt;=$R53,BA$2&lt;=$S53),$M53,0)),0)</f>
        <v/>
      </c>
      <c r="BB53" s="52">
        <f>IFERROR(IF(AND($R53&gt;=BB$2,$R53&lt;=BB$3),$M53,IF(AND(BB$3&gt;=$R53,BB$2&lt;=$S53),$M53,0)),0)</f>
        <v/>
      </c>
      <c r="BC53" s="52">
        <f>IFERROR(IF(AND($R53&gt;=BC$2,$R53&lt;=BC$3),$M53,IF(AND(BC$3&gt;=$R53,BC$2&lt;=$S53),$M53,0)),0)</f>
        <v/>
      </c>
      <c r="BD53" s="52">
        <f>IFERROR(IF(AND($R53&gt;=BD$2,$R53&lt;=BD$3),$M53,IF(AND(BD$3&gt;=$R53,BD$2&lt;=$S53),$M53,0)),0)</f>
        <v/>
      </c>
      <c r="BE53" s="52">
        <f>IFERROR(IF(AND($R53&gt;=BE$2,$R53&lt;=BE$3),$M53,IF(AND(BE$3&gt;=$R53,BE$2&lt;=$S53),$M53,0)),0)</f>
        <v/>
      </c>
      <c r="BF53" s="52">
        <f>IFERROR(IF(AND($R53&gt;=BF$2,$R53&lt;=BF$3),$M53,IF(AND(BF$3&gt;=$R53,BF$2&lt;=$S53),$M53,0)),0)</f>
        <v/>
      </c>
      <c r="BG53" s="52">
        <f>IFERROR(IF(AND($R53&gt;=BG$2,$R53&lt;=BG$3),$M53,IF(AND(BG$3&gt;=$R53,BG$2&lt;=$S53),$M53,0)),0)</f>
        <v/>
      </c>
      <c r="BH53" s="52">
        <f>IFERROR(IF(AND($R53&gt;=BH$2,$R53&lt;=BH$3),$M53,IF(AND(BH$3&gt;=$R53,BH$2&lt;=$S53),$M53,0)),0)</f>
        <v/>
      </c>
      <c r="BI53" s="52">
        <f>IFERROR(IF(AND($R53&gt;=BI$2,$R53&lt;=BI$3),$M53,IF(AND(BI$3&gt;=$R53,BI$2&lt;=$S53),$M53,0)),0)</f>
        <v/>
      </c>
      <c r="BJ53" s="52">
        <f>IFERROR(IF(AND($R53&gt;=BJ$2,$R53&lt;=BJ$3),$M53,IF(AND(BJ$3&gt;=$R53,BJ$2&lt;=$S53),$M53,0)),0)</f>
        <v/>
      </c>
      <c r="BK53" s="52">
        <f>IFERROR(IF(AND($R53&gt;=BK$2,$R53&lt;=BK$3),$M53,IF(AND(BK$3&gt;=$R53,BK$2&lt;=$S53),$M53,0)),0)</f>
        <v/>
      </c>
      <c r="BL53" s="52">
        <f>IFERROR(IF(AND($R53&gt;=BL$2,$R53&lt;=BL$3),$M53,IF(AND(BL$3&gt;=$R53,BL$2&lt;=$S53),$M53,0)),0)</f>
        <v/>
      </c>
      <c r="BM53" s="52">
        <f>IFERROR(IF(AND($R53&gt;=BM$2,$R53&lt;=BM$3),$M53,IF(AND(BM$3&gt;=$R53,BM$2&lt;=$S53),$M53,0)),0)</f>
        <v/>
      </c>
      <c r="BN53" s="52">
        <f>IFERROR(IF(AND($R53&gt;=BN$2,$R53&lt;=BN$3),$M53,IF(AND(BN$3&gt;=$R53,BN$2&lt;=$S53),$M53,0)),0)</f>
        <v/>
      </c>
      <c r="BO53" s="52">
        <f>IFERROR(IF(AND($R53&gt;=BO$2,$R53&lt;=BO$3),$M53,IF(AND(BO$3&gt;=$R53,BO$2&lt;=$S53),$M53,0)),0)</f>
        <v/>
      </c>
      <c r="BP53" s="52">
        <f>IFERROR(IF(AND($R53&gt;=BP$2,$R53&lt;=BP$3),$M53,IF(AND(BP$3&gt;=$R53,BP$2&lt;=$S53),$M53,0)),0)</f>
        <v/>
      </c>
      <c r="BQ53" s="52">
        <f>IFERROR(IF(AND($R53&gt;=BQ$2,$R53&lt;=BQ$3),$M53,IF(AND(BQ$3&gt;=$R53,BQ$2&lt;=$S53),$M53,0)),0)</f>
        <v/>
      </c>
      <c r="BR53" s="52">
        <f>IFERROR(IF(AND($R53&gt;=BR$2,$R53&lt;=BR$3),$M53,IF(AND(BR$3&gt;=$R53,BR$2&lt;=$S53),$M53,0)),0)</f>
        <v/>
      </c>
      <c r="BS53" s="52">
        <f>IFERROR(IF(AND($R53&gt;=BS$2,$R53&lt;=BS$3),$M53,IF(AND(BS$3&gt;=$R53,BS$2&lt;=$S53),$M53,0)),0)</f>
        <v/>
      </c>
      <c r="BT53" s="52">
        <f>IFERROR(IF(AND($R53&gt;=BT$2,$R53&lt;=BT$3),$M53,IF(AND(BT$3&gt;=$R53,BT$2&lt;=$S53),$M53,0)),0)</f>
        <v/>
      </c>
      <c r="BU53" s="52">
        <f>IFERROR(IF(AND($R53&gt;=BU$2,$R53&lt;=BU$3),$M53,IF(AND(BU$3&gt;=$R53,BU$2&lt;=$S53),$M53,0)),0)</f>
        <v/>
      </c>
      <c r="BV53" s="52">
        <f>IFERROR(IF(AND($R53&gt;=BV$2,$R53&lt;=BV$3),$M53,IF(AND(BV$3&gt;=$R53,BV$2&lt;=$S53),$M53,0)),0)</f>
        <v/>
      </c>
      <c r="BW53" s="52">
        <f>IFERROR(IF(AND($R53&gt;=BW$2,$R53&lt;=BW$3),$M53,IF(AND(BW$3&gt;=$R53,BW$2&lt;=$S53),$M53,0)),0)</f>
        <v/>
      </c>
      <c r="BX53" s="52">
        <f>IFERROR(IF(AND($R53&gt;=BX$2,$R53&lt;=BX$3),$M53,IF(AND(BX$3&gt;=$R53,BX$2&lt;=$S53),$M53,0)),0)</f>
        <v/>
      </c>
      <c r="BY53" s="52">
        <f>IFERROR(IF(AND($R53&gt;=BY$2,$R53&lt;=BY$3),$M53,IF(AND(BY$3&gt;=$R53,BY$2&lt;=$S53),$M53,0)),0)</f>
        <v/>
      </c>
      <c r="BZ53" s="52">
        <f>IFERROR(IF(AND($R53&gt;=BZ$2,$R53&lt;=BZ$3),$M53,IF(AND(BZ$3&gt;=$R53,BZ$2&lt;=$S53),$M53,0)),0)</f>
        <v/>
      </c>
      <c r="CA53" s="52">
        <f>IFERROR(IF(AND($R53&gt;=CA$2,$R53&lt;=CA$3),$M53,IF(AND(CA$3&gt;=$R53,CA$2&lt;=$S53),$M53,0)),0)</f>
        <v/>
      </c>
      <c r="CB53" s="52">
        <f>IFERROR(IF(AND($R53&gt;=CB$2,$R53&lt;=CB$3),$M53,IF(AND(CB$3&gt;=$R53,CB$2&lt;=$S53),$M53,0)),0)</f>
        <v/>
      </c>
      <c r="CC53" s="52">
        <f>IFERROR(IF(AND($R53&gt;=CC$2,$R53&lt;=CC$3),$M53,IF(AND(CC$3&gt;=$R53,CC$2&lt;=$S53),$M53,0)),0)</f>
        <v/>
      </c>
      <c r="CD53" s="52">
        <f>IFERROR(IF(AND($R53&gt;=CD$2,$R53&lt;=CD$3),$M53,IF(AND(CD$3&gt;=$R53,CD$2&lt;=$S53),$M53,0)),0)</f>
        <v/>
      </c>
      <c r="CE53" s="52">
        <f>IFERROR(IF(AND($R53&gt;=CE$2,$R53&lt;=CE$3),$M53,IF(AND(CE$3&gt;=$R53,CE$2&lt;=$S53),$M53,0)),0)</f>
        <v/>
      </c>
      <c r="CF53" s="52">
        <f>IFERROR(IF(AND($R53&gt;=CF$2,$R53&lt;=CF$3),$M53,IF(AND(CF$3&gt;=$R53,CF$2&lt;=$S53),$M53,0)),0)</f>
        <v/>
      </c>
      <c r="CG53" s="52">
        <f>IFERROR(IF(AND($R53&gt;=CG$2,$R53&lt;=CG$3),$M53,IF(AND(CG$3&gt;=$R53,CG$2&lt;=$S53),$M53,0)),0)</f>
        <v/>
      </c>
      <c r="CH53" s="52">
        <f>IFERROR(IF(AND($R53&gt;=CH$2,$R53&lt;=CH$3),$M53,IF(AND(CH$3&gt;=$R53,CH$2&lt;=$S53),$M53,0)),0)</f>
        <v/>
      </c>
      <c r="CI53" s="52">
        <f>IFERROR(IF(AND($R53&gt;=CI$2,$R53&lt;=CI$3),$M53,IF(AND(CI$3&gt;=$R53,CI$2&lt;=$S53),$M53,0)),0)</f>
        <v/>
      </c>
      <c r="CJ53" s="52">
        <f>IFERROR(IF(AND($R53&gt;=CJ$2,$R53&lt;=CJ$3),$M53,IF(AND(CJ$3&gt;=$R53,CJ$2&lt;=$S53),$M53,0)),0)</f>
        <v/>
      </c>
      <c r="CK53" s="52">
        <f>IFERROR(IF(AND($R53&gt;=CK$2,$R53&lt;=CK$3),$M53,IF(AND(CK$3&gt;=$R53,CK$2&lt;=$S53),$M53,0)),0)</f>
        <v/>
      </c>
      <c r="CL53" s="52">
        <f>IFERROR(IF(AND($R53&gt;=CL$2,$R53&lt;=CL$3),$M53,IF(AND(CL$3&gt;=$R53,CL$2&lt;=$S53),$M53,0)),0)</f>
        <v/>
      </c>
      <c r="CM53" s="52">
        <f>IFERROR(IF(AND($R53&gt;=CM$2,$R53&lt;=CM$3),$M53,IF(AND(CM$3&gt;=$R53,CM$2&lt;=$S53),$M53,0)),0)</f>
        <v/>
      </c>
      <c r="CN53" s="52">
        <f>IFERROR(IF(AND($R53&gt;=CN$2,$R53&lt;=CN$3),$M53,IF(AND(CN$3&gt;=$R53,CN$2&lt;=$S53),$M53,0)),0)</f>
        <v/>
      </c>
      <c r="CO53" s="52">
        <f>IFERROR(IF(AND($R53&gt;=CO$2,$R53&lt;=CO$3),$M53,IF(AND(CO$3&gt;=$R53,CO$2&lt;=$S53),$M53,0)),0)</f>
        <v/>
      </c>
      <c r="CP53" s="52">
        <f>IFERROR(IF(AND($R53&gt;=CP$2,$R53&lt;=CP$3),$M53,IF(AND(CP$3&gt;=$R53,CP$2&lt;=$S53),$M53,0)),0)</f>
        <v/>
      </c>
      <c r="CQ53" s="52">
        <f>IFERROR(IF(AND($R53&gt;=CQ$2,$R53&lt;=CQ$3),$M53,IF(AND(CQ$3&gt;=$R53,CQ$2&lt;=$S53),$M53,0)),0)</f>
        <v/>
      </c>
      <c r="CR53" s="52">
        <f>IFERROR(IF(AND($R53&gt;=CR$2,$R53&lt;=CR$3),$M53,IF(AND(CR$3&gt;=$R53,CR$2&lt;=$S53),$M53,0)),0)</f>
        <v/>
      </c>
      <c r="CS53" s="52">
        <f>IFERROR(IF(AND($R53&gt;=CS$2,$R53&lt;=CS$3),$M53,IF(AND(CS$3&gt;=$R53,CS$2&lt;=$S53),$M53,0)),0)</f>
        <v/>
      </c>
      <c r="CT53" s="52">
        <f>IFERROR(IF(AND($R53&gt;=CT$2,$R53&lt;=CT$3),$M53,IF(AND(CT$3&gt;=$R53,CT$2&lt;=$S53),$M53,0)),0)</f>
        <v/>
      </c>
      <c r="CU53" s="52">
        <f>IFERROR(IF(AND($R53&gt;=CU$2,$R53&lt;=CU$3),$M53,IF(AND(CU$3&gt;=$R53,CU$2&lt;=$S53),$M53,0)),0)</f>
        <v/>
      </c>
      <c r="CV53" s="52">
        <f>IFERROR(IF(AND($R53&gt;=CV$2,$R53&lt;=CV$3),$M53,IF(AND(CV$3&gt;=$R53,CV$2&lt;=$S53),$M53,0)),0)</f>
        <v/>
      </c>
      <c r="CW53" s="52">
        <f>IFERROR(IF(AND($R53&gt;=CW$2,$R53&lt;=CW$3),$M53,IF(AND(CW$3&gt;=$R53,CW$2&lt;=$S53),$M53,0)),0)</f>
        <v/>
      </c>
      <c r="CX53" s="52">
        <f>IFERROR(IF(AND($R53&gt;=CX$2,$R53&lt;=CX$3),$M53,IF(AND(CX$3&gt;=$R53,CX$2&lt;=$S53),$M53,0)),0)</f>
        <v/>
      </c>
      <c r="CY53" s="52">
        <f>IFERROR(IF(AND($R53&gt;=CY$2,$R53&lt;=CY$3),$M53,IF(AND(CY$3&gt;=$R53,CY$2&lt;=$S53),$M53,0)),0)</f>
        <v/>
      </c>
      <c r="CZ53" s="52">
        <f>IFERROR(IF(AND($R53&gt;=CZ$2,$R53&lt;=CZ$3),$M53,IF(AND(CZ$3&gt;=$R53,CZ$2&lt;=$S53),$M53,0)),0)</f>
        <v/>
      </c>
      <c r="DA53" s="52" t="n"/>
      <c r="DB53" s="52" t="n"/>
    </row>
    <row r="54" outlineLevel="1" ht="15.9" customHeight="1">
      <c r="A54" s="40" t="inlineStr">
        <is>
          <t>[Person_3]</t>
        </is>
      </c>
      <c r="B54" s="41" t="n"/>
      <c r="C54" s="56" t="n"/>
      <c r="D54" s="41" t="n"/>
      <c r="E54" s="56" t="n"/>
      <c r="F54" s="53" t="n"/>
      <c r="G54" s="56" t="n"/>
      <c r="H54" s="41" t="n"/>
      <c r="I54" s="43" t="n">
        <v>1</v>
      </c>
      <c r="J54" s="44" t="inlineStr">
        <is>
          <t>Digital Maintenance</t>
        </is>
      </c>
      <c r="K54" s="45" t="n">
        <v>219</v>
      </c>
      <c r="L54" s="45" t="n">
        <v>125</v>
      </c>
      <c r="M54" s="46">
        <f>IF($J54="Digital Maintenance",0,K54*L54)*I53</f>
        <v/>
      </c>
      <c r="N54" s="47">
        <f>IF($J54="Digital Maintenance",K54*L54,0)*I54</f>
        <v/>
      </c>
      <c r="O54" s="48" t="inlineStr">
        <is>
          <t>New</t>
        </is>
      </c>
      <c r="P54" s="49" t="n"/>
      <c r="Q54" s="96" t="n"/>
      <c r="R54" s="96" t="n">
        <v>45047</v>
      </c>
      <c r="S54" s="96">
        <f>EOMONTH(R54,11)</f>
        <v/>
      </c>
      <c r="T54" s="51">
        <f>IF(ISBLANK(S54),"",YEARFRAC(R54,EOMONTH(S54,0))*12)</f>
        <v/>
      </c>
      <c r="U54" s="52">
        <f>IFERROR(IF(AND($R54&gt;=U$2,$R54&lt;=U$3),$M54,IF(AND(U$3&gt;=$R54,U$2&lt;=$S54),$M54,0)),0)</f>
        <v/>
      </c>
      <c r="V54" s="52">
        <f>IFERROR(IF(AND($R54&gt;=V$2,$R54&lt;=V$3),$M54,IF(AND(V$3&gt;=$R54,V$2&lt;=$S54),$M54,0)),0)</f>
        <v/>
      </c>
      <c r="W54" s="52">
        <f>IFERROR(IF(AND($R54&gt;=W$2,$R54&lt;=W$3),$M54,IF(AND(W$3&gt;=$R54,W$2&lt;=$S54),$M54,0)),0)</f>
        <v/>
      </c>
      <c r="X54" s="52">
        <f>IFERROR(IF(AND($R54&gt;=X$2,$R54&lt;=X$3),$M54,IF(AND(X$3&gt;=$R54,X$2&lt;=$S54),$M54,0)),0)</f>
        <v/>
      </c>
      <c r="Y54" s="52">
        <f>IFERROR(IF(AND($R54&gt;=Y$2,$R54&lt;=Y$3),$M54,IF(AND(Y$3&gt;=$R54,Y$2&lt;=$S54),$M54,0)),0)</f>
        <v/>
      </c>
      <c r="Z54" s="52">
        <f>IFERROR(IF(AND($R54&gt;=Z$2,$R54&lt;=Z$3),$M54,IF(AND(Z$3&gt;=$R54,Z$2&lt;=$S54),$M54,0)),0)</f>
        <v/>
      </c>
      <c r="AA54" s="52">
        <f>IFERROR(IF(AND($R54&gt;=AA$2,$R54&lt;=AA$3),$M54,IF(AND(AA$3&gt;=$R54,AA$2&lt;=$S54),$M54,0)),0)</f>
        <v/>
      </c>
      <c r="AB54" s="52">
        <f>IFERROR(IF(AND($R54&gt;=AB$2,$R54&lt;=AB$3),$M54,IF(AND(AB$3&gt;=$R54,AB$2&lt;=$S54),$M54,0)),0)</f>
        <v/>
      </c>
      <c r="AC54" s="52">
        <f>IFERROR(IF(AND($R54&gt;=AC$2,$R54&lt;=AC$3),$M54,IF(AND(AC$3&gt;=$R54,AC$2&lt;=$S54),$M54,0)),0)</f>
        <v/>
      </c>
      <c r="AD54" s="52">
        <f>IFERROR(IF(AND($R54&gt;=AD$2,$R54&lt;=AD$3),$M54,IF(AND(AD$3&gt;=$R54,AD$2&lt;=$S54),$M54,0)),0)</f>
        <v/>
      </c>
      <c r="AE54" s="52">
        <f>IFERROR(IF(AND($R54&gt;=AE$2,$R54&lt;=AE$3),$M54,IF(AND(AE$3&gt;=$R54,AE$2&lt;=$S54),$M54,0)),0)</f>
        <v/>
      </c>
      <c r="AF54" s="52">
        <f>IFERROR(IF(AND($R54&gt;=AF$2,$R54&lt;=AF$3),$M54,IF(AND(AF$3&gt;=$R54,AF$2&lt;=$S54),$M54,0)),0)</f>
        <v/>
      </c>
      <c r="AG54" s="52">
        <f>IFERROR(IF(AND($R54&gt;=AG$2,$R54&lt;=AG$3),$M54,IF(AND(AG$3&gt;=$R54,AG$2&lt;=$S54),$M54,0)),0)</f>
        <v/>
      </c>
      <c r="AH54" s="52">
        <f>IFERROR(IF(AND($R54&gt;=AH$2,$R54&lt;=AH$3),$M54,IF(AND(AH$3&gt;=$R54,AH$2&lt;=$S54),$M54,0)),0)</f>
        <v/>
      </c>
      <c r="AI54" s="52">
        <f>IFERROR(IF(AND($R54&gt;=AI$2,$R54&lt;=AI$3),$M54,IF(AND(AI$3&gt;=$R54,AI$2&lt;=$S54),$M54,0)),0)</f>
        <v/>
      </c>
      <c r="AJ54" s="52">
        <f>IFERROR(IF(AND($R54&gt;=AJ$2,$R54&lt;=AJ$3),$M54,IF(AND(AJ$3&gt;=$R54,AJ$2&lt;=$S54),$M54,0)),0)</f>
        <v/>
      </c>
      <c r="AK54" s="52">
        <f>IFERROR(IF(AND($R54&gt;=AK$2,$R54&lt;=AK$3),$M54,IF(AND(AK$3&gt;=$R54,AK$2&lt;=$S54),$M54,0)),0)</f>
        <v/>
      </c>
      <c r="AL54" s="52">
        <f>IFERROR(IF(AND($R54&gt;=AL$2,$R54&lt;=AL$3),$M54,IF(AND(AL$3&gt;=$R54,AL$2&lt;=$S54),$M54,0)),0)</f>
        <v/>
      </c>
      <c r="AM54" s="52">
        <f>IFERROR(IF(AND($R54&gt;=AM$2,$R54&lt;=AM$3),$M54,IF(AND(AM$3&gt;=$R54,AM$2&lt;=$S54),$M54,0)),0)</f>
        <v/>
      </c>
      <c r="AN54" s="52">
        <f>IFERROR(IF(AND($R54&gt;=AN$2,$R54&lt;=AN$3),$M54,IF(AND(AN$3&gt;=$R54,AN$2&lt;=$S54),$M54,0)),0)</f>
        <v/>
      </c>
      <c r="AO54" s="52">
        <f>IFERROR(IF(AND($R54&gt;=AO$2,$R54&lt;=AO$3),$M54,IF(AND(AO$3&gt;=$R54,AO$2&lt;=$S54),$M54,0)),0)</f>
        <v/>
      </c>
      <c r="AP54" s="52">
        <f>IFERROR(IF(AND($R54&gt;=AP$2,$R54&lt;=AP$3),$M54,IF(AND(AP$3&gt;=$R54,AP$2&lt;=$S54),$M54,0)),0)</f>
        <v/>
      </c>
      <c r="AQ54" s="52">
        <f>IFERROR(IF(AND($R54&gt;=AQ$2,$R54&lt;=AQ$3),$M54,IF(AND(AQ$3&gt;=$R54,AQ$2&lt;=$S54),$M54,0)),0)</f>
        <v/>
      </c>
      <c r="AR54" s="52">
        <f>IFERROR(IF(AND($R54&gt;=AR$2,$R54&lt;=AR$3),$M54,IF(AND(AR$3&gt;=$R54,AR$2&lt;=$S54),$M54,0)),0)</f>
        <v/>
      </c>
      <c r="AS54" s="52">
        <f>IFERROR(IF(AND($R54&gt;=AS$2,$R54&lt;=AS$3),$M54,IF(AND(AS$3&gt;=$R54,AS$2&lt;=$S54),$M54,0)),0)</f>
        <v/>
      </c>
      <c r="AT54" s="52">
        <f>IFERROR(IF(AND($R54&gt;=AT$2,$R54&lt;=AT$3),$M54,IF(AND(AT$3&gt;=$R54,AT$2&lt;=$S54),$M54,0)),0)</f>
        <v/>
      </c>
      <c r="AU54" s="52">
        <f>IFERROR(IF(AND($R54&gt;=AU$2,$R54&lt;=AU$3),$M54,IF(AND(AU$3&gt;=$R54,AU$2&lt;=$S54),$M54,0)),0)</f>
        <v/>
      </c>
      <c r="AV54" s="52">
        <f>IFERROR(IF(AND($R54&gt;=AV$2,$R54&lt;=AV$3),$M54,IF(AND(AV$3&gt;=$R54,AV$2&lt;=$S54),$M54,0)),0)</f>
        <v/>
      </c>
      <c r="AW54" s="52">
        <f>IFERROR(IF(AND($R54&gt;=AW$2,$R54&lt;=AW$3),$M54,IF(AND(AW$3&gt;=$R54,AW$2&lt;=$S54),$M54,0)),0)</f>
        <v/>
      </c>
      <c r="AX54" s="52">
        <f>IFERROR(IF(AND($R54&gt;=AX$2,$R54&lt;=AX$3),$M54,IF(AND(AX$3&gt;=$R54,AX$2&lt;=$S54),$M54,0)),0)</f>
        <v/>
      </c>
      <c r="AY54" s="52">
        <f>IFERROR(IF(AND($R54&gt;=AY$2,$R54&lt;=AY$3),$M54,IF(AND(AY$3&gt;=$R54,AY$2&lt;=$S54),$M54,0)),0)</f>
        <v/>
      </c>
      <c r="AZ54" s="52">
        <f>IFERROR(IF(AND($R54&gt;=AZ$2,$R54&lt;=AZ$3),$M54,IF(AND(AZ$3&gt;=$R54,AZ$2&lt;=$S54),$M54,0)),0)</f>
        <v/>
      </c>
      <c r="BA54" s="52">
        <f>IFERROR(IF(AND($R54&gt;=BA$2,$R54&lt;=BA$3),$M54,IF(AND(BA$3&gt;=$R54,BA$2&lt;=$S54),$M54,0)),0)</f>
        <v/>
      </c>
      <c r="BB54" s="52">
        <f>IFERROR(IF(AND($R54&gt;=BB$2,$R54&lt;=BB$3),$M54,IF(AND(BB$3&gt;=$R54,BB$2&lt;=$S54),$M54,0)),0)</f>
        <v/>
      </c>
      <c r="BC54" s="52">
        <f>IFERROR(IF(AND($R54&gt;=BC$2,$R54&lt;=BC$3),$M54,IF(AND(BC$3&gt;=$R54,BC$2&lt;=$S54),$M54,0)),0)</f>
        <v/>
      </c>
      <c r="BD54" s="52">
        <f>IFERROR(IF(AND($R54&gt;=BD$2,$R54&lt;=BD$3),$M54,IF(AND(BD$3&gt;=$R54,BD$2&lt;=$S54),$M54,0)),0)</f>
        <v/>
      </c>
      <c r="BE54" s="52">
        <f>IFERROR(IF(AND($R54&gt;=BE$2,$R54&lt;=BE$3),$M54,IF(AND(BE$3&gt;=$R54,BE$2&lt;=$S54),$M54,0)),0)</f>
        <v/>
      </c>
      <c r="BF54" s="52">
        <f>IFERROR(IF(AND($R54&gt;=BF$2,$R54&lt;=BF$3),$M54,IF(AND(BF$3&gt;=$R54,BF$2&lt;=$S54),$M54,0)),0)</f>
        <v/>
      </c>
      <c r="BG54" s="52">
        <f>IFERROR(IF(AND($R54&gt;=BG$2,$R54&lt;=BG$3),$M54,IF(AND(BG$3&gt;=$R54,BG$2&lt;=$S54),$M54,0)),0)</f>
        <v/>
      </c>
      <c r="BH54" s="52">
        <f>IFERROR(IF(AND($R54&gt;=BH$2,$R54&lt;=BH$3),$M54,IF(AND(BH$3&gt;=$R54,BH$2&lt;=$S54),$M54,0)),0)</f>
        <v/>
      </c>
      <c r="BI54" s="52">
        <f>IFERROR(IF(AND($R54&gt;=BI$2,$R54&lt;=BI$3),$M54,IF(AND(BI$3&gt;=$R54,BI$2&lt;=$S54),$M54,0)),0)</f>
        <v/>
      </c>
      <c r="BJ54" s="52">
        <f>IFERROR(IF(AND($R54&gt;=BJ$2,$R54&lt;=BJ$3),$M54,IF(AND(BJ$3&gt;=$R54,BJ$2&lt;=$S54),$M54,0)),0)</f>
        <v/>
      </c>
      <c r="BK54" s="52">
        <f>IFERROR(IF(AND($R54&gt;=BK$2,$R54&lt;=BK$3),$M54,IF(AND(BK$3&gt;=$R54,BK$2&lt;=$S54),$M54,0)),0)</f>
        <v/>
      </c>
      <c r="BL54" s="52">
        <f>IFERROR(IF(AND($R54&gt;=BL$2,$R54&lt;=BL$3),$M54,IF(AND(BL$3&gt;=$R54,BL$2&lt;=$S54),$M54,0)),0)</f>
        <v/>
      </c>
      <c r="BM54" s="52">
        <f>IFERROR(IF(AND($R54&gt;=BM$2,$R54&lt;=BM$3),$M54,IF(AND(BM$3&gt;=$R54,BM$2&lt;=$S54),$M54,0)),0)</f>
        <v/>
      </c>
      <c r="BN54" s="52">
        <f>IFERROR(IF(AND($R54&gt;=BN$2,$R54&lt;=BN$3),$M54,IF(AND(BN$3&gt;=$R54,BN$2&lt;=$S54),$M54,0)),0)</f>
        <v/>
      </c>
      <c r="BO54" s="52">
        <f>IFERROR(IF(AND($R54&gt;=BO$2,$R54&lt;=BO$3),$M54,IF(AND(BO$3&gt;=$R54,BO$2&lt;=$S54),$M54,0)),0)</f>
        <v/>
      </c>
      <c r="BP54" s="52">
        <f>IFERROR(IF(AND($R54&gt;=BP$2,$R54&lt;=BP$3),$M54,IF(AND(BP$3&gt;=$R54,BP$2&lt;=$S54),$M54,0)),0)</f>
        <v/>
      </c>
      <c r="BQ54" s="52">
        <f>IFERROR(IF(AND($R54&gt;=BQ$2,$R54&lt;=BQ$3),$M54,IF(AND(BQ$3&gt;=$R54,BQ$2&lt;=$S54),$M54,0)),0)</f>
        <v/>
      </c>
      <c r="BR54" s="52">
        <f>IFERROR(IF(AND($R54&gt;=BR$2,$R54&lt;=BR$3),$M54,IF(AND(BR$3&gt;=$R54,BR$2&lt;=$S54),$M54,0)),0)</f>
        <v/>
      </c>
      <c r="BS54" s="52">
        <f>IFERROR(IF(AND($R54&gt;=BS$2,$R54&lt;=BS$3),$M54,IF(AND(BS$3&gt;=$R54,BS$2&lt;=$S54),$M54,0)),0)</f>
        <v/>
      </c>
      <c r="BT54" s="52">
        <f>IFERROR(IF(AND($R54&gt;=BT$2,$R54&lt;=BT$3),$M54,IF(AND(BT$3&gt;=$R54,BT$2&lt;=$S54),$M54,0)),0)</f>
        <v/>
      </c>
      <c r="BU54" s="52">
        <f>IFERROR(IF(AND($R54&gt;=BU$2,$R54&lt;=BU$3),$M54,IF(AND(BU$3&gt;=$R54,BU$2&lt;=$S54),$M54,0)),0)</f>
        <v/>
      </c>
      <c r="BV54" s="52">
        <f>IFERROR(IF(AND($R54&gt;=BV$2,$R54&lt;=BV$3),$M54,IF(AND(BV$3&gt;=$R54,BV$2&lt;=$S54),$M54,0)),0)</f>
        <v/>
      </c>
      <c r="BW54" s="52">
        <f>IFERROR(IF(AND($R54&gt;=BW$2,$R54&lt;=BW$3),$M54,IF(AND(BW$3&gt;=$R54,BW$2&lt;=$S54),$M54,0)),0)</f>
        <v/>
      </c>
      <c r="BX54" s="52">
        <f>IFERROR(IF(AND($R54&gt;=BX$2,$R54&lt;=BX$3),$M54,IF(AND(BX$3&gt;=$R54,BX$2&lt;=$S54),$M54,0)),0)</f>
        <v/>
      </c>
      <c r="BY54" s="52">
        <f>IFERROR(IF(AND($R54&gt;=BY$2,$R54&lt;=BY$3),$M54,IF(AND(BY$3&gt;=$R54,BY$2&lt;=$S54),$M54,0)),0)</f>
        <v/>
      </c>
      <c r="BZ54" s="52">
        <f>IFERROR(IF(AND($R54&gt;=BZ$2,$R54&lt;=BZ$3),$M54,IF(AND(BZ$3&gt;=$R54,BZ$2&lt;=$S54),$M54,0)),0)</f>
        <v/>
      </c>
      <c r="CA54" s="52">
        <f>IFERROR(IF(AND($R54&gt;=CA$2,$R54&lt;=CA$3),$M54,IF(AND(CA$3&gt;=$R54,CA$2&lt;=$S54),$M54,0)),0)</f>
        <v/>
      </c>
      <c r="CB54" s="52">
        <f>IFERROR(IF(AND($R54&gt;=CB$2,$R54&lt;=CB$3),$M54,IF(AND(CB$3&gt;=$R54,CB$2&lt;=$S54),$M54,0)),0)</f>
        <v/>
      </c>
      <c r="CC54" s="52">
        <f>IFERROR(IF(AND($R54&gt;=CC$2,$R54&lt;=CC$3),$M54,IF(AND(CC$3&gt;=$R54,CC$2&lt;=$S54),$M54,0)),0)</f>
        <v/>
      </c>
      <c r="CD54" s="52">
        <f>IFERROR(IF(AND($R54&gt;=CD$2,$R54&lt;=CD$3),$M54,IF(AND(CD$3&gt;=$R54,CD$2&lt;=$S54),$M54,0)),0)</f>
        <v/>
      </c>
      <c r="CE54" s="52">
        <f>IFERROR(IF(AND($R54&gt;=CE$2,$R54&lt;=CE$3),$M54,IF(AND(CE$3&gt;=$R54,CE$2&lt;=$S54),$M54,0)),0)</f>
        <v/>
      </c>
      <c r="CF54" s="52">
        <f>IFERROR(IF(AND($R54&gt;=CF$2,$R54&lt;=CF$3),$M54,IF(AND(CF$3&gt;=$R54,CF$2&lt;=$S54),$M54,0)),0)</f>
        <v/>
      </c>
      <c r="CG54" s="52">
        <f>IFERROR(IF(AND($R54&gt;=CG$2,$R54&lt;=CG$3),$M54,IF(AND(CG$3&gt;=$R54,CG$2&lt;=$S54),$M54,0)),0)</f>
        <v/>
      </c>
      <c r="CH54" s="52">
        <f>IFERROR(IF(AND($R54&gt;=CH$2,$R54&lt;=CH$3),$M54,IF(AND(CH$3&gt;=$R54,CH$2&lt;=$S54),$M54,0)),0)</f>
        <v/>
      </c>
      <c r="CI54" s="52">
        <f>IFERROR(IF(AND($R54&gt;=CI$2,$R54&lt;=CI$3),$M54,IF(AND(CI$3&gt;=$R54,CI$2&lt;=$S54),$M54,0)),0)</f>
        <v/>
      </c>
      <c r="CJ54" s="52">
        <f>IFERROR(IF(AND($R54&gt;=CJ$2,$R54&lt;=CJ$3),$M54,IF(AND(CJ$3&gt;=$R54,CJ$2&lt;=$S54),$M54,0)),0)</f>
        <v/>
      </c>
      <c r="CK54" s="52">
        <f>IFERROR(IF(AND($R54&gt;=CK$2,$R54&lt;=CK$3),$M54,IF(AND(CK$3&gt;=$R54,CK$2&lt;=$S54),$M54,0)),0)</f>
        <v/>
      </c>
      <c r="CL54" s="52">
        <f>IFERROR(IF(AND($R54&gt;=CL$2,$R54&lt;=CL$3),$M54,IF(AND(CL$3&gt;=$R54,CL$2&lt;=$S54),$M54,0)),0)</f>
        <v/>
      </c>
      <c r="CM54" s="52">
        <f>IFERROR(IF(AND($R54&gt;=CM$2,$R54&lt;=CM$3),$M54,IF(AND(CM$3&gt;=$R54,CM$2&lt;=$S54),$M54,0)),0)</f>
        <v/>
      </c>
      <c r="CN54" s="52">
        <f>IFERROR(IF(AND($R54&gt;=CN$2,$R54&lt;=CN$3),$M54,IF(AND(CN$3&gt;=$R54,CN$2&lt;=$S54),$M54,0)),0)</f>
        <v/>
      </c>
      <c r="CO54" s="52">
        <f>IFERROR(IF(AND($R54&gt;=CO$2,$R54&lt;=CO$3),$M54,IF(AND(CO$3&gt;=$R54,CO$2&lt;=$S54),$M54,0)),0)</f>
        <v/>
      </c>
      <c r="CP54" s="52">
        <f>IFERROR(IF(AND($R54&gt;=CP$2,$R54&lt;=CP$3),$M54,IF(AND(CP$3&gt;=$R54,CP$2&lt;=$S54),$M54,0)),0)</f>
        <v/>
      </c>
      <c r="CQ54" s="52">
        <f>IFERROR(IF(AND($R54&gt;=CQ$2,$R54&lt;=CQ$3),$M54,IF(AND(CQ$3&gt;=$R54,CQ$2&lt;=$S54),$M54,0)),0)</f>
        <v/>
      </c>
      <c r="CR54" s="52">
        <f>IFERROR(IF(AND($R54&gt;=CR$2,$R54&lt;=CR$3),$M54,IF(AND(CR$3&gt;=$R54,CR$2&lt;=$S54),$M54,0)),0)</f>
        <v/>
      </c>
      <c r="CS54" s="52">
        <f>IFERROR(IF(AND($R54&gt;=CS$2,$R54&lt;=CS$3),$M54,IF(AND(CS$3&gt;=$R54,CS$2&lt;=$S54),$M54,0)),0)</f>
        <v/>
      </c>
      <c r="CT54" s="52">
        <f>IFERROR(IF(AND($R54&gt;=CT$2,$R54&lt;=CT$3),$M54,IF(AND(CT$3&gt;=$R54,CT$2&lt;=$S54),$M54,0)),0)</f>
        <v/>
      </c>
      <c r="CU54" s="52">
        <f>IFERROR(IF(AND($R54&gt;=CU$2,$R54&lt;=CU$3),$M54,IF(AND(CU$3&gt;=$R54,CU$2&lt;=$S54),$M54,0)),0)</f>
        <v/>
      </c>
      <c r="CV54" s="52">
        <f>IFERROR(IF(AND($R54&gt;=CV$2,$R54&lt;=CV$3),$M54,IF(AND(CV$3&gt;=$R54,CV$2&lt;=$S54),$M54,0)),0)</f>
        <v/>
      </c>
      <c r="CW54" s="52">
        <f>IFERROR(IF(AND($R54&gt;=CW$2,$R54&lt;=CW$3),$M54,IF(AND(CW$3&gt;=$R54,CW$2&lt;=$S54),$M54,0)),0)</f>
        <v/>
      </c>
      <c r="CX54" s="52">
        <f>IFERROR(IF(AND($R54&gt;=CX$2,$R54&lt;=CX$3),$M54,IF(AND(CX$3&gt;=$R54,CX$2&lt;=$S54),$M54,0)),0)</f>
        <v/>
      </c>
      <c r="CY54" s="52">
        <f>IFERROR(IF(AND($R54&gt;=CY$2,$R54&lt;=CY$3),$M54,IF(AND(CY$3&gt;=$R54,CY$2&lt;=$S54),$M54,0)),0)</f>
        <v/>
      </c>
      <c r="CZ54" s="52">
        <f>IFERROR(IF(AND($R54&gt;=CZ$2,$R54&lt;=CZ$3),$M54,IF(AND(CZ$3&gt;=$R54,CZ$2&lt;=$S54),$M54,0)),0)</f>
        <v/>
      </c>
      <c r="DA54" s="52" t="n"/>
      <c r="DB54" s="52" t="n"/>
    </row>
    <row r="55" outlineLevel="1" ht="15.9" customHeight="1">
      <c r="A55" s="40" t="inlineStr">
        <is>
          <t>[Person_3]</t>
        </is>
      </c>
      <c r="B55" s="41" t="n"/>
      <c r="C55" s="56" t="n"/>
      <c r="D55" s="41" t="n"/>
      <c r="E55" s="56" t="n"/>
      <c r="F55" s="53" t="n"/>
      <c r="G55" s="56" t="n"/>
      <c r="H55" s="41" t="n"/>
      <c r="I55" s="43" t="n">
        <v>1</v>
      </c>
      <c r="J55" s="44" t="inlineStr">
        <is>
          <t>Digital Maintenance</t>
        </is>
      </c>
      <c r="K55" s="45" t="n">
        <v>266</v>
      </c>
      <c r="L55" s="45" t="n">
        <v>125</v>
      </c>
      <c r="M55" s="46">
        <f>IF($J55="Digital Maintenance",0,K55*L55)*I54</f>
        <v/>
      </c>
      <c r="N55" s="47">
        <f>IF($J55="Digital Maintenance",K55*L55,0)*I55</f>
        <v/>
      </c>
      <c r="O55" s="48" t="inlineStr">
        <is>
          <t>New</t>
        </is>
      </c>
      <c r="P55" s="49" t="n"/>
      <c r="Q55" s="96" t="n"/>
      <c r="R55" s="96" t="n">
        <v>44805</v>
      </c>
      <c r="S55" s="96">
        <f>EOMONTH(R55,11)</f>
        <v/>
      </c>
      <c r="T55" s="51">
        <f>IF(ISBLANK(S55),"",YEARFRAC(R55,EOMONTH(S55,0))*12)</f>
        <v/>
      </c>
      <c r="U55" s="52">
        <f>IFERROR(IF(AND($R55&gt;=U$2,$R55&lt;=U$3),$M55,IF(AND(U$3&gt;=$R55,U$2&lt;=$S55),$M55,0)),0)</f>
        <v/>
      </c>
      <c r="V55" s="52">
        <f>IFERROR(IF(AND($R55&gt;=V$2,$R55&lt;=V$3),$M55,IF(AND(V$3&gt;=$R55,V$2&lt;=$S55),$M55,0)),0)</f>
        <v/>
      </c>
      <c r="W55" s="52">
        <f>IFERROR(IF(AND($R55&gt;=W$2,$R55&lt;=W$3),$M55,IF(AND(W$3&gt;=$R55,W$2&lt;=$S55),$M55,0)),0)</f>
        <v/>
      </c>
      <c r="X55" s="52">
        <f>IFERROR(IF(AND($R55&gt;=X$2,$R55&lt;=X$3),$M55,IF(AND(X$3&gt;=$R55,X$2&lt;=$S55),$M55,0)),0)</f>
        <v/>
      </c>
      <c r="Y55" s="52">
        <f>IFERROR(IF(AND($R55&gt;=Y$2,$R55&lt;=Y$3),$M55,IF(AND(Y$3&gt;=$R55,Y$2&lt;=$S55),$M55,0)),0)</f>
        <v/>
      </c>
      <c r="Z55" s="52">
        <f>IFERROR(IF(AND($R55&gt;=Z$2,$R55&lt;=Z$3),$M55,IF(AND(Z$3&gt;=$R55,Z$2&lt;=$S55),$M55,0)),0)</f>
        <v/>
      </c>
      <c r="AA55" s="52">
        <f>IFERROR(IF(AND($R55&gt;=AA$2,$R55&lt;=AA$3),$M55,IF(AND(AA$3&gt;=$R55,AA$2&lt;=$S55),$M55,0)),0)</f>
        <v/>
      </c>
      <c r="AB55" s="52">
        <f>IFERROR(IF(AND($R55&gt;=AB$2,$R55&lt;=AB$3),$M55,IF(AND(AB$3&gt;=$R55,AB$2&lt;=$S55),$M55,0)),0)</f>
        <v/>
      </c>
      <c r="AC55" s="52">
        <f>IFERROR(IF(AND($R55&gt;=AC$2,$R55&lt;=AC$3),$M55,IF(AND(AC$3&gt;=$R55,AC$2&lt;=$S55),$M55,0)),0)</f>
        <v/>
      </c>
      <c r="AD55" s="52">
        <f>IFERROR(IF(AND($R55&gt;=AD$2,$R55&lt;=AD$3),$M55,IF(AND(AD$3&gt;=$R55,AD$2&lt;=$S55),$M55,0)),0)</f>
        <v/>
      </c>
      <c r="AE55" s="52">
        <f>IFERROR(IF(AND($R55&gt;=AE$2,$R55&lt;=AE$3),$M55,IF(AND(AE$3&gt;=$R55,AE$2&lt;=$S55),$M55,0)),0)</f>
        <v/>
      </c>
      <c r="AF55" s="52">
        <f>IFERROR(IF(AND($R55&gt;=AF$2,$R55&lt;=AF$3),$M55,IF(AND(AF$3&gt;=$R55,AF$2&lt;=$S55),$M55,0)),0)</f>
        <v/>
      </c>
      <c r="AG55" s="52">
        <f>IFERROR(IF(AND($R55&gt;=AG$2,$R55&lt;=AG$3),$M55,IF(AND(AG$3&gt;=$R55,AG$2&lt;=$S55),$M55,0)),0)</f>
        <v/>
      </c>
      <c r="AH55" s="52">
        <f>IFERROR(IF(AND($R55&gt;=AH$2,$R55&lt;=AH$3),$M55,IF(AND(AH$3&gt;=$R55,AH$2&lt;=$S55),$M55,0)),0)</f>
        <v/>
      </c>
      <c r="AI55" s="52">
        <f>IFERROR(IF(AND($R55&gt;=AI$2,$R55&lt;=AI$3),$M55,IF(AND(AI$3&gt;=$R55,AI$2&lt;=$S55),$M55,0)),0)</f>
        <v/>
      </c>
      <c r="AJ55" s="52">
        <f>IFERROR(IF(AND($R55&gt;=AJ$2,$R55&lt;=AJ$3),$M55,IF(AND(AJ$3&gt;=$R55,AJ$2&lt;=$S55),$M55,0)),0)</f>
        <v/>
      </c>
      <c r="AK55" s="52">
        <f>IFERROR(IF(AND($R55&gt;=AK$2,$R55&lt;=AK$3),$M55,IF(AND(AK$3&gt;=$R55,AK$2&lt;=$S55),$M55,0)),0)</f>
        <v/>
      </c>
      <c r="AL55" s="52">
        <f>IFERROR(IF(AND($R55&gt;=AL$2,$R55&lt;=AL$3),$M55,IF(AND(AL$3&gt;=$R55,AL$2&lt;=$S55),$M55,0)),0)</f>
        <v/>
      </c>
      <c r="AM55" s="52">
        <f>IFERROR(IF(AND($R55&gt;=AM$2,$R55&lt;=AM$3),$M55,IF(AND(AM$3&gt;=$R55,AM$2&lt;=$S55),$M55,0)),0)</f>
        <v/>
      </c>
      <c r="AN55" s="52">
        <f>IFERROR(IF(AND($R55&gt;=AN$2,$R55&lt;=AN$3),$M55,IF(AND(AN$3&gt;=$R55,AN$2&lt;=$S55),$M55,0)),0)</f>
        <v/>
      </c>
      <c r="AO55" s="52">
        <f>IFERROR(IF(AND($R55&gt;=AO$2,$R55&lt;=AO$3),$M55,IF(AND(AO$3&gt;=$R55,AO$2&lt;=$S55),$M55,0)),0)</f>
        <v/>
      </c>
      <c r="AP55" s="52">
        <f>IFERROR(IF(AND($R55&gt;=AP$2,$R55&lt;=AP$3),$M55,IF(AND(AP$3&gt;=$R55,AP$2&lt;=$S55),$M55,0)),0)</f>
        <v/>
      </c>
      <c r="AQ55" s="52">
        <f>IFERROR(IF(AND($R55&gt;=AQ$2,$R55&lt;=AQ$3),$M55,IF(AND(AQ$3&gt;=$R55,AQ$2&lt;=$S55),$M55,0)),0)</f>
        <v/>
      </c>
      <c r="AR55" s="52">
        <f>IFERROR(IF(AND($R55&gt;=AR$2,$R55&lt;=AR$3),$M55,IF(AND(AR$3&gt;=$R55,AR$2&lt;=$S55),$M55,0)),0)</f>
        <v/>
      </c>
      <c r="AS55" s="52">
        <f>IFERROR(IF(AND($R55&gt;=AS$2,$R55&lt;=AS$3),$M55,IF(AND(AS$3&gt;=$R55,AS$2&lt;=$S55),$M55,0)),0)</f>
        <v/>
      </c>
      <c r="AT55" s="52">
        <f>IFERROR(IF(AND($R55&gt;=AT$2,$R55&lt;=AT$3),$M55,IF(AND(AT$3&gt;=$R55,AT$2&lt;=$S55),$M55,0)),0)</f>
        <v/>
      </c>
      <c r="AU55" s="52">
        <f>IFERROR(IF(AND($R55&gt;=AU$2,$R55&lt;=AU$3),$M55,IF(AND(AU$3&gt;=$R55,AU$2&lt;=$S55),$M55,0)),0)</f>
        <v/>
      </c>
      <c r="AV55" s="52">
        <f>IFERROR(IF(AND($R55&gt;=AV$2,$R55&lt;=AV$3),$M55,IF(AND(AV$3&gt;=$R55,AV$2&lt;=$S55),$M55,0)),0)</f>
        <v/>
      </c>
      <c r="AW55" s="52">
        <f>IFERROR(IF(AND($R55&gt;=AW$2,$R55&lt;=AW$3),$M55,IF(AND(AW$3&gt;=$R55,AW$2&lt;=$S55),$M55,0)),0)</f>
        <v/>
      </c>
      <c r="AX55" s="52">
        <f>IFERROR(IF(AND($R55&gt;=AX$2,$R55&lt;=AX$3),$M55,IF(AND(AX$3&gt;=$R55,AX$2&lt;=$S55),$M55,0)),0)</f>
        <v/>
      </c>
      <c r="AY55" s="52">
        <f>IFERROR(IF(AND($R55&gt;=AY$2,$R55&lt;=AY$3),$M55,IF(AND(AY$3&gt;=$R55,AY$2&lt;=$S55),$M55,0)),0)</f>
        <v/>
      </c>
      <c r="AZ55" s="52">
        <f>IFERROR(IF(AND($R55&gt;=AZ$2,$R55&lt;=AZ$3),$M55,IF(AND(AZ$3&gt;=$R55,AZ$2&lt;=$S55),$M55,0)),0)</f>
        <v/>
      </c>
      <c r="BA55" s="52">
        <f>IFERROR(IF(AND($R55&gt;=BA$2,$R55&lt;=BA$3),$M55,IF(AND(BA$3&gt;=$R55,BA$2&lt;=$S55),$M55,0)),0)</f>
        <v/>
      </c>
      <c r="BB55" s="52">
        <f>IFERROR(IF(AND($R55&gt;=BB$2,$R55&lt;=BB$3),$M55,IF(AND(BB$3&gt;=$R55,BB$2&lt;=$S55),$M55,0)),0)</f>
        <v/>
      </c>
      <c r="BC55" s="52">
        <f>IFERROR(IF(AND($R55&gt;=BC$2,$R55&lt;=BC$3),$M55,IF(AND(BC$3&gt;=$R55,BC$2&lt;=$S55),$M55,0)),0)</f>
        <v/>
      </c>
      <c r="BD55" s="52">
        <f>IFERROR(IF(AND($R55&gt;=BD$2,$R55&lt;=BD$3),$M55,IF(AND(BD$3&gt;=$R55,BD$2&lt;=$S55),$M55,0)),0)</f>
        <v/>
      </c>
      <c r="BE55" s="52">
        <f>IFERROR(IF(AND($R55&gt;=BE$2,$R55&lt;=BE$3),$M55,IF(AND(BE$3&gt;=$R55,BE$2&lt;=$S55),$M55,0)),0)</f>
        <v/>
      </c>
      <c r="BF55" s="52">
        <f>IFERROR(IF(AND($R55&gt;=BF$2,$R55&lt;=BF$3),$M55,IF(AND(BF$3&gt;=$R55,BF$2&lt;=$S55),$M55,0)),0)</f>
        <v/>
      </c>
      <c r="BG55" s="52">
        <f>IFERROR(IF(AND($R55&gt;=BG$2,$R55&lt;=BG$3),$M55,IF(AND(BG$3&gt;=$R55,BG$2&lt;=$S55),$M55,0)),0)</f>
        <v/>
      </c>
      <c r="BH55" s="52">
        <f>IFERROR(IF(AND($R55&gt;=BH$2,$R55&lt;=BH$3),$M55,IF(AND(BH$3&gt;=$R55,BH$2&lt;=$S55),$M55,0)),0)</f>
        <v/>
      </c>
      <c r="BI55" s="52">
        <f>IFERROR(IF(AND($R55&gt;=BI$2,$R55&lt;=BI$3),$M55,IF(AND(BI$3&gt;=$R55,BI$2&lt;=$S55),$M55,0)),0)</f>
        <v/>
      </c>
      <c r="BJ55" s="52">
        <f>IFERROR(IF(AND($R55&gt;=BJ$2,$R55&lt;=BJ$3),$M55,IF(AND(BJ$3&gt;=$R55,BJ$2&lt;=$S55),$M55,0)),0)</f>
        <v/>
      </c>
      <c r="BK55" s="52">
        <f>IFERROR(IF(AND($R55&gt;=BK$2,$R55&lt;=BK$3),$M55,IF(AND(BK$3&gt;=$R55,BK$2&lt;=$S55),$M55,0)),0)</f>
        <v/>
      </c>
      <c r="BL55" s="52">
        <f>IFERROR(IF(AND($R55&gt;=BL$2,$R55&lt;=BL$3),$M55,IF(AND(BL$3&gt;=$R55,BL$2&lt;=$S55),$M55,0)),0)</f>
        <v/>
      </c>
      <c r="BM55" s="52">
        <f>IFERROR(IF(AND($R55&gt;=BM$2,$R55&lt;=BM$3),$M55,IF(AND(BM$3&gt;=$R55,BM$2&lt;=$S55),$M55,0)),0)</f>
        <v/>
      </c>
      <c r="BN55" s="52">
        <f>IFERROR(IF(AND($R55&gt;=BN$2,$R55&lt;=BN$3),$M55,IF(AND(BN$3&gt;=$R55,BN$2&lt;=$S55),$M55,0)),0)</f>
        <v/>
      </c>
      <c r="BO55" s="52">
        <f>IFERROR(IF(AND($R55&gt;=BO$2,$R55&lt;=BO$3),$M55,IF(AND(BO$3&gt;=$R55,BO$2&lt;=$S55),$M55,0)),0)</f>
        <v/>
      </c>
      <c r="BP55" s="52">
        <f>IFERROR(IF(AND($R55&gt;=BP$2,$R55&lt;=BP$3),$M55,IF(AND(BP$3&gt;=$R55,BP$2&lt;=$S55),$M55,0)),0)</f>
        <v/>
      </c>
      <c r="BQ55" s="52">
        <f>IFERROR(IF(AND($R55&gt;=BQ$2,$R55&lt;=BQ$3),$M55,IF(AND(BQ$3&gt;=$R55,BQ$2&lt;=$S55),$M55,0)),0)</f>
        <v/>
      </c>
      <c r="BR55" s="52">
        <f>IFERROR(IF(AND($R55&gt;=BR$2,$R55&lt;=BR$3),$M55,IF(AND(BR$3&gt;=$R55,BR$2&lt;=$S55),$M55,0)),0)</f>
        <v/>
      </c>
      <c r="BS55" s="52">
        <f>IFERROR(IF(AND($R55&gt;=BS$2,$R55&lt;=BS$3),$M55,IF(AND(BS$3&gt;=$R55,BS$2&lt;=$S55),$M55,0)),0)</f>
        <v/>
      </c>
      <c r="BT55" s="52">
        <f>IFERROR(IF(AND($R55&gt;=BT$2,$R55&lt;=BT$3),$M55,IF(AND(BT$3&gt;=$R55,BT$2&lt;=$S55),$M55,0)),0)</f>
        <v/>
      </c>
      <c r="BU55" s="52">
        <f>IFERROR(IF(AND($R55&gt;=BU$2,$R55&lt;=BU$3),$M55,IF(AND(BU$3&gt;=$R55,BU$2&lt;=$S55),$M55,0)),0)</f>
        <v/>
      </c>
      <c r="BV55" s="52">
        <f>IFERROR(IF(AND($R55&gt;=BV$2,$R55&lt;=BV$3),$M55,IF(AND(BV$3&gt;=$R55,BV$2&lt;=$S55),$M55,0)),0)</f>
        <v/>
      </c>
      <c r="BW55" s="52">
        <f>IFERROR(IF(AND($R55&gt;=BW$2,$R55&lt;=BW$3),$M55,IF(AND(BW$3&gt;=$R55,BW$2&lt;=$S55),$M55,0)),0)</f>
        <v/>
      </c>
      <c r="BX55" s="52">
        <f>IFERROR(IF(AND($R55&gt;=BX$2,$R55&lt;=BX$3),$M55,IF(AND(BX$3&gt;=$R55,BX$2&lt;=$S55),$M55,0)),0)</f>
        <v/>
      </c>
      <c r="BY55" s="52">
        <f>IFERROR(IF(AND($R55&gt;=BY$2,$R55&lt;=BY$3),$M55,IF(AND(BY$3&gt;=$R55,BY$2&lt;=$S55),$M55,0)),0)</f>
        <v/>
      </c>
      <c r="BZ55" s="52">
        <f>IFERROR(IF(AND($R55&gt;=BZ$2,$R55&lt;=BZ$3),$M55,IF(AND(BZ$3&gt;=$R55,BZ$2&lt;=$S55),$M55,0)),0)</f>
        <v/>
      </c>
      <c r="CA55" s="52">
        <f>IFERROR(IF(AND($R55&gt;=CA$2,$R55&lt;=CA$3),$M55,IF(AND(CA$3&gt;=$R55,CA$2&lt;=$S55),$M55,0)),0)</f>
        <v/>
      </c>
      <c r="CB55" s="52">
        <f>IFERROR(IF(AND($R55&gt;=CB$2,$R55&lt;=CB$3),$M55,IF(AND(CB$3&gt;=$R55,CB$2&lt;=$S55),$M55,0)),0)</f>
        <v/>
      </c>
      <c r="CC55" s="52">
        <f>IFERROR(IF(AND($R55&gt;=CC$2,$R55&lt;=CC$3),$M55,IF(AND(CC$3&gt;=$R55,CC$2&lt;=$S55),$M55,0)),0)</f>
        <v/>
      </c>
      <c r="CD55" s="52">
        <f>IFERROR(IF(AND($R55&gt;=CD$2,$R55&lt;=CD$3),$M55,IF(AND(CD$3&gt;=$R55,CD$2&lt;=$S55),$M55,0)),0)</f>
        <v/>
      </c>
      <c r="CE55" s="52">
        <f>IFERROR(IF(AND($R55&gt;=CE$2,$R55&lt;=CE$3),$M55,IF(AND(CE$3&gt;=$R55,CE$2&lt;=$S55),$M55,0)),0)</f>
        <v/>
      </c>
      <c r="CF55" s="52">
        <f>IFERROR(IF(AND($R55&gt;=CF$2,$R55&lt;=CF$3),$M55,IF(AND(CF$3&gt;=$R55,CF$2&lt;=$S55),$M55,0)),0)</f>
        <v/>
      </c>
      <c r="CG55" s="52">
        <f>IFERROR(IF(AND($R55&gt;=CG$2,$R55&lt;=CG$3),$M55,IF(AND(CG$3&gt;=$R55,CG$2&lt;=$S55),$M55,0)),0)</f>
        <v/>
      </c>
      <c r="CH55" s="52">
        <f>IFERROR(IF(AND($R55&gt;=CH$2,$R55&lt;=CH$3),$M55,IF(AND(CH$3&gt;=$R55,CH$2&lt;=$S55),$M55,0)),0)</f>
        <v/>
      </c>
      <c r="CI55" s="52">
        <f>IFERROR(IF(AND($R55&gt;=CI$2,$R55&lt;=CI$3),$M55,IF(AND(CI$3&gt;=$R55,CI$2&lt;=$S55),$M55,0)),0)</f>
        <v/>
      </c>
      <c r="CJ55" s="52">
        <f>IFERROR(IF(AND($R55&gt;=CJ$2,$R55&lt;=CJ$3),$M55,IF(AND(CJ$3&gt;=$R55,CJ$2&lt;=$S55),$M55,0)),0)</f>
        <v/>
      </c>
      <c r="CK55" s="52">
        <f>IFERROR(IF(AND($R55&gt;=CK$2,$R55&lt;=CK$3),$M55,IF(AND(CK$3&gt;=$R55,CK$2&lt;=$S55),$M55,0)),0)</f>
        <v/>
      </c>
      <c r="CL55" s="52">
        <f>IFERROR(IF(AND($R55&gt;=CL$2,$R55&lt;=CL$3),$M55,IF(AND(CL$3&gt;=$R55,CL$2&lt;=$S55),$M55,0)),0)</f>
        <v/>
      </c>
      <c r="CM55" s="52">
        <f>IFERROR(IF(AND($R55&gt;=CM$2,$R55&lt;=CM$3),$M55,IF(AND(CM$3&gt;=$R55,CM$2&lt;=$S55),$M55,0)),0)</f>
        <v/>
      </c>
      <c r="CN55" s="52">
        <f>IFERROR(IF(AND($R55&gt;=CN$2,$R55&lt;=CN$3),$M55,IF(AND(CN$3&gt;=$R55,CN$2&lt;=$S55),$M55,0)),0)</f>
        <v/>
      </c>
      <c r="CO55" s="52">
        <f>IFERROR(IF(AND($R55&gt;=CO$2,$R55&lt;=CO$3),$M55,IF(AND(CO$3&gt;=$R55,CO$2&lt;=$S55),$M55,0)),0)</f>
        <v/>
      </c>
      <c r="CP55" s="52">
        <f>IFERROR(IF(AND($R55&gt;=CP$2,$R55&lt;=CP$3),$M55,IF(AND(CP$3&gt;=$R55,CP$2&lt;=$S55),$M55,0)),0)</f>
        <v/>
      </c>
      <c r="CQ55" s="52">
        <f>IFERROR(IF(AND($R55&gt;=CQ$2,$R55&lt;=CQ$3),$M55,IF(AND(CQ$3&gt;=$R55,CQ$2&lt;=$S55),$M55,0)),0)</f>
        <v/>
      </c>
      <c r="CR55" s="52">
        <f>IFERROR(IF(AND($R55&gt;=CR$2,$R55&lt;=CR$3),$M55,IF(AND(CR$3&gt;=$R55,CR$2&lt;=$S55),$M55,0)),0)</f>
        <v/>
      </c>
      <c r="CS55" s="52">
        <f>IFERROR(IF(AND($R55&gt;=CS$2,$R55&lt;=CS$3),$M55,IF(AND(CS$3&gt;=$R55,CS$2&lt;=$S55),$M55,0)),0)</f>
        <v/>
      </c>
      <c r="CT55" s="52">
        <f>IFERROR(IF(AND($R55&gt;=CT$2,$R55&lt;=CT$3),$M55,IF(AND(CT$3&gt;=$R55,CT$2&lt;=$S55),$M55,0)),0)</f>
        <v/>
      </c>
      <c r="CU55" s="52">
        <f>IFERROR(IF(AND($R55&gt;=CU$2,$R55&lt;=CU$3),$M55,IF(AND(CU$3&gt;=$R55,CU$2&lt;=$S55),$M55,0)),0)</f>
        <v/>
      </c>
      <c r="CV55" s="52">
        <f>IFERROR(IF(AND($R55&gt;=CV$2,$R55&lt;=CV$3),$M55,IF(AND(CV$3&gt;=$R55,CV$2&lt;=$S55),$M55,0)),0)</f>
        <v/>
      </c>
      <c r="CW55" s="52">
        <f>IFERROR(IF(AND($R55&gt;=CW$2,$R55&lt;=CW$3),$M55,IF(AND(CW$3&gt;=$R55,CW$2&lt;=$S55),$M55,0)),0)</f>
        <v/>
      </c>
      <c r="CX55" s="52">
        <f>IFERROR(IF(AND($R55&gt;=CX$2,$R55&lt;=CX$3),$M55,IF(AND(CX$3&gt;=$R55,CX$2&lt;=$S55),$M55,0)),0)</f>
        <v/>
      </c>
      <c r="CY55" s="52">
        <f>IFERROR(IF(AND($R55&gt;=CY$2,$R55&lt;=CY$3),$M55,IF(AND(CY$3&gt;=$R55,CY$2&lt;=$S55),$M55,0)),0)</f>
        <v/>
      </c>
      <c r="CZ55" s="52">
        <f>IFERROR(IF(AND($R55&gt;=CZ$2,$R55&lt;=CZ$3),$M55,IF(AND(CZ$3&gt;=$R55,CZ$2&lt;=$S55),$M55,0)),0)</f>
        <v/>
      </c>
      <c r="DA55" s="52" t="n"/>
      <c r="DB55" s="52" t="n"/>
    </row>
    <row r="56" outlineLevel="1" ht="15.9" customHeight="1">
      <c r="A56" s="40" t="inlineStr">
        <is>
          <t>[Person_3]</t>
        </is>
      </c>
      <c r="B56" s="41" t="n"/>
      <c r="C56" s="95" t="n"/>
      <c r="D56" s="41" t="n"/>
      <c r="E56" s="95" t="n"/>
      <c r="F56" s="53" t="n"/>
      <c r="G56" s="95" t="n"/>
      <c r="H56" s="41" t="n"/>
      <c r="I56" s="43" t="n">
        <v>1</v>
      </c>
      <c r="J56" s="44" t="inlineStr">
        <is>
          <t>Licenses</t>
        </is>
      </c>
      <c r="K56" s="45" t="n">
        <v>5</v>
      </c>
      <c r="L56" s="45" t="n">
        <v>50</v>
      </c>
      <c r="M56" s="46">
        <f>IF($J56="Digital Maintenance",0,K56*L56)*I55</f>
        <v/>
      </c>
      <c r="N56" s="47">
        <f>IF($J56="Digital Maintenance",K56*L56,0)*I56</f>
        <v/>
      </c>
      <c r="O56" s="48" t="inlineStr">
        <is>
          <t>New</t>
        </is>
      </c>
      <c r="P56" s="49" t="inlineStr">
        <is>
          <t>Monthly</t>
        </is>
      </c>
      <c r="Q56" s="96" t="n"/>
      <c r="R56" s="97" t="n">
        <v>44562</v>
      </c>
      <c r="S56" s="96">
        <f>EOMONTH(R56,11)</f>
        <v/>
      </c>
      <c r="T56" s="51">
        <f>IF(ISBLANK(S56),"",YEARFRAC(R56,EOMONTH(S56,0))*12)</f>
        <v/>
      </c>
      <c r="U56" s="52">
        <f>IFERROR(IF(AND($R56&gt;=U$2,$R56&lt;=U$3),$M56,IF(AND(U$3&gt;=$R56,U$2&lt;=$S56),$M56,0)),0)</f>
        <v/>
      </c>
      <c r="V56" s="52">
        <f>IFERROR(IF(AND($R56&gt;=V$2,$R56&lt;=V$3),$M56,IF(AND(V$3&gt;=$R56,V$2&lt;=$S56),$M56,0)),0)</f>
        <v/>
      </c>
      <c r="W56" s="52">
        <f>IFERROR(IF(AND($R56&gt;=W$2,$R56&lt;=W$3),$M56,IF(AND(W$3&gt;=$R56,W$2&lt;=$S56),$M56,0)),0)</f>
        <v/>
      </c>
      <c r="X56" s="52">
        <f>IFERROR(IF(AND($R56&gt;=X$2,$R56&lt;=X$3),$M56,IF(AND(X$3&gt;=$R56,X$2&lt;=$S56),$M56,0)),0)</f>
        <v/>
      </c>
      <c r="Y56" s="52">
        <f>IFERROR(IF(AND($R56&gt;=Y$2,$R56&lt;=Y$3),$M56,IF(AND(Y$3&gt;=$R56,Y$2&lt;=$S56),$M56,0)),0)</f>
        <v/>
      </c>
      <c r="Z56" s="52">
        <f>IFERROR(IF(AND($R56&gt;=Z$2,$R56&lt;=Z$3),$M56,IF(AND(Z$3&gt;=$R56,Z$2&lt;=$S56),$M56,0)),0)</f>
        <v/>
      </c>
      <c r="AA56" s="52">
        <f>IFERROR(IF(AND($R56&gt;=AA$2,$R56&lt;=AA$3),$M56,IF(AND(AA$3&gt;=$R56,AA$2&lt;=$S56),$M56,0)),0)</f>
        <v/>
      </c>
      <c r="AB56" s="52">
        <f>IFERROR(IF(AND($R56&gt;=AB$2,$R56&lt;=AB$3),$M56,IF(AND(AB$3&gt;=$R56,AB$2&lt;=$S56),$M56,0)),0)</f>
        <v/>
      </c>
      <c r="AC56" s="52">
        <f>IFERROR(IF(AND($R56&gt;=AC$2,$R56&lt;=AC$3),$M56,IF(AND(AC$3&gt;=$R56,AC$2&lt;=$S56),$M56,0)),0)</f>
        <v/>
      </c>
      <c r="AD56" s="52">
        <f>IFERROR(IF(AND($R56&gt;=AD$2,$R56&lt;=AD$3),$M56,IF(AND(AD$3&gt;=$R56,AD$2&lt;=$S56),$M56,0)),0)</f>
        <v/>
      </c>
      <c r="AE56" s="52">
        <f>IFERROR(IF(AND($R56&gt;=AE$2,$R56&lt;=AE$3),$M56,IF(AND(AE$3&gt;=$R56,AE$2&lt;=$S56),$M56,0)),0)</f>
        <v/>
      </c>
      <c r="AF56" s="52">
        <f>IFERROR(IF(AND($R56&gt;=AF$2,$R56&lt;=AF$3),$M56,IF(AND(AF$3&gt;=$R56,AF$2&lt;=$S56),$M56,0)),0)</f>
        <v/>
      </c>
      <c r="AG56" s="52">
        <f>IFERROR(IF(AND($R56&gt;=AG$2,$R56&lt;=AG$3),$M56,IF(AND(AG$3&gt;=$R56,AG$2&lt;=$S56),$M56,0)),0)</f>
        <v/>
      </c>
      <c r="AH56" s="52">
        <f>IFERROR(IF(AND($R56&gt;=AH$2,$R56&lt;=AH$3),$M56,IF(AND(AH$3&gt;=$R56,AH$2&lt;=$S56),$M56,0)),0)</f>
        <v/>
      </c>
      <c r="AI56" s="52">
        <f>IFERROR(IF(AND($R56&gt;=AI$2,$R56&lt;=AI$3),$M56,IF(AND(AI$3&gt;=$R56,AI$2&lt;=$S56),$M56,0)),0)</f>
        <v/>
      </c>
      <c r="AJ56" s="52">
        <f>IFERROR(IF(AND($R56&gt;=AJ$2,$R56&lt;=AJ$3),$M56,IF(AND(AJ$3&gt;=$R56,AJ$2&lt;=$S56),$M56,0)),0)</f>
        <v/>
      </c>
      <c r="AK56" s="52">
        <f>IFERROR(IF(AND($R56&gt;=AK$2,$R56&lt;=AK$3),$M56,IF(AND(AK$3&gt;=$R56,AK$2&lt;=$S56),$M56,0)),0)</f>
        <v/>
      </c>
      <c r="AL56" s="52">
        <f>IFERROR(IF(AND($R56&gt;=AL$2,$R56&lt;=AL$3),$M56,IF(AND(AL$3&gt;=$R56,AL$2&lt;=$S56),$M56,0)),0)</f>
        <v/>
      </c>
      <c r="AM56" s="52">
        <f>IFERROR(IF(AND($R56&gt;=AM$2,$R56&lt;=AM$3),$M56,IF(AND(AM$3&gt;=$R56,AM$2&lt;=$S56),$M56,0)),0)</f>
        <v/>
      </c>
      <c r="AN56" s="52">
        <f>IFERROR(IF(AND($R56&gt;=AN$2,$R56&lt;=AN$3),$M56,IF(AND(AN$3&gt;=$R56,AN$2&lt;=$S56),$M56,0)),0)</f>
        <v/>
      </c>
      <c r="AO56" s="52">
        <f>IFERROR(IF(AND($R56&gt;=AO$2,$R56&lt;=AO$3),$M56,IF(AND(AO$3&gt;=$R56,AO$2&lt;=$S56),$M56,0)),0)</f>
        <v/>
      </c>
      <c r="AP56" s="52">
        <f>IFERROR(IF(AND($R56&gt;=AP$2,$R56&lt;=AP$3),$M56,IF(AND(AP$3&gt;=$R56,AP$2&lt;=$S56),$M56,0)),0)</f>
        <v/>
      </c>
      <c r="AQ56" s="52">
        <f>IFERROR(IF(AND($R56&gt;=AQ$2,$R56&lt;=AQ$3),$M56,IF(AND(AQ$3&gt;=$R56,AQ$2&lt;=$S56),$M56,0)),0)</f>
        <v/>
      </c>
      <c r="AR56" s="52">
        <f>IFERROR(IF(AND($R56&gt;=AR$2,$R56&lt;=AR$3),$M56,IF(AND(AR$3&gt;=$R56,AR$2&lt;=$S56),$M56,0)),0)</f>
        <v/>
      </c>
      <c r="AS56" s="52">
        <f>IFERROR(IF(AND($R56&gt;=AS$2,$R56&lt;=AS$3),$M56,IF(AND(AS$3&gt;=$R56,AS$2&lt;=$S56),$M56,0)),0)</f>
        <v/>
      </c>
      <c r="AT56" s="52">
        <f>IFERROR(IF(AND($R56&gt;=AT$2,$R56&lt;=AT$3),$M56,IF(AND(AT$3&gt;=$R56,AT$2&lt;=$S56),$M56,0)),0)</f>
        <v/>
      </c>
      <c r="AU56" s="52">
        <f>IFERROR(IF(AND($R56&gt;=AU$2,$R56&lt;=AU$3),$M56,IF(AND(AU$3&gt;=$R56,AU$2&lt;=$S56),$M56,0)),0)</f>
        <v/>
      </c>
      <c r="AV56" s="52">
        <f>IFERROR(IF(AND($R56&gt;=AV$2,$R56&lt;=AV$3),$M56,IF(AND(AV$3&gt;=$R56,AV$2&lt;=$S56),$M56,0)),0)</f>
        <v/>
      </c>
      <c r="AW56" s="52">
        <f>IFERROR(IF(AND($R56&gt;=AW$2,$R56&lt;=AW$3),$M56,IF(AND(AW$3&gt;=$R56,AW$2&lt;=$S56),$M56,0)),0)</f>
        <v/>
      </c>
      <c r="AX56" s="52">
        <f>IFERROR(IF(AND($R56&gt;=AX$2,$R56&lt;=AX$3),$M56,IF(AND(AX$3&gt;=$R56,AX$2&lt;=$S56),$M56,0)),0)</f>
        <v/>
      </c>
      <c r="AY56" s="52">
        <f>IFERROR(IF(AND($R56&gt;=AY$2,$R56&lt;=AY$3),$M56,IF(AND(AY$3&gt;=$R56,AY$2&lt;=$S56),$M56,0)),0)</f>
        <v/>
      </c>
      <c r="AZ56" s="52">
        <f>IFERROR(IF(AND($R56&gt;=AZ$2,$R56&lt;=AZ$3),$M56,IF(AND(AZ$3&gt;=$R56,AZ$2&lt;=$S56),$M56,0)),0)</f>
        <v/>
      </c>
      <c r="BA56" s="52">
        <f>IFERROR(IF(AND($R56&gt;=BA$2,$R56&lt;=BA$3),$M56,IF(AND(BA$3&gt;=$R56,BA$2&lt;=$S56),$M56,0)),0)</f>
        <v/>
      </c>
      <c r="BB56" s="52">
        <f>IFERROR(IF(AND($R56&gt;=BB$2,$R56&lt;=BB$3),$M56,IF(AND(BB$3&gt;=$R56,BB$2&lt;=$S56),$M56,0)),0)</f>
        <v/>
      </c>
      <c r="BC56" s="52">
        <f>IFERROR(IF(AND($R56&gt;=BC$2,$R56&lt;=BC$3),$M56,IF(AND(BC$3&gt;=$R56,BC$2&lt;=$S56),$M56,0)),0)</f>
        <v/>
      </c>
      <c r="BD56" s="52">
        <f>IFERROR(IF(AND($R56&gt;=BD$2,$R56&lt;=BD$3),$M56,IF(AND(BD$3&gt;=$R56,BD$2&lt;=$S56),$M56,0)),0)</f>
        <v/>
      </c>
      <c r="BE56" s="52">
        <f>IFERROR(IF(AND($R56&gt;=BE$2,$R56&lt;=BE$3),$M56,IF(AND(BE$3&gt;=$R56,BE$2&lt;=$S56),$M56,0)),0)</f>
        <v/>
      </c>
      <c r="BF56" s="52">
        <f>IFERROR(IF(AND($R56&gt;=BF$2,$R56&lt;=BF$3),$M56,IF(AND(BF$3&gt;=$R56,BF$2&lt;=$S56),$M56,0)),0)</f>
        <v/>
      </c>
      <c r="BG56" s="52">
        <f>IFERROR(IF(AND($R56&gt;=BG$2,$R56&lt;=BG$3),$M56,IF(AND(BG$3&gt;=$R56,BG$2&lt;=$S56),$M56,0)),0)</f>
        <v/>
      </c>
      <c r="BH56" s="52">
        <f>IFERROR(IF(AND($R56&gt;=BH$2,$R56&lt;=BH$3),$M56,IF(AND(BH$3&gt;=$R56,BH$2&lt;=$S56),$M56,0)),0)</f>
        <v/>
      </c>
      <c r="BI56" s="52">
        <f>IFERROR(IF(AND($R56&gt;=BI$2,$R56&lt;=BI$3),$M56,IF(AND(BI$3&gt;=$R56,BI$2&lt;=$S56),$M56,0)),0)</f>
        <v/>
      </c>
      <c r="BJ56" s="52">
        <f>IFERROR(IF(AND($R56&gt;=BJ$2,$R56&lt;=BJ$3),$M56,IF(AND(BJ$3&gt;=$R56,BJ$2&lt;=$S56),$M56,0)),0)</f>
        <v/>
      </c>
      <c r="BK56" s="52">
        <f>IFERROR(IF(AND($R56&gt;=BK$2,$R56&lt;=BK$3),$M56,IF(AND(BK$3&gt;=$R56,BK$2&lt;=$S56),$M56,0)),0)</f>
        <v/>
      </c>
      <c r="BL56" s="52">
        <f>IFERROR(IF(AND($R56&gt;=BL$2,$R56&lt;=BL$3),$M56,IF(AND(BL$3&gt;=$R56,BL$2&lt;=$S56),$M56,0)),0)</f>
        <v/>
      </c>
      <c r="BM56" s="52">
        <f>IFERROR(IF(AND($R56&gt;=BM$2,$R56&lt;=BM$3),$M56,IF(AND(BM$3&gt;=$R56,BM$2&lt;=$S56),$M56,0)),0)</f>
        <v/>
      </c>
      <c r="BN56" s="52">
        <f>IFERROR(IF(AND($R56&gt;=BN$2,$R56&lt;=BN$3),$M56,IF(AND(BN$3&gt;=$R56,BN$2&lt;=$S56),$M56,0)),0)</f>
        <v/>
      </c>
      <c r="BO56" s="52">
        <f>IFERROR(IF(AND($R56&gt;=BO$2,$R56&lt;=BO$3),$M56,IF(AND(BO$3&gt;=$R56,BO$2&lt;=$S56),$M56,0)),0)</f>
        <v/>
      </c>
      <c r="BP56" s="52">
        <f>IFERROR(IF(AND($R56&gt;=BP$2,$R56&lt;=BP$3),$M56,IF(AND(BP$3&gt;=$R56,BP$2&lt;=$S56),$M56,0)),0)</f>
        <v/>
      </c>
      <c r="BQ56" s="52">
        <f>IFERROR(IF(AND($R56&gt;=BQ$2,$R56&lt;=BQ$3),$M56,IF(AND(BQ$3&gt;=$R56,BQ$2&lt;=$S56),$M56,0)),0)</f>
        <v/>
      </c>
      <c r="BR56" s="52">
        <f>IFERROR(IF(AND($R56&gt;=BR$2,$R56&lt;=BR$3),$M56,IF(AND(BR$3&gt;=$R56,BR$2&lt;=$S56),$M56,0)),0)</f>
        <v/>
      </c>
      <c r="BS56" s="52">
        <f>IFERROR(IF(AND($R56&gt;=BS$2,$R56&lt;=BS$3),$M56,IF(AND(BS$3&gt;=$R56,BS$2&lt;=$S56),$M56,0)),0)</f>
        <v/>
      </c>
      <c r="BT56" s="52">
        <f>IFERROR(IF(AND($R56&gt;=BT$2,$R56&lt;=BT$3),$M56,IF(AND(BT$3&gt;=$R56,BT$2&lt;=$S56),$M56,0)),0)</f>
        <v/>
      </c>
      <c r="BU56" s="52">
        <f>IFERROR(IF(AND($R56&gt;=BU$2,$R56&lt;=BU$3),$M56,IF(AND(BU$3&gt;=$R56,BU$2&lt;=$S56),$M56,0)),0)</f>
        <v/>
      </c>
      <c r="BV56" s="52">
        <f>IFERROR(IF(AND($R56&gt;=BV$2,$R56&lt;=BV$3),$M56,IF(AND(BV$3&gt;=$R56,BV$2&lt;=$S56),$M56,0)),0)</f>
        <v/>
      </c>
      <c r="BW56" s="52">
        <f>IFERROR(IF(AND($R56&gt;=BW$2,$R56&lt;=BW$3),$M56,IF(AND(BW$3&gt;=$R56,BW$2&lt;=$S56),$M56,0)),0)</f>
        <v/>
      </c>
      <c r="BX56" s="52">
        <f>IFERROR(IF(AND($R56&gt;=BX$2,$R56&lt;=BX$3),$M56,IF(AND(BX$3&gt;=$R56,BX$2&lt;=$S56),$M56,0)),0)</f>
        <v/>
      </c>
      <c r="BY56" s="52">
        <f>IFERROR(IF(AND($R56&gt;=BY$2,$R56&lt;=BY$3),$M56,IF(AND(BY$3&gt;=$R56,BY$2&lt;=$S56),$M56,0)),0)</f>
        <v/>
      </c>
      <c r="BZ56" s="52">
        <f>IFERROR(IF(AND($R56&gt;=BZ$2,$R56&lt;=BZ$3),$M56,IF(AND(BZ$3&gt;=$R56,BZ$2&lt;=$S56),$M56,0)),0)</f>
        <v/>
      </c>
      <c r="CA56" s="52">
        <f>IFERROR(IF(AND($R56&gt;=CA$2,$R56&lt;=CA$3),$M56,IF(AND(CA$3&gt;=$R56,CA$2&lt;=$S56),$M56,0)),0)</f>
        <v/>
      </c>
      <c r="CB56" s="52">
        <f>IFERROR(IF(AND($R56&gt;=CB$2,$R56&lt;=CB$3),$M56,IF(AND(CB$3&gt;=$R56,CB$2&lt;=$S56),$M56,0)),0)</f>
        <v/>
      </c>
      <c r="CC56" s="52">
        <f>IFERROR(IF(AND($R56&gt;=CC$2,$R56&lt;=CC$3),$M56,IF(AND(CC$3&gt;=$R56,CC$2&lt;=$S56),$M56,0)),0)</f>
        <v/>
      </c>
      <c r="CD56" s="52">
        <f>IFERROR(IF(AND($R56&gt;=CD$2,$R56&lt;=CD$3),$M56,IF(AND(CD$3&gt;=$R56,CD$2&lt;=$S56),$M56,0)),0)</f>
        <v/>
      </c>
      <c r="CE56" s="52">
        <f>IFERROR(IF(AND($R56&gt;=CE$2,$R56&lt;=CE$3),$M56,IF(AND(CE$3&gt;=$R56,CE$2&lt;=$S56),$M56,0)),0)</f>
        <v/>
      </c>
      <c r="CF56" s="52">
        <f>IFERROR(IF(AND($R56&gt;=CF$2,$R56&lt;=CF$3),$M56,IF(AND(CF$3&gt;=$R56,CF$2&lt;=$S56),$M56,0)),0)</f>
        <v/>
      </c>
      <c r="CG56" s="52">
        <f>IFERROR(IF(AND($R56&gt;=CG$2,$R56&lt;=CG$3),$M56,IF(AND(CG$3&gt;=$R56,CG$2&lt;=$S56),$M56,0)),0)</f>
        <v/>
      </c>
      <c r="CH56" s="52">
        <f>IFERROR(IF(AND($R56&gt;=CH$2,$R56&lt;=CH$3),$M56,IF(AND(CH$3&gt;=$R56,CH$2&lt;=$S56),$M56,0)),0)</f>
        <v/>
      </c>
      <c r="CI56" s="52">
        <f>IFERROR(IF(AND($R56&gt;=CI$2,$R56&lt;=CI$3),$M56,IF(AND(CI$3&gt;=$R56,CI$2&lt;=$S56),$M56,0)),0)</f>
        <v/>
      </c>
      <c r="CJ56" s="52">
        <f>IFERROR(IF(AND($R56&gt;=CJ$2,$R56&lt;=CJ$3),$M56,IF(AND(CJ$3&gt;=$R56,CJ$2&lt;=$S56),$M56,0)),0)</f>
        <v/>
      </c>
      <c r="CK56" s="52">
        <f>IFERROR(IF(AND($R56&gt;=CK$2,$R56&lt;=CK$3),$M56,IF(AND(CK$3&gt;=$R56,CK$2&lt;=$S56),$M56,0)),0)</f>
        <v/>
      </c>
      <c r="CL56" s="52">
        <f>IFERROR(IF(AND($R56&gt;=CL$2,$R56&lt;=CL$3),$M56,IF(AND(CL$3&gt;=$R56,CL$2&lt;=$S56),$M56,0)),0)</f>
        <v/>
      </c>
      <c r="CM56" s="52">
        <f>IFERROR(IF(AND($R56&gt;=CM$2,$R56&lt;=CM$3),$M56,IF(AND(CM$3&gt;=$R56,CM$2&lt;=$S56),$M56,0)),0)</f>
        <v/>
      </c>
      <c r="CN56" s="52">
        <f>IFERROR(IF(AND($R56&gt;=CN$2,$R56&lt;=CN$3),$M56,IF(AND(CN$3&gt;=$R56,CN$2&lt;=$S56),$M56,0)),0)</f>
        <v/>
      </c>
      <c r="CO56" s="52">
        <f>IFERROR(IF(AND($R56&gt;=CO$2,$R56&lt;=CO$3),$M56,IF(AND(CO$3&gt;=$R56,CO$2&lt;=$S56),$M56,0)),0)</f>
        <v/>
      </c>
      <c r="CP56" s="52">
        <f>IFERROR(IF(AND($R56&gt;=CP$2,$R56&lt;=CP$3),$M56,IF(AND(CP$3&gt;=$R56,CP$2&lt;=$S56),$M56,0)),0)</f>
        <v/>
      </c>
      <c r="CQ56" s="52">
        <f>IFERROR(IF(AND($R56&gt;=CQ$2,$R56&lt;=CQ$3),$M56,IF(AND(CQ$3&gt;=$R56,CQ$2&lt;=$S56),$M56,0)),0)</f>
        <v/>
      </c>
      <c r="CR56" s="52">
        <f>IFERROR(IF(AND($R56&gt;=CR$2,$R56&lt;=CR$3),$M56,IF(AND(CR$3&gt;=$R56,CR$2&lt;=$S56),$M56,0)),0)</f>
        <v/>
      </c>
      <c r="CS56" s="52">
        <f>IFERROR(IF(AND($R56&gt;=CS$2,$R56&lt;=CS$3),$M56,IF(AND(CS$3&gt;=$R56,CS$2&lt;=$S56),$M56,0)),0)</f>
        <v/>
      </c>
      <c r="CT56" s="52">
        <f>IFERROR(IF(AND($R56&gt;=CT$2,$R56&lt;=CT$3),$M56,IF(AND(CT$3&gt;=$R56,CT$2&lt;=$S56),$M56,0)),0)</f>
        <v/>
      </c>
      <c r="CU56" s="52">
        <f>IFERROR(IF(AND($R56&gt;=CU$2,$R56&lt;=CU$3),$M56,IF(AND(CU$3&gt;=$R56,CU$2&lt;=$S56),$M56,0)),0)</f>
        <v/>
      </c>
      <c r="CV56" s="52">
        <f>IFERROR(IF(AND($R56&gt;=CV$2,$R56&lt;=CV$3),$M56,IF(AND(CV$3&gt;=$R56,CV$2&lt;=$S56),$M56,0)),0)</f>
        <v/>
      </c>
      <c r="CW56" s="52">
        <f>IFERROR(IF(AND($R56&gt;=CW$2,$R56&lt;=CW$3),$M56,IF(AND(CW$3&gt;=$R56,CW$2&lt;=$S56),$M56,0)),0)</f>
        <v/>
      </c>
      <c r="CX56" s="52">
        <f>IFERROR(IF(AND($R56&gt;=CX$2,$R56&lt;=CX$3),$M56,IF(AND(CX$3&gt;=$R56,CX$2&lt;=$S56),$M56,0)),0)</f>
        <v/>
      </c>
      <c r="CY56" s="52">
        <f>IFERROR(IF(AND($R56&gt;=CY$2,$R56&lt;=CY$3),$M56,IF(AND(CY$3&gt;=$R56,CY$2&lt;=$S56),$M56,0)),0)</f>
        <v/>
      </c>
      <c r="CZ56" s="52">
        <f>IFERROR(IF(AND($R56&gt;=CZ$2,$R56&lt;=CZ$3),$M56,IF(AND(CZ$3&gt;=$R56,CZ$2&lt;=$S56),$M56,0)),0)</f>
        <v/>
      </c>
      <c r="DA56" s="52" t="n"/>
      <c r="DB56" s="52" t="n"/>
    </row>
    <row r="57" outlineLevel="1" ht="15.9" customHeight="1">
      <c r="A57" s="40" t="inlineStr">
        <is>
          <t>[Person_3]</t>
        </is>
      </c>
      <c r="B57" s="41" t="n"/>
      <c r="C57" s="95" t="n"/>
      <c r="D57" s="41" t="n"/>
      <c r="E57" s="95" t="n"/>
      <c r="F57" s="53" t="n"/>
      <c r="G57" s="95" t="n"/>
      <c r="H57" s="41" t="n"/>
      <c r="I57" s="43" t="n">
        <v>1</v>
      </c>
      <c r="J57" s="44" t="inlineStr">
        <is>
          <t>Digital Maintenance</t>
        </is>
      </c>
      <c r="K57" s="45" t="n">
        <v>266</v>
      </c>
      <c r="L57" s="45" t="n">
        <v>125</v>
      </c>
      <c r="M57" s="46">
        <f>IF($J57="Digital Maintenance",0,K57*L57)*I56</f>
        <v/>
      </c>
      <c r="N57" s="47">
        <f>IF($J57="Digital Maintenance",K57*L57,0)*I57</f>
        <v/>
      </c>
      <c r="O57" s="48" t="inlineStr">
        <is>
          <t>New</t>
        </is>
      </c>
      <c r="P57" s="49" t="n"/>
      <c r="Q57" s="96" t="n"/>
      <c r="R57" s="96" t="n">
        <v>44805</v>
      </c>
      <c r="S57" s="96">
        <f>EOMONTH(R57,11)</f>
        <v/>
      </c>
      <c r="T57" s="51">
        <f>IF(ISBLANK(S57),"",YEARFRAC(R57,EOMONTH(S57,0))*12)</f>
        <v/>
      </c>
      <c r="U57" s="52">
        <f>IFERROR(IF(AND($R57&gt;=U$2,$R57&lt;=U$3),$M57,IF(AND(U$3&gt;=$R57,U$2&lt;=$S57),$M57,0)),0)</f>
        <v/>
      </c>
      <c r="V57" s="52">
        <f>IFERROR(IF(AND($R57&gt;=V$2,$R57&lt;=V$3),$M57,IF(AND(V$3&gt;=$R57,V$2&lt;=$S57),$M57,0)),0)</f>
        <v/>
      </c>
      <c r="W57" s="52">
        <f>IFERROR(IF(AND($R57&gt;=W$2,$R57&lt;=W$3),$M57,IF(AND(W$3&gt;=$R57,W$2&lt;=$S57),$M57,0)),0)</f>
        <v/>
      </c>
      <c r="X57" s="52">
        <f>IFERROR(IF(AND($R57&gt;=X$2,$R57&lt;=X$3),$M57,IF(AND(X$3&gt;=$R57,X$2&lt;=$S57),$M57,0)),0)</f>
        <v/>
      </c>
      <c r="Y57" s="52">
        <f>IFERROR(IF(AND($R57&gt;=Y$2,$R57&lt;=Y$3),$M57,IF(AND(Y$3&gt;=$R57,Y$2&lt;=$S57),$M57,0)),0)</f>
        <v/>
      </c>
      <c r="Z57" s="52">
        <f>IFERROR(IF(AND($R57&gt;=Z$2,$R57&lt;=Z$3),$M57,IF(AND(Z$3&gt;=$R57,Z$2&lt;=$S57),$M57,0)),0)</f>
        <v/>
      </c>
      <c r="AA57" s="52">
        <f>IFERROR(IF(AND($R57&gt;=AA$2,$R57&lt;=AA$3),$M57,IF(AND(AA$3&gt;=$R57,AA$2&lt;=$S57),$M57,0)),0)</f>
        <v/>
      </c>
      <c r="AB57" s="52">
        <f>IFERROR(IF(AND($R57&gt;=AB$2,$R57&lt;=AB$3),$M57,IF(AND(AB$3&gt;=$R57,AB$2&lt;=$S57),$M57,0)),0)</f>
        <v/>
      </c>
      <c r="AC57" s="52">
        <f>IFERROR(IF(AND($R57&gt;=AC$2,$R57&lt;=AC$3),$M57,IF(AND(AC$3&gt;=$R57,AC$2&lt;=$S57),$M57,0)),0)</f>
        <v/>
      </c>
      <c r="AD57" s="52">
        <f>IFERROR(IF(AND($R57&gt;=AD$2,$R57&lt;=AD$3),$M57,IF(AND(AD$3&gt;=$R57,AD$2&lt;=$S57),$M57,0)),0)</f>
        <v/>
      </c>
      <c r="AE57" s="52">
        <f>IFERROR(IF(AND($R57&gt;=AE$2,$R57&lt;=AE$3),$M57,IF(AND(AE$3&gt;=$R57,AE$2&lt;=$S57),$M57,0)),0)</f>
        <v/>
      </c>
      <c r="AF57" s="52">
        <f>IFERROR(IF(AND($R57&gt;=AF$2,$R57&lt;=AF$3),$M57,IF(AND(AF$3&gt;=$R57,AF$2&lt;=$S57),$M57,0)),0)</f>
        <v/>
      </c>
      <c r="AG57" s="52">
        <f>IFERROR(IF(AND($R57&gt;=AG$2,$R57&lt;=AG$3),$M57,IF(AND(AG$3&gt;=$R57,AG$2&lt;=$S57),$M57,0)),0)</f>
        <v/>
      </c>
      <c r="AH57" s="52">
        <f>IFERROR(IF(AND($R57&gt;=AH$2,$R57&lt;=AH$3),$M57,IF(AND(AH$3&gt;=$R57,AH$2&lt;=$S57),$M57,0)),0)</f>
        <v/>
      </c>
      <c r="AI57" s="52">
        <f>IFERROR(IF(AND($R57&gt;=AI$2,$R57&lt;=AI$3),$M57,IF(AND(AI$3&gt;=$R57,AI$2&lt;=$S57),$M57,0)),0)</f>
        <v/>
      </c>
      <c r="AJ57" s="52">
        <f>IFERROR(IF(AND($R57&gt;=AJ$2,$R57&lt;=AJ$3),$M57,IF(AND(AJ$3&gt;=$R57,AJ$2&lt;=$S57),$M57,0)),0)</f>
        <v/>
      </c>
      <c r="AK57" s="52">
        <f>IFERROR(IF(AND($R57&gt;=AK$2,$R57&lt;=AK$3),$M57,IF(AND(AK$3&gt;=$R57,AK$2&lt;=$S57),$M57,0)),0)</f>
        <v/>
      </c>
      <c r="AL57" s="52">
        <f>IFERROR(IF(AND($R57&gt;=AL$2,$R57&lt;=AL$3),$M57,IF(AND(AL$3&gt;=$R57,AL$2&lt;=$S57),$M57,0)),0)</f>
        <v/>
      </c>
      <c r="AM57" s="52">
        <f>IFERROR(IF(AND($R57&gt;=AM$2,$R57&lt;=AM$3),$M57,IF(AND(AM$3&gt;=$R57,AM$2&lt;=$S57),$M57,0)),0)</f>
        <v/>
      </c>
      <c r="AN57" s="52">
        <f>IFERROR(IF(AND($R57&gt;=AN$2,$R57&lt;=AN$3),$M57,IF(AND(AN$3&gt;=$R57,AN$2&lt;=$S57),$M57,0)),0)</f>
        <v/>
      </c>
      <c r="AO57" s="52">
        <f>IFERROR(IF(AND($R57&gt;=AO$2,$R57&lt;=AO$3),$M57,IF(AND(AO$3&gt;=$R57,AO$2&lt;=$S57),$M57,0)),0)</f>
        <v/>
      </c>
      <c r="AP57" s="52">
        <f>IFERROR(IF(AND($R57&gt;=AP$2,$R57&lt;=AP$3),$M57,IF(AND(AP$3&gt;=$R57,AP$2&lt;=$S57),$M57,0)),0)</f>
        <v/>
      </c>
      <c r="AQ57" s="52">
        <f>IFERROR(IF(AND($R57&gt;=AQ$2,$R57&lt;=AQ$3),$M57,IF(AND(AQ$3&gt;=$R57,AQ$2&lt;=$S57),$M57,0)),0)</f>
        <v/>
      </c>
      <c r="AR57" s="52">
        <f>IFERROR(IF(AND($R57&gt;=AR$2,$R57&lt;=AR$3),$M57,IF(AND(AR$3&gt;=$R57,AR$2&lt;=$S57),$M57,0)),0)</f>
        <v/>
      </c>
      <c r="AS57" s="52">
        <f>IFERROR(IF(AND($R57&gt;=AS$2,$R57&lt;=AS$3),$M57,IF(AND(AS$3&gt;=$R57,AS$2&lt;=$S57),$M57,0)),0)</f>
        <v/>
      </c>
      <c r="AT57" s="52">
        <f>IFERROR(IF(AND($R57&gt;=AT$2,$R57&lt;=AT$3),$M57,IF(AND(AT$3&gt;=$R57,AT$2&lt;=$S57),$M57,0)),0)</f>
        <v/>
      </c>
      <c r="AU57" s="52">
        <f>IFERROR(IF(AND($R57&gt;=AU$2,$R57&lt;=AU$3),$M57,IF(AND(AU$3&gt;=$R57,AU$2&lt;=$S57),$M57,0)),0)</f>
        <v/>
      </c>
      <c r="AV57" s="52">
        <f>IFERROR(IF(AND($R57&gt;=AV$2,$R57&lt;=AV$3),$M57,IF(AND(AV$3&gt;=$R57,AV$2&lt;=$S57),$M57,0)),0)</f>
        <v/>
      </c>
      <c r="AW57" s="52">
        <f>IFERROR(IF(AND($R57&gt;=AW$2,$R57&lt;=AW$3),$M57,IF(AND(AW$3&gt;=$R57,AW$2&lt;=$S57),$M57,0)),0)</f>
        <v/>
      </c>
      <c r="AX57" s="52">
        <f>IFERROR(IF(AND($R57&gt;=AX$2,$R57&lt;=AX$3),$M57,IF(AND(AX$3&gt;=$R57,AX$2&lt;=$S57),$M57,0)),0)</f>
        <v/>
      </c>
      <c r="AY57" s="52">
        <f>IFERROR(IF(AND($R57&gt;=AY$2,$R57&lt;=AY$3),$M57,IF(AND(AY$3&gt;=$R57,AY$2&lt;=$S57),$M57,0)),0)</f>
        <v/>
      </c>
      <c r="AZ57" s="52">
        <f>IFERROR(IF(AND($R57&gt;=AZ$2,$R57&lt;=AZ$3),$M57,IF(AND(AZ$3&gt;=$R57,AZ$2&lt;=$S57),$M57,0)),0)</f>
        <v/>
      </c>
      <c r="BA57" s="52">
        <f>IFERROR(IF(AND($R57&gt;=BA$2,$R57&lt;=BA$3),$M57,IF(AND(BA$3&gt;=$R57,BA$2&lt;=$S57),$M57,0)),0)</f>
        <v/>
      </c>
      <c r="BB57" s="52">
        <f>IFERROR(IF(AND($R57&gt;=BB$2,$R57&lt;=BB$3),$M57,IF(AND(BB$3&gt;=$R57,BB$2&lt;=$S57),$M57,0)),0)</f>
        <v/>
      </c>
      <c r="BC57" s="52">
        <f>IFERROR(IF(AND($R57&gt;=BC$2,$R57&lt;=BC$3),$M57,IF(AND(BC$3&gt;=$R57,BC$2&lt;=$S57),$M57,0)),0)</f>
        <v/>
      </c>
      <c r="BD57" s="52">
        <f>IFERROR(IF(AND($R57&gt;=BD$2,$R57&lt;=BD$3),$M57,IF(AND(BD$3&gt;=$R57,BD$2&lt;=$S57),$M57,0)),0)</f>
        <v/>
      </c>
      <c r="BE57" s="52">
        <f>IFERROR(IF(AND($R57&gt;=BE$2,$R57&lt;=BE$3),$M57,IF(AND(BE$3&gt;=$R57,BE$2&lt;=$S57),$M57,0)),0)</f>
        <v/>
      </c>
      <c r="BF57" s="52">
        <f>IFERROR(IF(AND($R57&gt;=BF$2,$R57&lt;=BF$3),$M57,IF(AND(BF$3&gt;=$R57,BF$2&lt;=$S57),$M57,0)),0)</f>
        <v/>
      </c>
      <c r="BG57" s="52">
        <f>IFERROR(IF(AND($R57&gt;=BG$2,$R57&lt;=BG$3),$M57,IF(AND(BG$3&gt;=$R57,BG$2&lt;=$S57),$M57,0)),0)</f>
        <v/>
      </c>
      <c r="BH57" s="52">
        <f>IFERROR(IF(AND($R57&gt;=BH$2,$R57&lt;=BH$3),$M57,IF(AND(BH$3&gt;=$R57,BH$2&lt;=$S57),$M57,0)),0)</f>
        <v/>
      </c>
      <c r="BI57" s="52">
        <f>IFERROR(IF(AND($R57&gt;=BI$2,$R57&lt;=BI$3),$M57,IF(AND(BI$3&gt;=$R57,BI$2&lt;=$S57),$M57,0)),0)</f>
        <v/>
      </c>
      <c r="BJ57" s="52">
        <f>IFERROR(IF(AND($R57&gt;=BJ$2,$R57&lt;=BJ$3),$M57,IF(AND(BJ$3&gt;=$R57,BJ$2&lt;=$S57),$M57,0)),0)</f>
        <v/>
      </c>
      <c r="BK57" s="52">
        <f>IFERROR(IF(AND($R57&gt;=BK$2,$R57&lt;=BK$3),$M57,IF(AND(BK$3&gt;=$R57,BK$2&lt;=$S57),$M57,0)),0)</f>
        <v/>
      </c>
      <c r="BL57" s="52">
        <f>IFERROR(IF(AND($R57&gt;=BL$2,$R57&lt;=BL$3),$M57,IF(AND(BL$3&gt;=$R57,BL$2&lt;=$S57),$M57,0)),0)</f>
        <v/>
      </c>
      <c r="BM57" s="52">
        <f>IFERROR(IF(AND($R57&gt;=BM$2,$R57&lt;=BM$3),$M57,IF(AND(BM$3&gt;=$R57,BM$2&lt;=$S57),$M57,0)),0)</f>
        <v/>
      </c>
      <c r="BN57" s="52">
        <f>IFERROR(IF(AND($R57&gt;=BN$2,$R57&lt;=BN$3),$M57,IF(AND(BN$3&gt;=$R57,BN$2&lt;=$S57),$M57,0)),0)</f>
        <v/>
      </c>
      <c r="BO57" s="52">
        <f>IFERROR(IF(AND($R57&gt;=BO$2,$R57&lt;=BO$3),$M57,IF(AND(BO$3&gt;=$R57,BO$2&lt;=$S57),$M57,0)),0)</f>
        <v/>
      </c>
      <c r="BP57" s="52">
        <f>IFERROR(IF(AND($R57&gt;=BP$2,$R57&lt;=BP$3),$M57,IF(AND(BP$3&gt;=$R57,BP$2&lt;=$S57),$M57,0)),0)</f>
        <v/>
      </c>
      <c r="BQ57" s="52">
        <f>IFERROR(IF(AND($R57&gt;=BQ$2,$R57&lt;=BQ$3),$M57,IF(AND(BQ$3&gt;=$R57,BQ$2&lt;=$S57),$M57,0)),0)</f>
        <v/>
      </c>
      <c r="BR57" s="52">
        <f>IFERROR(IF(AND($R57&gt;=BR$2,$R57&lt;=BR$3),$M57,IF(AND(BR$3&gt;=$R57,BR$2&lt;=$S57),$M57,0)),0)</f>
        <v/>
      </c>
      <c r="BS57" s="52">
        <f>IFERROR(IF(AND($R57&gt;=BS$2,$R57&lt;=BS$3),$M57,IF(AND(BS$3&gt;=$R57,BS$2&lt;=$S57),$M57,0)),0)</f>
        <v/>
      </c>
      <c r="BT57" s="52">
        <f>IFERROR(IF(AND($R57&gt;=BT$2,$R57&lt;=BT$3),$M57,IF(AND(BT$3&gt;=$R57,BT$2&lt;=$S57),$M57,0)),0)</f>
        <v/>
      </c>
      <c r="BU57" s="52">
        <f>IFERROR(IF(AND($R57&gt;=BU$2,$R57&lt;=BU$3),$M57,IF(AND(BU$3&gt;=$R57,BU$2&lt;=$S57),$M57,0)),0)</f>
        <v/>
      </c>
      <c r="BV57" s="52">
        <f>IFERROR(IF(AND($R57&gt;=BV$2,$R57&lt;=BV$3),$M57,IF(AND(BV$3&gt;=$R57,BV$2&lt;=$S57),$M57,0)),0)</f>
        <v/>
      </c>
      <c r="BW57" s="52">
        <f>IFERROR(IF(AND($R57&gt;=BW$2,$R57&lt;=BW$3),$M57,IF(AND(BW$3&gt;=$R57,BW$2&lt;=$S57),$M57,0)),0)</f>
        <v/>
      </c>
      <c r="BX57" s="52">
        <f>IFERROR(IF(AND($R57&gt;=BX$2,$R57&lt;=BX$3),$M57,IF(AND(BX$3&gt;=$R57,BX$2&lt;=$S57),$M57,0)),0)</f>
        <v/>
      </c>
      <c r="BY57" s="52">
        <f>IFERROR(IF(AND($R57&gt;=BY$2,$R57&lt;=BY$3),$M57,IF(AND(BY$3&gt;=$R57,BY$2&lt;=$S57),$M57,0)),0)</f>
        <v/>
      </c>
      <c r="BZ57" s="52">
        <f>IFERROR(IF(AND($R57&gt;=BZ$2,$R57&lt;=BZ$3),$M57,IF(AND(BZ$3&gt;=$R57,BZ$2&lt;=$S57),$M57,0)),0)</f>
        <v/>
      </c>
      <c r="CA57" s="52">
        <f>IFERROR(IF(AND($R57&gt;=CA$2,$R57&lt;=CA$3),$M57,IF(AND(CA$3&gt;=$R57,CA$2&lt;=$S57),$M57,0)),0)</f>
        <v/>
      </c>
      <c r="CB57" s="52">
        <f>IFERROR(IF(AND($R57&gt;=CB$2,$R57&lt;=CB$3),$M57,IF(AND(CB$3&gt;=$R57,CB$2&lt;=$S57),$M57,0)),0)</f>
        <v/>
      </c>
      <c r="CC57" s="52">
        <f>IFERROR(IF(AND($R57&gt;=CC$2,$R57&lt;=CC$3),$M57,IF(AND(CC$3&gt;=$R57,CC$2&lt;=$S57),$M57,0)),0)</f>
        <v/>
      </c>
      <c r="CD57" s="52">
        <f>IFERROR(IF(AND($R57&gt;=CD$2,$R57&lt;=CD$3),$M57,IF(AND(CD$3&gt;=$R57,CD$2&lt;=$S57),$M57,0)),0)</f>
        <v/>
      </c>
      <c r="CE57" s="52">
        <f>IFERROR(IF(AND($R57&gt;=CE$2,$R57&lt;=CE$3),$M57,IF(AND(CE$3&gt;=$R57,CE$2&lt;=$S57),$M57,0)),0)</f>
        <v/>
      </c>
      <c r="CF57" s="52">
        <f>IFERROR(IF(AND($R57&gt;=CF$2,$R57&lt;=CF$3),$M57,IF(AND(CF$3&gt;=$R57,CF$2&lt;=$S57),$M57,0)),0)</f>
        <v/>
      </c>
      <c r="CG57" s="52">
        <f>IFERROR(IF(AND($R57&gt;=CG$2,$R57&lt;=CG$3),$M57,IF(AND(CG$3&gt;=$R57,CG$2&lt;=$S57),$M57,0)),0)</f>
        <v/>
      </c>
      <c r="CH57" s="52">
        <f>IFERROR(IF(AND($R57&gt;=CH$2,$R57&lt;=CH$3),$M57,IF(AND(CH$3&gt;=$R57,CH$2&lt;=$S57),$M57,0)),0)</f>
        <v/>
      </c>
      <c r="CI57" s="52">
        <f>IFERROR(IF(AND($R57&gt;=CI$2,$R57&lt;=CI$3),$M57,IF(AND(CI$3&gt;=$R57,CI$2&lt;=$S57),$M57,0)),0)</f>
        <v/>
      </c>
      <c r="CJ57" s="52">
        <f>IFERROR(IF(AND($R57&gt;=CJ$2,$R57&lt;=CJ$3),$M57,IF(AND(CJ$3&gt;=$R57,CJ$2&lt;=$S57),$M57,0)),0)</f>
        <v/>
      </c>
      <c r="CK57" s="52">
        <f>IFERROR(IF(AND($R57&gt;=CK$2,$R57&lt;=CK$3),$M57,IF(AND(CK$3&gt;=$R57,CK$2&lt;=$S57),$M57,0)),0)</f>
        <v/>
      </c>
      <c r="CL57" s="52">
        <f>IFERROR(IF(AND($R57&gt;=CL$2,$R57&lt;=CL$3),$M57,IF(AND(CL$3&gt;=$R57,CL$2&lt;=$S57),$M57,0)),0)</f>
        <v/>
      </c>
      <c r="CM57" s="52">
        <f>IFERROR(IF(AND($R57&gt;=CM$2,$R57&lt;=CM$3),$M57,IF(AND(CM$3&gt;=$R57,CM$2&lt;=$S57),$M57,0)),0)</f>
        <v/>
      </c>
      <c r="CN57" s="52">
        <f>IFERROR(IF(AND($R57&gt;=CN$2,$R57&lt;=CN$3),$M57,IF(AND(CN$3&gt;=$R57,CN$2&lt;=$S57),$M57,0)),0)</f>
        <v/>
      </c>
      <c r="CO57" s="52">
        <f>IFERROR(IF(AND($R57&gt;=CO$2,$R57&lt;=CO$3),$M57,IF(AND(CO$3&gt;=$R57,CO$2&lt;=$S57),$M57,0)),0)</f>
        <v/>
      </c>
      <c r="CP57" s="52">
        <f>IFERROR(IF(AND($R57&gt;=CP$2,$R57&lt;=CP$3),$M57,IF(AND(CP$3&gt;=$R57,CP$2&lt;=$S57),$M57,0)),0)</f>
        <v/>
      </c>
      <c r="CQ57" s="52">
        <f>IFERROR(IF(AND($R57&gt;=CQ$2,$R57&lt;=CQ$3),$M57,IF(AND(CQ$3&gt;=$R57,CQ$2&lt;=$S57),$M57,0)),0)</f>
        <v/>
      </c>
      <c r="CR57" s="52">
        <f>IFERROR(IF(AND($R57&gt;=CR$2,$R57&lt;=CR$3),$M57,IF(AND(CR$3&gt;=$R57,CR$2&lt;=$S57),$M57,0)),0)</f>
        <v/>
      </c>
      <c r="CS57" s="52">
        <f>IFERROR(IF(AND($R57&gt;=CS$2,$R57&lt;=CS$3),$M57,IF(AND(CS$3&gt;=$R57,CS$2&lt;=$S57),$M57,0)),0)</f>
        <v/>
      </c>
      <c r="CT57" s="52">
        <f>IFERROR(IF(AND($R57&gt;=CT$2,$R57&lt;=CT$3),$M57,IF(AND(CT$3&gt;=$R57,CT$2&lt;=$S57),$M57,0)),0)</f>
        <v/>
      </c>
      <c r="CU57" s="52">
        <f>IFERROR(IF(AND($R57&gt;=CU$2,$R57&lt;=CU$3),$M57,IF(AND(CU$3&gt;=$R57,CU$2&lt;=$S57),$M57,0)),0)</f>
        <v/>
      </c>
      <c r="CV57" s="52">
        <f>IFERROR(IF(AND($R57&gt;=CV$2,$R57&lt;=CV$3),$M57,IF(AND(CV$3&gt;=$R57,CV$2&lt;=$S57),$M57,0)),0)</f>
        <v/>
      </c>
      <c r="CW57" s="52">
        <f>IFERROR(IF(AND($R57&gt;=CW$2,$R57&lt;=CW$3),$M57,IF(AND(CW$3&gt;=$R57,CW$2&lt;=$S57),$M57,0)),0)</f>
        <v/>
      </c>
      <c r="CX57" s="52">
        <f>IFERROR(IF(AND($R57&gt;=CX$2,$R57&lt;=CX$3),$M57,IF(AND(CX$3&gt;=$R57,CX$2&lt;=$S57),$M57,0)),0)</f>
        <v/>
      </c>
      <c r="CY57" s="52">
        <f>IFERROR(IF(AND($R57&gt;=CY$2,$R57&lt;=CY$3),$M57,IF(AND(CY$3&gt;=$R57,CY$2&lt;=$S57),$M57,0)),0)</f>
        <v/>
      </c>
      <c r="CZ57" s="52">
        <f>IFERROR(IF(AND($R57&gt;=CZ$2,$R57&lt;=CZ$3),$M57,IF(AND(CZ$3&gt;=$R57,CZ$2&lt;=$S57),$M57,0)),0)</f>
        <v/>
      </c>
      <c r="DA57" s="52" t="n"/>
      <c r="DB57" s="52" t="n"/>
    </row>
    <row r="58" outlineLevel="1" ht="15.9" customHeight="1">
      <c r="A58" s="40" t="inlineStr">
        <is>
          <t>[Person_3]</t>
        </is>
      </c>
      <c r="B58" s="41" t="n"/>
      <c r="C58" s="95" t="n"/>
      <c r="D58" s="41" t="n"/>
      <c r="E58" s="95" t="n"/>
      <c r="F58" s="53" t="n"/>
      <c r="G58" s="95" t="n"/>
      <c r="H58" s="41" t="n"/>
      <c r="I58" s="43" t="n">
        <v>1</v>
      </c>
      <c r="J58" s="44" t="inlineStr">
        <is>
          <t>Licenses</t>
        </is>
      </c>
      <c r="K58" s="45" t="n">
        <v>5</v>
      </c>
      <c r="L58" s="45" t="n">
        <v>50</v>
      </c>
      <c r="M58" s="46">
        <f>IF($J58="Digital Maintenance",0,K58*L58)*I57</f>
        <v/>
      </c>
      <c r="N58" s="47">
        <f>IF($J58="Digital Maintenance",K58*L58,0)*I58</f>
        <v/>
      </c>
      <c r="O58" s="48" t="inlineStr">
        <is>
          <t>New</t>
        </is>
      </c>
      <c r="P58" s="49" t="inlineStr">
        <is>
          <t>Monthly</t>
        </is>
      </c>
      <c r="Q58" s="96" t="n"/>
      <c r="R58" s="97" t="n">
        <v>44562</v>
      </c>
      <c r="S58" s="96">
        <f>EOMONTH(R58,11)</f>
        <v/>
      </c>
      <c r="T58" s="51">
        <f>IF(ISBLANK(S58),"",YEARFRAC(R58,EOMONTH(S58,0))*12)</f>
        <v/>
      </c>
      <c r="U58" s="52">
        <f>IFERROR(IF(AND($R58&gt;=U$2,$R58&lt;=U$3),$M58,IF(AND(U$3&gt;=$R58,U$2&lt;=$S58),$M58,0)),0)</f>
        <v/>
      </c>
      <c r="V58" s="52">
        <f>IFERROR(IF(AND($R58&gt;=V$2,$R58&lt;=V$3),$M58,IF(AND(V$3&gt;=$R58,V$2&lt;=$S58),$M58,0)),0)</f>
        <v/>
      </c>
      <c r="W58" s="52">
        <f>IFERROR(IF(AND($R58&gt;=W$2,$R58&lt;=W$3),$M58,IF(AND(W$3&gt;=$R58,W$2&lt;=$S58),$M58,0)),0)</f>
        <v/>
      </c>
      <c r="X58" s="52">
        <f>IFERROR(IF(AND($R58&gt;=X$2,$R58&lt;=X$3),$M58,IF(AND(X$3&gt;=$R58,X$2&lt;=$S58),$M58,0)),0)</f>
        <v/>
      </c>
      <c r="Y58" s="52">
        <f>IFERROR(IF(AND($R58&gt;=Y$2,$R58&lt;=Y$3),$M58,IF(AND(Y$3&gt;=$R58,Y$2&lt;=$S58),$M58,0)),0)</f>
        <v/>
      </c>
      <c r="Z58" s="52">
        <f>IFERROR(IF(AND($R58&gt;=Z$2,$R58&lt;=Z$3),$M58,IF(AND(Z$3&gt;=$R58,Z$2&lt;=$S58),$M58,0)),0)</f>
        <v/>
      </c>
      <c r="AA58" s="52">
        <f>IFERROR(IF(AND($R58&gt;=AA$2,$R58&lt;=AA$3),$M58,IF(AND(AA$3&gt;=$R58,AA$2&lt;=$S58),$M58,0)),0)</f>
        <v/>
      </c>
      <c r="AB58" s="52">
        <f>IFERROR(IF(AND($R58&gt;=AB$2,$R58&lt;=AB$3),$M58,IF(AND(AB$3&gt;=$R58,AB$2&lt;=$S58),$M58,0)),0)</f>
        <v/>
      </c>
      <c r="AC58" s="52">
        <f>IFERROR(IF(AND($R58&gt;=AC$2,$R58&lt;=AC$3),$M58,IF(AND(AC$3&gt;=$R58,AC$2&lt;=$S58),$M58,0)),0)</f>
        <v/>
      </c>
      <c r="AD58" s="52">
        <f>IFERROR(IF(AND($R58&gt;=AD$2,$R58&lt;=AD$3),$M58,IF(AND(AD$3&gt;=$R58,AD$2&lt;=$S58),$M58,0)),0)</f>
        <v/>
      </c>
      <c r="AE58" s="52">
        <f>IFERROR(IF(AND($R58&gt;=AE$2,$R58&lt;=AE$3),$M58,IF(AND(AE$3&gt;=$R58,AE$2&lt;=$S58),$M58,0)),0)</f>
        <v/>
      </c>
      <c r="AF58" s="52">
        <f>IFERROR(IF(AND($R58&gt;=AF$2,$R58&lt;=AF$3),$M58,IF(AND(AF$3&gt;=$R58,AF$2&lt;=$S58),$M58,0)),0)</f>
        <v/>
      </c>
      <c r="AG58" s="52">
        <f>IFERROR(IF(AND($R58&gt;=AG$2,$R58&lt;=AG$3),$M58,IF(AND(AG$3&gt;=$R58,AG$2&lt;=$S58),$M58,0)),0)</f>
        <v/>
      </c>
      <c r="AH58" s="52">
        <f>IFERROR(IF(AND($R58&gt;=AH$2,$R58&lt;=AH$3),$M58,IF(AND(AH$3&gt;=$R58,AH$2&lt;=$S58),$M58,0)),0)</f>
        <v/>
      </c>
      <c r="AI58" s="52">
        <f>IFERROR(IF(AND($R58&gt;=AI$2,$R58&lt;=AI$3),$M58,IF(AND(AI$3&gt;=$R58,AI$2&lt;=$S58),$M58,0)),0)</f>
        <v/>
      </c>
      <c r="AJ58" s="52">
        <f>IFERROR(IF(AND($R58&gt;=AJ$2,$R58&lt;=AJ$3),$M58,IF(AND(AJ$3&gt;=$R58,AJ$2&lt;=$S58),$M58,0)),0)</f>
        <v/>
      </c>
      <c r="AK58" s="52">
        <f>IFERROR(IF(AND($R58&gt;=AK$2,$R58&lt;=AK$3),$M58,IF(AND(AK$3&gt;=$R58,AK$2&lt;=$S58),$M58,0)),0)</f>
        <v/>
      </c>
      <c r="AL58" s="52">
        <f>IFERROR(IF(AND($R58&gt;=AL$2,$R58&lt;=AL$3),$M58,IF(AND(AL$3&gt;=$R58,AL$2&lt;=$S58),$M58,0)),0)</f>
        <v/>
      </c>
      <c r="AM58" s="52">
        <f>IFERROR(IF(AND($R58&gt;=AM$2,$R58&lt;=AM$3),$M58,IF(AND(AM$3&gt;=$R58,AM$2&lt;=$S58),$M58,0)),0)</f>
        <v/>
      </c>
      <c r="AN58" s="52">
        <f>IFERROR(IF(AND($R58&gt;=AN$2,$R58&lt;=AN$3),$M58,IF(AND(AN$3&gt;=$R58,AN$2&lt;=$S58),$M58,0)),0)</f>
        <v/>
      </c>
      <c r="AO58" s="52">
        <f>IFERROR(IF(AND($R58&gt;=AO$2,$R58&lt;=AO$3),$M58,IF(AND(AO$3&gt;=$R58,AO$2&lt;=$S58),$M58,0)),0)</f>
        <v/>
      </c>
      <c r="AP58" s="52">
        <f>IFERROR(IF(AND($R58&gt;=AP$2,$R58&lt;=AP$3),$M58,IF(AND(AP$3&gt;=$R58,AP$2&lt;=$S58),$M58,0)),0)</f>
        <v/>
      </c>
      <c r="AQ58" s="52">
        <f>IFERROR(IF(AND($R58&gt;=AQ$2,$R58&lt;=AQ$3),$M58,IF(AND(AQ$3&gt;=$R58,AQ$2&lt;=$S58),$M58,0)),0)</f>
        <v/>
      </c>
      <c r="AR58" s="52">
        <f>IFERROR(IF(AND($R58&gt;=AR$2,$R58&lt;=AR$3),$M58,IF(AND(AR$3&gt;=$R58,AR$2&lt;=$S58),$M58,0)),0)</f>
        <v/>
      </c>
      <c r="AS58" s="52">
        <f>IFERROR(IF(AND($R58&gt;=AS$2,$R58&lt;=AS$3),$M58,IF(AND(AS$3&gt;=$R58,AS$2&lt;=$S58),$M58,0)),0)</f>
        <v/>
      </c>
      <c r="AT58" s="52">
        <f>IFERROR(IF(AND($R58&gt;=AT$2,$R58&lt;=AT$3),$M58,IF(AND(AT$3&gt;=$R58,AT$2&lt;=$S58),$M58,0)),0)</f>
        <v/>
      </c>
      <c r="AU58" s="52">
        <f>IFERROR(IF(AND($R58&gt;=AU$2,$R58&lt;=AU$3),$M58,IF(AND(AU$3&gt;=$R58,AU$2&lt;=$S58),$M58,0)),0)</f>
        <v/>
      </c>
      <c r="AV58" s="52">
        <f>IFERROR(IF(AND($R58&gt;=AV$2,$R58&lt;=AV$3),$M58,IF(AND(AV$3&gt;=$R58,AV$2&lt;=$S58),$M58,0)),0)</f>
        <v/>
      </c>
      <c r="AW58" s="52">
        <f>IFERROR(IF(AND($R58&gt;=AW$2,$R58&lt;=AW$3),$M58,IF(AND(AW$3&gt;=$R58,AW$2&lt;=$S58),$M58,0)),0)</f>
        <v/>
      </c>
      <c r="AX58" s="52">
        <f>IFERROR(IF(AND($R58&gt;=AX$2,$R58&lt;=AX$3),$M58,IF(AND(AX$3&gt;=$R58,AX$2&lt;=$S58),$M58,0)),0)</f>
        <v/>
      </c>
      <c r="AY58" s="52">
        <f>IFERROR(IF(AND($R58&gt;=AY$2,$R58&lt;=AY$3),$M58,IF(AND(AY$3&gt;=$R58,AY$2&lt;=$S58),$M58,0)),0)</f>
        <v/>
      </c>
      <c r="AZ58" s="52">
        <f>IFERROR(IF(AND($R58&gt;=AZ$2,$R58&lt;=AZ$3),$M58,IF(AND(AZ$3&gt;=$R58,AZ$2&lt;=$S58),$M58,0)),0)</f>
        <v/>
      </c>
      <c r="BA58" s="52">
        <f>IFERROR(IF(AND($R58&gt;=BA$2,$R58&lt;=BA$3),$M58,IF(AND(BA$3&gt;=$R58,BA$2&lt;=$S58),$M58,0)),0)</f>
        <v/>
      </c>
      <c r="BB58" s="52">
        <f>IFERROR(IF(AND($R58&gt;=BB$2,$R58&lt;=BB$3),$M58,IF(AND(BB$3&gt;=$R58,BB$2&lt;=$S58),$M58,0)),0)</f>
        <v/>
      </c>
      <c r="BC58" s="52">
        <f>IFERROR(IF(AND($R58&gt;=BC$2,$R58&lt;=BC$3),$M58,IF(AND(BC$3&gt;=$R58,BC$2&lt;=$S58),$M58,0)),0)</f>
        <v/>
      </c>
      <c r="BD58" s="52">
        <f>IFERROR(IF(AND($R58&gt;=BD$2,$R58&lt;=BD$3),$M58,IF(AND(BD$3&gt;=$R58,BD$2&lt;=$S58),$M58,0)),0)</f>
        <v/>
      </c>
      <c r="BE58" s="52">
        <f>IFERROR(IF(AND($R58&gt;=BE$2,$R58&lt;=BE$3),$M58,IF(AND(BE$3&gt;=$R58,BE$2&lt;=$S58),$M58,0)),0)</f>
        <v/>
      </c>
      <c r="BF58" s="52">
        <f>IFERROR(IF(AND($R58&gt;=BF$2,$R58&lt;=BF$3),$M58,IF(AND(BF$3&gt;=$R58,BF$2&lt;=$S58),$M58,0)),0)</f>
        <v/>
      </c>
      <c r="BG58" s="52">
        <f>IFERROR(IF(AND($R58&gt;=BG$2,$R58&lt;=BG$3),$M58,IF(AND(BG$3&gt;=$R58,BG$2&lt;=$S58),$M58,0)),0)</f>
        <v/>
      </c>
      <c r="BH58" s="52">
        <f>IFERROR(IF(AND($R58&gt;=BH$2,$R58&lt;=BH$3),$M58,IF(AND(BH$3&gt;=$R58,BH$2&lt;=$S58),$M58,0)),0)</f>
        <v/>
      </c>
      <c r="BI58" s="52">
        <f>IFERROR(IF(AND($R58&gt;=BI$2,$R58&lt;=BI$3),$M58,IF(AND(BI$3&gt;=$R58,BI$2&lt;=$S58),$M58,0)),0)</f>
        <v/>
      </c>
      <c r="BJ58" s="52">
        <f>IFERROR(IF(AND($R58&gt;=BJ$2,$R58&lt;=BJ$3),$M58,IF(AND(BJ$3&gt;=$R58,BJ$2&lt;=$S58),$M58,0)),0)</f>
        <v/>
      </c>
      <c r="BK58" s="52">
        <f>IFERROR(IF(AND($R58&gt;=BK$2,$R58&lt;=BK$3),$M58,IF(AND(BK$3&gt;=$R58,BK$2&lt;=$S58),$M58,0)),0)</f>
        <v/>
      </c>
      <c r="BL58" s="52">
        <f>IFERROR(IF(AND($R58&gt;=BL$2,$R58&lt;=BL$3),$M58,IF(AND(BL$3&gt;=$R58,BL$2&lt;=$S58),$M58,0)),0)</f>
        <v/>
      </c>
      <c r="BM58" s="52">
        <f>IFERROR(IF(AND($R58&gt;=BM$2,$R58&lt;=BM$3),$M58,IF(AND(BM$3&gt;=$R58,BM$2&lt;=$S58),$M58,0)),0)</f>
        <v/>
      </c>
      <c r="BN58" s="52">
        <f>IFERROR(IF(AND($R58&gt;=BN$2,$R58&lt;=BN$3),$M58,IF(AND(BN$3&gt;=$R58,BN$2&lt;=$S58),$M58,0)),0)</f>
        <v/>
      </c>
      <c r="BO58" s="52">
        <f>IFERROR(IF(AND($R58&gt;=BO$2,$R58&lt;=BO$3),$M58,IF(AND(BO$3&gt;=$R58,BO$2&lt;=$S58),$M58,0)),0)</f>
        <v/>
      </c>
      <c r="BP58" s="52">
        <f>IFERROR(IF(AND($R58&gt;=BP$2,$R58&lt;=BP$3),$M58,IF(AND(BP$3&gt;=$R58,BP$2&lt;=$S58),$M58,0)),0)</f>
        <v/>
      </c>
      <c r="BQ58" s="52">
        <f>IFERROR(IF(AND($R58&gt;=BQ$2,$R58&lt;=BQ$3),$M58,IF(AND(BQ$3&gt;=$R58,BQ$2&lt;=$S58),$M58,0)),0)</f>
        <v/>
      </c>
      <c r="BR58" s="52">
        <f>IFERROR(IF(AND($R58&gt;=BR$2,$R58&lt;=BR$3),$M58,IF(AND(BR$3&gt;=$R58,BR$2&lt;=$S58),$M58,0)),0)</f>
        <v/>
      </c>
      <c r="BS58" s="52">
        <f>IFERROR(IF(AND($R58&gt;=BS$2,$R58&lt;=BS$3),$M58,IF(AND(BS$3&gt;=$R58,BS$2&lt;=$S58),$M58,0)),0)</f>
        <v/>
      </c>
      <c r="BT58" s="52">
        <f>IFERROR(IF(AND($R58&gt;=BT$2,$R58&lt;=BT$3),$M58,IF(AND(BT$3&gt;=$R58,BT$2&lt;=$S58),$M58,0)),0)</f>
        <v/>
      </c>
      <c r="BU58" s="52">
        <f>IFERROR(IF(AND($R58&gt;=BU$2,$R58&lt;=BU$3),$M58,IF(AND(BU$3&gt;=$R58,BU$2&lt;=$S58),$M58,0)),0)</f>
        <v/>
      </c>
      <c r="BV58" s="52">
        <f>IFERROR(IF(AND($R58&gt;=BV$2,$R58&lt;=BV$3),$M58,IF(AND(BV$3&gt;=$R58,BV$2&lt;=$S58),$M58,0)),0)</f>
        <v/>
      </c>
      <c r="BW58" s="52">
        <f>IFERROR(IF(AND($R58&gt;=BW$2,$R58&lt;=BW$3),$M58,IF(AND(BW$3&gt;=$R58,BW$2&lt;=$S58),$M58,0)),0)</f>
        <v/>
      </c>
      <c r="BX58" s="52">
        <f>IFERROR(IF(AND($R58&gt;=BX$2,$R58&lt;=BX$3),$M58,IF(AND(BX$3&gt;=$R58,BX$2&lt;=$S58),$M58,0)),0)</f>
        <v/>
      </c>
      <c r="BY58" s="52">
        <f>IFERROR(IF(AND($R58&gt;=BY$2,$R58&lt;=BY$3),$M58,IF(AND(BY$3&gt;=$R58,BY$2&lt;=$S58),$M58,0)),0)</f>
        <v/>
      </c>
      <c r="BZ58" s="52">
        <f>IFERROR(IF(AND($R58&gt;=BZ$2,$R58&lt;=BZ$3),$M58,IF(AND(BZ$3&gt;=$R58,BZ$2&lt;=$S58),$M58,0)),0)</f>
        <v/>
      </c>
      <c r="CA58" s="52">
        <f>IFERROR(IF(AND($R58&gt;=CA$2,$R58&lt;=CA$3),$M58,IF(AND(CA$3&gt;=$R58,CA$2&lt;=$S58),$M58,0)),0)</f>
        <v/>
      </c>
      <c r="CB58" s="52">
        <f>IFERROR(IF(AND($R58&gt;=CB$2,$R58&lt;=CB$3),$M58,IF(AND(CB$3&gt;=$R58,CB$2&lt;=$S58),$M58,0)),0)</f>
        <v/>
      </c>
      <c r="CC58" s="52">
        <f>IFERROR(IF(AND($R58&gt;=CC$2,$R58&lt;=CC$3),$M58,IF(AND(CC$3&gt;=$R58,CC$2&lt;=$S58),$M58,0)),0)</f>
        <v/>
      </c>
      <c r="CD58" s="52">
        <f>IFERROR(IF(AND($R58&gt;=CD$2,$R58&lt;=CD$3),$M58,IF(AND(CD$3&gt;=$R58,CD$2&lt;=$S58),$M58,0)),0)</f>
        <v/>
      </c>
      <c r="CE58" s="52">
        <f>IFERROR(IF(AND($R58&gt;=CE$2,$R58&lt;=CE$3),$M58,IF(AND(CE$3&gt;=$R58,CE$2&lt;=$S58),$M58,0)),0)</f>
        <v/>
      </c>
      <c r="CF58" s="52">
        <f>IFERROR(IF(AND($R58&gt;=CF$2,$R58&lt;=CF$3),$M58,IF(AND(CF$3&gt;=$R58,CF$2&lt;=$S58),$M58,0)),0)</f>
        <v/>
      </c>
      <c r="CG58" s="52">
        <f>IFERROR(IF(AND($R58&gt;=CG$2,$R58&lt;=CG$3),$M58,IF(AND(CG$3&gt;=$R58,CG$2&lt;=$S58),$M58,0)),0)</f>
        <v/>
      </c>
      <c r="CH58" s="52">
        <f>IFERROR(IF(AND($R58&gt;=CH$2,$R58&lt;=CH$3),$M58,IF(AND(CH$3&gt;=$R58,CH$2&lt;=$S58),$M58,0)),0)</f>
        <v/>
      </c>
      <c r="CI58" s="52">
        <f>IFERROR(IF(AND($R58&gt;=CI$2,$R58&lt;=CI$3),$M58,IF(AND(CI$3&gt;=$R58,CI$2&lt;=$S58),$M58,0)),0)</f>
        <v/>
      </c>
      <c r="CJ58" s="52">
        <f>IFERROR(IF(AND($R58&gt;=CJ$2,$R58&lt;=CJ$3),$M58,IF(AND(CJ$3&gt;=$R58,CJ$2&lt;=$S58),$M58,0)),0)</f>
        <v/>
      </c>
      <c r="CK58" s="52">
        <f>IFERROR(IF(AND($R58&gt;=CK$2,$R58&lt;=CK$3),$M58,IF(AND(CK$3&gt;=$R58,CK$2&lt;=$S58),$M58,0)),0)</f>
        <v/>
      </c>
      <c r="CL58" s="52">
        <f>IFERROR(IF(AND($R58&gt;=CL$2,$R58&lt;=CL$3),$M58,IF(AND(CL$3&gt;=$R58,CL$2&lt;=$S58),$M58,0)),0)</f>
        <v/>
      </c>
      <c r="CM58" s="52">
        <f>IFERROR(IF(AND($R58&gt;=CM$2,$R58&lt;=CM$3),$M58,IF(AND(CM$3&gt;=$R58,CM$2&lt;=$S58),$M58,0)),0)</f>
        <v/>
      </c>
      <c r="CN58" s="52">
        <f>IFERROR(IF(AND($R58&gt;=CN$2,$R58&lt;=CN$3),$M58,IF(AND(CN$3&gt;=$R58,CN$2&lt;=$S58),$M58,0)),0)</f>
        <v/>
      </c>
      <c r="CO58" s="52">
        <f>IFERROR(IF(AND($R58&gt;=CO$2,$R58&lt;=CO$3),$M58,IF(AND(CO$3&gt;=$R58,CO$2&lt;=$S58),$M58,0)),0)</f>
        <v/>
      </c>
      <c r="CP58" s="52">
        <f>IFERROR(IF(AND($R58&gt;=CP$2,$R58&lt;=CP$3),$M58,IF(AND(CP$3&gt;=$R58,CP$2&lt;=$S58),$M58,0)),0)</f>
        <v/>
      </c>
      <c r="CQ58" s="52">
        <f>IFERROR(IF(AND($R58&gt;=CQ$2,$R58&lt;=CQ$3),$M58,IF(AND(CQ$3&gt;=$R58,CQ$2&lt;=$S58),$M58,0)),0)</f>
        <v/>
      </c>
      <c r="CR58" s="52">
        <f>IFERROR(IF(AND($R58&gt;=CR$2,$R58&lt;=CR$3),$M58,IF(AND(CR$3&gt;=$R58,CR$2&lt;=$S58),$M58,0)),0)</f>
        <v/>
      </c>
      <c r="CS58" s="52">
        <f>IFERROR(IF(AND($R58&gt;=CS$2,$R58&lt;=CS$3),$M58,IF(AND(CS$3&gt;=$R58,CS$2&lt;=$S58),$M58,0)),0)</f>
        <v/>
      </c>
      <c r="CT58" s="52">
        <f>IFERROR(IF(AND($R58&gt;=CT$2,$R58&lt;=CT$3),$M58,IF(AND(CT$3&gt;=$R58,CT$2&lt;=$S58),$M58,0)),0)</f>
        <v/>
      </c>
      <c r="CU58" s="52">
        <f>IFERROR(IF(AND($R58&gt;=CU$2,$R58&lt;=CU$3),$M58,IF(AND(CU$3&gt;=$R58,CU$2&lt;=$S58),$M58,0)),0)</f>
        <v/>
      </c>
      <c r="CV58" s="52">
        <f>IFERROR(IF(AND($R58&gt;=CV$2,$R58&lt;=CV$3),$M58,IF(AND(CV$3&gt;=$R58,CV$2&lt;=$S58),$M58,0)),0)</f>
        <v/>
      </c>
      <c r="CW58" s="52">
        <f>IFERROR(IF(AND($R58&gt;=CW$2,$R58&lt;=CW$3),$M58,IF(AND(CW$3&gt;=$R58,CW$2&lt;=$S58),$M58,0)),0)</f>
        <v/>
      </c>
      <c r="CX58" s="52">
        <f>IFERROR(IF(AND($R58&gt;=CX$2,$R58&lt;=CX$3),$M58,IF(AND(CX$3&gt;=$R58,CX$2&lt;=$S58),$M58,0)),0)</f>
        <v/>
      </c>
      <c r="CY58" s="52">
        <f>IFERROR(IF(AND($R58&gt;=CY$2,$R58&lt;=CY$3),$M58,IF(AND(CY$3&gt;=$R58,CY$2&lt;=$S58),$M58,0)),0)</f>
        <v/>
      </c>
      <c r="CZ58" s="52">
        <f>IFERROR(IF(AND($R58&gt;=CZ$2,$R58&lt;=CZ$3),$M58,IF(AND(CZ$3&gt;=$R58,CZ$2&lt;=$S58),$M58,0)),0)</f>
        <v/>
      </c>
      <c r="DA58" s="52" t="n"/>
      <c r="DB58" s="52" t="n"/>
    </row>
    <row r="59" outlineLevel="1" ht="15.9" customHeight="1">
      <c r="A59" s="40" t="inlineStr">
        <is>
          <t>[Person_3]</t>
        </is>
      </c>
      <c r="B59" s="41" t="n"/>
      <c r="C59" s="95" t="n"/>
      <c r="D59" s="41" t="n"/>
      <c r="E59" s="95" t="n"/>
      <c r="F59" s="53" t="n"/>
      <c r="G59" s="95" t="n"/>
      <c r="H59" s="41" t="n"/>
      <c r="I59" s="43" t="n">
        <v>1</v>
      </c>
      <c r="J59" s="44" t="inlineStr">
        <is>
          <t>Digital Maintenance</t>
        </is>
      </c>
      <c r="K59" s="45" t="n">
        <v>219</v>
      </c>
      <c r="L59" s="45" t="n">
        <v>125</v>
      </c>
      <c r="M59" s="46">
        <f>IF($J59="Digital Maintenance",0,K59*L59)*I58</f>
        <v/>
      </c>
      <c r="N59" s="47">
        <f>IF($J59="Digital Maintenance",K59*L59,0)*I59</f>
        <v/>
      </c>
      <c r="O59" s="48" t="inlineStr">
        <is>
          <t>New</t>
        </is>
      </c>
      <c r="P59" s="49" t="n"/>
      <c r="Q59" s="96" t="n"/>
      <c r="R59" s="96" t="n">
        <v>45047</v>
      </c>
      <c r="S59" s="96">
        <f>EOMONTH(R59,11)</f>
        <v/>
      </c>
      <c r="T59" s="51">
        <f>IF(ISBLANK(S59),"",YEARFRAC(R59,EOMONTH(S59,0))*12)</f>
        <v/>
      </c>
      <c r="U59" s="52">
        <f>IFERROR(IF(AND($R59&gt;=U$2,$R59&lt;=U$3),$M59,IF(AND(U$3&gt;=$R59,U$2&lt;=$S59),$M59,0)),0)</f>
        <v/>
      </c>
      <c r="V59" s="52">
        <f>IFERROR(IF(AND($R59&gt;=V$2,$R59&lt;=V$3),$M59,IF(AND(V$3&gt;=$R59,V$2&lt;=$S59),$M59,0)),0)</f>
        <v/>
      </c>
      <c r="W59" s="52">
        <f>IFERROR(IF(AND($R59&gt;=W$2,$R59&lt;=W$3),$M59,IF(AND(W$3&gt;=$R59,W$2&lt;=$S59),$M59,0)),0)</f>
        <v/>
      </c>
      <c r="X59" s="52">
        <f>IFERROR(IF(AND($R59&gt;=X$2,$R59&lt;=X$3),$M59,IF(AND(X$3&gt;=$R59,X$2&lt;=$S59),$M59,0)),0)</f>
        <v/>
      </c>
      <c r="Y59" s="52">
        <f>IFERROR(IF(AND($R59&gt;=Y$2,$R59&lt;=Y$3),$M59,IF(AND(Y$3&gt;=$R59,Y$2&lt;=$S59),$M59,0)),0)</f>
        <v/>
      </c>
      <c r="Z59" s="52">
        <f>IFERROR(IF(AND($R59&gt;=Z$2,$R59&lt;=Z$3),$M59,IF(AND(Z$3&gt;=$R59,Z$2&lt;=$S59),$M59,0)),0)</f>
        <v/>
      </c>
      <c r="AA59" s="52">
        <f>IFERROR(IF(AND($R59&gt;=AA$2,$R59&lt;=AA$3),$M59,IF(AND(AA$3&gt;=$R59,AA$2&lt;=$S59),$M59,0)),0)</f>
        <v/>
      </c>
      <c r="AB59" s="52">
        <f>IFERROR(IF(AND($R59&gt;=AB$2,$R59&lt;=AB$3),$M59,IF(AND(AB$3&gt;=$R59,AB$2&lt;=$S59),$M59,0)),0)</f>
        <v/>
      </c>
      <c r="AC59" s="52">
        <f>IFERROR(IF(AND($R59&gt;=AC$2,$R59&lt;=AC$3),$M59,IF(AND(AC$3&gt;=$R59,AC$2&lt;=$S59),$M59,0)),0)</f>
        <v/>
      </c>
      <c r="AD59" s="52">
        <f>IFERROR(IF(AND($R59&gt;=AD$2,$R59&lt;=AD$3),$M59,IF(AND(AD$3&gt;=$R59,AD$2&lt;=$S59),$M59,0)),0)</f>
        <v/>
      </c>
      <c r="AE59" s="52">
        <f>IFERROR(IF(AND($R59&gt;=AE$2,$R59&lt;=AE$3),$M59,IF(AND(AE$3&gt;=$R59,AE$2&lt;=$S59),$M59,0)),0)</f>
        <v/>
      </c>
      <c r="AF59" s="52">
        <f>IFERROR(IF(AND($R59&gt;=AF$2,$R59&lt;=AF$3),$M59,IF(AND(AF$3&gt;=$R59,AF$2&lt;=$S59),$M59,0)),0)</f>
        <v/>
      </c>
      <c r="AG59" s="52">
        <f>IFERROR(IF(AND($R59&gt;=AG$2,$R59&lt;=AG$3),$M59,IF(AND(AG$3&gt;=$R59,AG$2&lt;=$S59),$M59,0)),0)</f>
        <v/>
      </c>
      <c r="AH59" s="52">
        <f>IFERROR(IF(AND($R59&gt;=AH$2,$R59&lt;=AH$3),$M59,IF(AND(AH$3&gt;=$R59,AH$2&lt;=$S59),$M59,0)),0)</f>
        <v/>
      </c>
      <c r="AI59" s="52">
        <f>IFERROR(IF(AND($R59&gt;=AI$2,$R59&lt;=AI$3),$M59,IF(AND(AI$3&gt;=$R59,AI$2&lt;=$S59),$M59,0)),0)</f>
        <v/>
      </c>
      <c r="AJ59" s="52">
        <f>IFERROR(IF(AND($R59&gt;=AJ$2,$R59&lt;=AJ$3),$M59,IF(AND(AJ$3&gt;=$R59,AJ$2&lt;=$S59),$M59,0)),0)</f>
        <v/>
      </c>
      <c r="AK59" s="52">
        <f>IFERROR(IF(AND($R59&gt;=AK$2,$R59&lt;=AK$3),$M59,IF(AND(AK$3&gt;=$R59,AK$2&lt;=$S59),$M59,0)),0)</f>
        <v/>
      </c>
      <c r="AL59" s="52">
        <f>IFERROR(IF(AND($R59&gt;=AL$2,$R59&lt;=AL$3),$M59,IF(AND(AL$3&gt;=$R59,AL$2&lt;=$S59),$M59,0)),0)</f>
        <v/>
      </c>
      <c r="AM59" s="52">
        <f>IFERROR(IF(AND($R59&gt;=AM$2,$R59&lt;=AM$3),$M59,IF(AND(AM$3&gt;=$R59,AM$2&lt;=$S59),$M59,0)),0)</f>
        <v/>
      </c>
      <c r="AN59" s="52">
        <f>IFERROR(IF(AND($R59&gt;=AN$2,$R59&lt;=AN$3),$M59,IF(AND(AN$3&gt;=$R59,AN$2&lt;=$S59),$M59,0)),0)</f>
        <v/>
      </c>
      <c r="AO59" s="52">
        <f>IFERROR(IF(AND($R59&gt;=AO$2,$R59&lt;=AO$3),$M59,IF(AND(AO$3&gt;=$R59,AO$2&lt;=$S59),$M59,0)),0)</f>
        <v/>
      </c>
      <c r="AP59" s="52">
        <f>IFERROR(IF(AND($R59&gt;=AP$2,$R59&lt;=AP$3),$M59,IF(AND(AP$3&gt;=$R59,AP$2&lt;=$S59),$M59,0)),0)</f>
        <v/>
      </c>
      <c r="AQ59" s="52">
        <f>IFERROR(IF(AND($R59&gt;=AQ$2,$R59&lt;=AQ$3),$M59,IF(AND(AQ$3&gt;=$R59,AQ$2&lt;=$S59),$M59,0)),0)</f>
        <v/>
      </c>
      <c r="AR59" s="52">
        <f>IFERROR(IF(AND($R59&gt;=AR$2,$R59&lt;=AR$3),$M59,IF(AND(AR$3&gt;=$R59,AR$2&lt;=$S59),$M59,0)),0)</f>
        <v/>
      </c>
      <c r="AS59" s="52">
        <f>IFERROR(IF(AND($R59&gt;=AS$2,$R59&lt;=AS$3),$M59,IF(AND(AS$3&gt;=$R59,AS$2&lt;=$S59),$M59,0)),0)</f>
        <v/>
      </c>
      <c r="AT59" s="52">
        <f>IFERROR(IF(AND($R59&gt;=AT$2,$R59&lt;=AT$3),$M59,IF(AND(AT$3&gt;=$R59,AT$2&lt;=$S59),$M59,0)),0)</f>
        <v/>
      </c>
      <c r="AU59" s="52">
        <f>IFERROR(IF(AND($R59&gt;=AU$2,$R59&lt;=AU$3),$M59,IF(AND(AU$3&gt;=$R59,AU$2&lt;=$S59),$M59,0)),0)</f>
        <v/>
      </c>
      <c r="AV59" s="52">
        <f>IFERROR(IF(AND($R59&gt;=AV$2,$R59&lt;=AV$3),$M59,IF(AND(AV$3&gt;=$R59,AV$2&lt;=$S59),$M59,0)),0)</f>
        <v/>
      </c>
      <c r="AW59" s="52">
        <f>IFERROR(IF(AND($R59&gt;=AW$2,$R59&lt;=AW$3),$M59,IF(AND(AW$3&gt;=$R59,AW$2&lt;=$S59),$M59,0)),0)</f>
        <v/>
      </c>
      <c r="AX59" s="52">
        <f>IFERROR(IF(AND($R59&gt;=AX$2,$R59&lt;=AX$3),$M59,IF(AND(AX$3&gt;=$R59,AX$2&lt;=$S59),$M59,0)),0)</f>
        <v/>
      </c>
      <c r="AY59" s="52">
        <f>IFERROR(IF(AND($R59&gt;=AY$2,$R59&lt;=AY$3),$M59,IF(AND(AY$3&gt;=$R59,AY$2&lt;=$S59),$M59,0)),0)</f>
        <v/>
      </c>
      <c r="AZ59" s="52">
        <f>IFERROR(IF(AND($R59&gt;=AZ$2,$R59&lt;=AZ$3),$M59,IF(AND(AZ$3&gt;=$R59,AZ$2&lt;=$S59),$M59,0)),0)</f>
        <v/>
      </c>
      <c r="BA59" s="52">
        <f>IFERROR(IF(AND($R59&gt;=BA$2,$R59&lt;=BA$3),$M59,IF(AND(BA$3&gt;=$R59,BA$2&lt;=$S59),$M59,0)),0)</f>
        <v/>
      </c>
      <c r="BB59" s="52">
        <f>IFERROR(IF(AND($R59&gt;=BB$2,$R59&lt;=BB$3),$M59,IF(AND(BB$3&gt;=$R59,BB$2&lt;=$S59),$M59,0)),0)</f>
        <v/>
      </c>
      <c r="BC59" s="52">
        <f>IFERROR(IF(AND($R59&gt;=BC$2,$R59&lt;=BC$3),$M59,IF(AND(BC$3&gt;=$R59,BC$2&lt;=$S59),$M59,0)),0)</f>
        <v/>
      </c>
      <c r="BD59" s="52">
        <f>IFERROR(IF(AND($R59&gt;=BD$2,$R59&lt;=BD$3),$M59,IF(AND(BD$3&gt;=$R59,BD$2&lt;=$S59),$M59,0)),0)</f>
        <v/>
      </c>
      <c r="BE59" s="52">
        <f>IFERROR(IF(AND($R59&gt;=BE$2,$R59&lt;=BE$3),$M59,IF(AND(BE$3&gt;=$R59,BE$2&lt;=$S59),$M59,0)),0)</f>
        <v/>
      </c>
      <c r="BF59" s="52">
        <f>IFERROR(IF(AND($R59&gt;=BF$2,$R59&lt;=BF$3),$M59,IF(AND(BF$3&gt;=$R59,BF$2&lt;=$S59),$M59,0)),0)</f>
        <v/>
      </c>
      <c r="BG59" s="52">
        <f>IFERROR(IF(AND($R59&gt;=BG$2,$R59&lt;=BG$3),$M59,IF(AND(BG$3&gt;=$R59,BG$2&lt;=$S59),$M59,0)),0)</f>
        <v/>
      </c>
      <c r="BH59" s="52">
        <f>IFERROR(IF(AND($R59&gt;=BH$2,$R59&lt;=BH$3),$M59,IF(AND(BH$3&gt;=$R59,BH$2&lt;=$S59),$M59,0)),0)</f>
        <v/>
      </c>
      <c r="BI59" s="52">
        <f>IFERROR(IF(AND($R59&gt;=BI$2,$R59&lt;=BI$3),$M59,IF(AND(BI$3&gt;=$R59,BI$2&lt;=$S59),$M59,0)),0)</f>
        <v/>
      </c>
      <c r="BJ59" s="52">
        <f>IFERROR(IF(AND($R59&gt;=BJ$2,$R59&lt;=BJ$3),$M59,IF(AND(BJ$3&gt;=$R59,BJ$2&lt;=$S59),$M59,0)),0)</f>
        <v/>
      </c>
      <c r="BK59" s="52">
        <f>IFERROR(IF(AND($R59&gt;=BK$2,$R59&lt;=BK$3),$M59,IF(AND(BK$3&gt;=$R59,BK$2&lt;=$S59),$M59,0)),0)</f>
        <v/>
      </c>
      <c r="BL59" s="52">
        <f>IFERROR(IF(AND($R59&gt;=BL$2,$R59&lt;=BL$3),$M59,IF(AND(BL$3&gt;=$R59,BL$2&lt;=$S59),$M59,0)),0)</f>
        <v/>
      </c>
      <c r="BM59" s="52">
        <f>IFERROR(IF(AND($R59&gt;=BM$2,$R59&lt;=BM$3),$M59,IF(AND(BM$3&gt;=$R59,BM$2&lt;=$S59),$M59,0)),0)</f>
        <v/>
      </c>
      <c r="BN59" s="52">
        <f>IFERROR(IF(AND($R59&gt;=BN$2,$R59&lt;=BN$3),$M59,IF(AND(BN$3&gt;=$R59,BN$2&lt;=$S59),$M59,0)),0)</f>
        <v/>
      </c>
      <c r="BO59" s="52">
        <f>IFERROR(IF(AND($R59&gt;=BO$2,$R59&lt;=BO$3),$M59,IF(AND(BO$3&gt;=$R59,BO$2&lt;=$S59),$M59,0)),0)</f>
        <v/>
      </c>
      <c r="BP59" s="52">
        <f>IFERROR(IF(AND($R59&gt;=BP$2,$R59&lt;=BP$3),$M59,IF(AND(BP$3&gt;=$R59,BP$2&lt;=$S59),$M59,0)),0)</f>
        <v/>
      </c>
      <c r="BQ59" s="52">
        <f>IFERROR(IF(AND($R59&gt;=BQ$2,$R59&lt;=BQ$3),$M59,IF(AND(BQ$3&gt;=$R59,BQ$2&lt;=$S59),$M59,0)),0)</f>
        <v/>
      </c>
      <c r="BR59" s="52">
        <f>IFERROR(IF(AND($R59&gt;=BR$2,$R59&lt;=BR$3),$M59,IF(AND(BR$3&gt;=$R59,BR$2&lt;=$S59),$M59,0)),0)</f>
        <v/>
      </c>
      <c r="BS59" s="52">
        <f>IFERROR(IF(AND($R59&gt;=BS$2,$R59&lt;=BS$3),$M59,IF(AND(BS$3&gt;=$R59,BS$2&lt;=$S59),$M59,0)),0)</f>
        <v/>
      </c>
      <c r="BT59" s="52">
        <f>IFERROR(IF(AND($R59&gt;=BT$2,$R59&lt;=BT$3),$M59,IF(AND(BT$3&gt;=$R59,BT$2&lt;=$S59),$M59,0)),0)</f>
        <v/>
      </c>
      <c r="BU59" s="52">
        <f>IFERROR(IF(AND($R59&gt;=BU$2,$R59&lt;=BU$3),$M59,IF(AND(BU$3&gt;=$R59,BU$2&lt;=$S59),$M59,0)),0)</f>
        <v/>
      </c>
      <c r="BV59" s="52">
        <f>IFERROR(IF(AND($R59&gt;=BV$2,$R59&lt;=BV$3),$M59,IF(AND(BV$3&gt;=$R59,BV$2&lt;=$S59),$M59,0)),0)</f>
        <v/>
      </c>
      <c r="BW59" s="52">
        <f>IFERROR(IF(AND($R59&gt;=BW$2,$R59&lt;=BW$3),$M59,IF(AND(BW$3&gt;=$R59,BW$2&lt;=$S59),$M59,0)),0)</f>
        <v/>
      </c>
      <c r="BX59" s="52">
        <f>IFERROR(IF(AND($R59&gt;=BX$2,$R59&lt;=BX$3),$M59,IF(AND(BX$3&gt;=$R59,BX$2&lt;=$S59),$M59,0)),0)</f>
        <v/>
      </c>
      <c r="BY59" s="52">
        <f>IFERROR(IF(AND($R59&gt;=BY$2,$R59&lt;=BY$3),$M59,IF(AND(BY$3&gt;=$R59,BY$2&lt;=$S59),$M59,0)),0)</f>
        <v/>
      </c>
      <c r="BZ59" s="52">
        <f>IFERROR(IF(AND($R59&gt;=BZ$2,$R59&lt;=BZ$3),$M59,IF(AND(BZ$3&gt;=$R59,BZ$2&lt;=$S59),$M59,0)),0)</f>
        <v/>
      </c>
      <c r="CA59" s="52">
        <f>IFERROR(IF(AND($R59&gt;=CA$2,$R59&lt;=CA$3),$M59,IF(AND(CA$3&gt;=$R59,CA$2&lt;=$S59),$M59,0)),0)</f>
        <v/>
      </c>
      <c r="CB59" s="52">
        <f>IFERROR(IF(AND($R59&gt;=CB$2,$R59&lt;=CB$3),$M59,IF(AND(CB$3&gt;=$R59,CB$2&lt;=$S59),$M59,0)),0)</f>
        <v/>
      </c>
      <c r="CC59" s="52">
        <f>IFERROR(IF(AND($R59&gt;=CC$2,$R59&lt;=CC$3),$M59,IF(AND(CC$3&gt;=$R59,CC$2&lt;=$S59),$M59,0)),0)</f>
        <v/>
      </c>
      <c r="CD59" s="52">
        <f>IFERROR(IF(AND($R59&gt;=CD$2,$R59&lt;=CD$3),$M59,IF(AND(CD$3&gt;=$R59,CD$2&lt;=$S59),$M59,0)),0)</f>
        <v/>
      </c>
      <c r="CE59" s="52">
        <f>IFERROR(IF(AND($R59&gt;=CE$2,$R59&lt;=CE$3),$M59,IF(AND(CE$3&gt;=$R59,CE$2&lt;=$S59),$M59,0)),0)</f>
        <v/>
      </c>
      <c r="CF59" s="52">
        <f>IFERROR(IF(AND($R59&gt;=CF$2,$R59&lt;=CF$3),$M59,IF(AND(CF$3&gt;=$R59,CF$2&lt;=$S59),$M59,0)),0)</f>
        <v/>
      </c>
      <c r="CG59" s="52">
        <f>IFERROR(IF(AND($R59&gt;=CG$2,$R59&lt;=CG$3),$M59,IF(AND(CG$3&gt;=$R59,CG$2&lt;=$S59),$M59,0)),0)</f>
        <v/>
      </c>
      <c r="CH59" s="52">
        <f>IFERROR(IF(AND($R59&gt;=CH$2,$R59&lt;=CH$3),$M59,IF(AND(CH$3&gt;=$R59,CH$2&lt;=$S59),$M59,0)),0)</f>
        <v/>
      </c>
      <c r="CI59" s="52">
        <f>IFERROR(IF(AND($R59&gt;=CI$2,$R59&lt;=CI$3),$M59,IF(AND(CI$3&gt;=$R59,CI$2&lt;=$S59),$M59,0)),0)</f>
        <v/>
      </c>
      <c r="CJ59" s="52">
        <f>IFERROR(IF(AND($R59&gt;=CJ$2,$R59&lt;=CJ$3),$M59,IF(AND(CJ$3&gt;=$R59,CJ$2&lt;=$S59),$M59,0)),0)</f>
        <v/>
      </c>
      <c r="CK59" s="52">
        <f>IFERROR(IF(AND($R59&gt;=CK$2,$R59&lt;=CK$3),$M59,IF(AND(CK$3&gt;=$R59,CK$2&lt;=$S59),$M59,0)),0)</f>
        <v/>
      </c>
      <c r="CL59" s="52">
        <f>IFERROR(IF(AND($R59&gt;=CL$2,$R59&lt;=CL$3),$M59,IF(AND(CL$3&gt;=$R59,CL$2&lt;=$S59),$M59,0)),0)</f>
        <v/>
      </c>
      <c r="CM59" s="52">
        <f>IFERROR(IF(AND($R59&gt;=CM$2,$R59&lt;=CM$3),$M59,IF(AND(CM$3&gt;=$R59,CM$2&lt;=$S59),$M59,0)),0)</f>
        <v/>
      </c>
      <c r="CN59" s="52">
        <f>IFERROR(IF(AND($R59&gt;=CN$2,$R59&lt;=CN$3),$M59,IF(AND(CN$3&gt;=$R59,CN$2&lt;=$S59),$M59,0)),0)</f>
        <v/>
      </c>
      <c r="CO59" s="52">
        <f>IFERROR(IF(AND($R59&gt;=CO$2,$R59&lt;=CO$3),$M59,IF(AND(CO$3&gt;=$R59,CO$2&lt;=$S59),$M59,0)),0)</f>
        <v/>
      </c>
      <c r="CP59" s="52">
        <f>IFERROR(IF(AND($R59&gt;=CP$2,$R59&lt;=CP$3),$M59,IF(AND(CP$3&gt;=$R59,CP$2&lt;=$S59),$M59,0)),0)</f>
        <v/>
      </c>
      <c r="CQ59" s="52">
        <f>IFERROR(IF(AND($R59&gt;=CQ$2,$R59&lt;=CQ$3),$M59,IF(AND(CQ$3&gt;=$R59,CQ$2&lt;=$S59),$M59,0)),0)</f>
        <v/>
      </c>
      <c r="CR59" s="52">
        <f>IFERROR(IF(AND($R59&gt;=CR$2,$R59&lt;=CR$3),$M59,IF(AND(CR$3&gt;=$R59,CR$2&lt;=$S59),$M59,0)),0)</f>
        <v/>
      </c>
      <c r="CS59" s="52">
        <f>IFERROR(IF(AND($R59&gt;=CS$2,$R59&lt;=CS$3),$M59,IF(AND(CS$3&gt;=$R59,CS$2&lt;=$S59),$M59,0)),0)</f>
        <v/>
      </c>
      <c r="CT59" s="52">
        <f>IFERROR(IF(AND($R59&gt;=CT$2,$R59&lt;=CT$3),$M59,IF(AND(CT$3&gt;=$R59,CT$2&lt;=$S59),$M59,0)),0)</f>
        <v/>
      </c>
      <c r="CU59" s="52">
        <f>IFERROR(IF(AND($R59&gt;=CU$2,$R59&lt;=CU$3),$M59,IF(AND(CU$3&gt;=$R59,CU$2&lt;=$S59),$M59,0)),0)</f>
        <v/>
      </c>
      <c r="CV59" s="52">
        <f>IFERROR(IF(AND($R59&gt;=CV$2,$R59&lt;=CV$3),$M59,IF(AND(CV$3&gt;=$R59,CV$2&lt;=$S59),$M59,0)),0)</f>
        <v/>
      </c>
      <c r="CW59" s="52">
        <f>IFERROR(IF(AND($R59&gt;=CW$2,$R59&lt;=CW$3),$M59,IF(AND(CW$3&gt;=$R59,CW$2&lt;=$S59),$M59,0)),0)</f>
        <v/>
      </c>
      <c r="CX59" s="52">
        <f>IFERROR(IF(AND($R59&gt;=CX$2,$R59&lt;=CX$3),$M59,IF(AND(CX$3&gt;=$R59,CX$2&lt;=$S59),$M59,0)),0)</f>
        <v/>
      </c>
      <c r="CY59" s="52">
        <f>IFERROR(IF(AND($R59&gt;=CY$2,$R59&lt;=CY$3),$M59,IF(AND(CY$3&gt;=$R59,CY$2&lt;=$S59),$M59,0)),0)</f>
        <v/>
      </c>
      <c r="CZ59" s="52">
        <f>IFERROR(IF(AND($R59&gt;=CZ$2,$R59&lt;=CZ$3),$M59,IF(AND(CZ$3&gt;=$R59,CZ$2&lt;=$S59),$M59,0)),0)</f>
        <v/>
      </c>
      <c r="DA59" s="52" t="n"/>
      <c r="DB59" s="52" t="n"/>
    </row>
    <row r="60" outlineLevel="1" ht="15.9" customHeight="1">
      <c r="A60" s="40" t="inlineStr">
        <is>
          <t>[Person_3]</t>
        </is>
      </c>
      <c r="B60" s="41" t="n"/>
      <c r="C60" s="95" t="n"/>
      <c r="D60" s="41" t="n"/>
      <c r="E60" s="95" t="n"/>
      <c r="F60" s="53" t="n"/>
      <c r="G60" s="95" t="n"/>
      <c r="H60" s="41" t="n"/>
      <c r="I60" s="43" t="n">
        <v>1</v>
      </c>
      <c r="J60" s="44" t="inlineStr">
        <is>
          <t>Digital Maintenance</t>
        </is>
      </c>
      <c r="K60" s="45" t="n">
        <v>266</v>
      </c>
      <c r="L60" s="45" t="n">
        <v>125</v>
      </c>
      <c r="M60" s="46">
        <f>IF($J60="Digital Maintenance",0,K60*L60)*I59</f>
        <v/>
      </c>
      <c r="N60" s="47">
        <f>IF($J60="Digital Maintenance",K60*L60,0)*I60</f>
        <v/>
      </c>
      <c r="O60" s="48" t="inlineStr">
        <is>
          <t>New</t>
        </is>
      </c>
      <c r="P60" s="49" t="n"/>
      <c r="Q60" s="96" t="n"/>
      <c r="R60" s="96" t="n">
        <v>44805</v>
      </c>
      <c r="S60" s="96">
        <f>EOMONTH(R60,11)</f>
        <v/>
      </c>
      <c r="T60" s="51">
        <f>IF(ISBLANK(S60),"",YEARFRAC(R60,EOMONTH(S60,0))*12)</f>
        <v/>
      </c>
      <c r="U60" s="52">
        <f>IFERROR(IF(AND($R60&gt;=U$2,$R60&lt;=U$3),$M60,IF(AND(U$3&gt;=$R60,U$2&lt;=$S60),$M60,0)),0)</f>
        <v/>
      </c>
      <c r="V60" s="52">
        <f>IFERROR(IF(AND($R60&gt;=V$2,$R60&lt;=V$3),$M60,IF(AND(V$3&gt;=$R60,V$2&lt;=$S60),$M60,0)),0)</f>
        <v/>
      </c>
      <c r="W60" s="52">
        <f>IFERROR(IF(AND($R60&gt;=W$2,$R60&lt;=W$3),$M60,IF(AND(W$3&gt;=$R60,W$2&lt;=$S60),$M60,0)),0)</f>
        <v/>
      </c>
      <c r="X60" s="52">
        <f>IFERROR(IF(AND($R60&gt;=X$2,$R60&lt;=X$3),$M60,IF(AND(X$3&gt;=$R60,X$2&lt;=$S60),$M60,0)),0)</f>
        <v/>
      </c>
      <c r="Y60" s="52">
        <f>IFERROR(IF(AND($R60&gt;=Y$2,$R60&lt;=Y$3),$M60,IF(AND(Y$3&gt;=$R60,Y$2&lt;=$S60),$M60,0)),0)</f>
        <v/>
      </c>
      <c r="Z60" s="52">
        <f>IFERROR(IF(AND($R60&gt;=Z$2,$R60&lt;=Z$3),$M60,IF(AND(Z$3&gt;=$R60,Z$2&lt;=$S60),$M60,0)),0)</f>
        <v/>
      </c>
      <c r="AA60" s="52">
        <f>IFERROR(IF(AND($R60&gt;=AA$2,$R60&lt;=AA$3),$M60,IF(AND(AA$3&gt;=$R60,AA$2&lt;=$S60),$M60,0)),0)</f>
        <v/>
      </c>
      <c r="AB60" s="52">
        <f>IFERROR(IF(AND($R60&gt;=AB$2,$R60&lt;=AB$3),$M60,IF(AND(AB$3&gt;=$R60,AB$2&lt;=$S60),$M60,0)),0)</f>
        <v/>
      </c>
      <c r="AC60" s="52">
        <f>IFERROR(IF(AND($R60&gt;=AC$2,$R60&lt;=AC$3),$M60,IF(AND(AC$3&gt;=$R60,AC$2&lt;=$S60),$M60,0)),0)</f>
        <v/>
      </c>
      <c r="AD60" s="52">
        <f>IFERROR(IF(AND($R60&gt;=AD$2,$R60&lt;=AD$3),$M60,IF(AND(AD$3&gt;=$R60,AD$2&lt;=$S60),$M60,0)),0)</f>
        <v/>
      </c>
      <c r="AE60" s="52">
        <f>IFERROR(IF(AND($R60&gt;=AE$2,$R60&lt;=AE$3),$M60,IF(AND(AE$3&gt;=$R60,AE$2&lt;=$S60),$M60,0)),0)</f>
        <v/>
      </c>
      <c r="AF60" s="52">
        <f>IFERROR(IF(AND($R60&gt;=AF$2,$R60&lt;=AF$3),$M60,IF(AND(AF$3&gt;=$R60,AF$2&lt;=$S60),$M60,0)),0)</f>
        <v/>
      </c>
      <c r="AG60" s="52">
        <f>IFERROR(IF(AND($R60&gt;=AG$2,$R60&lt;=AG$3),$M60,IF(AND(AG$3&gt;=$R60,AG$2&lt;=$S60),$M60,0)),0)</f>
        <v/>
      </c>
      <c r="AH60" s="52">
        <f>IFERROR(IF(AND($R60&gt;=AH$2,$R60&lt;=AH$3),$M60,IF(AND(AH$3&gt;=$R60,AH$2&lt;=$S60),$M60,0)),0)</f>
        <v/>
      </c>
      <c r="AI60" s="52">
        <f>IFERROR(IF(AND($R60&gt;=AI$2,$R60&lt;=AI$3),$M60,IF(AND(AI$3&gt;=$R60,AI$2&lt;=$S60),$M60,0)),0)</f>
        <v/>
      </c>
      <c r="AJ60" s="52">
        <f>IFERROR(IF(AND($R60&gt;=AJ$2,$R60&lt;=AJ$3),$M60,IF(AND(AJ$3&gt;=$R60,AJ$2&lt;=$S60),$M60,0)),0)</f>
        <v/>
      </c>
      <c r="AK60" s="52">
        <f>IFERROR(IF(AND($R60&gt;=AK$2,$R60&lt;=AK$3),$M60,IF(AND(AK$3&gt;=$R60,AK$2&lt;=$S60),$M60,0)),0)</f>
        <v/>
      </c>
      <c r="AL60" s="52">
        <f>IFERROR(IF(AND($R60&gt;=AL$2,$R60&lt;=AL$3),$M60,IF(AND(AL$3&gt;=$R60,AL$2&lt;=$S60),$M60,0)),0)</f>
        <v/>
      </c>
      <c r="AM60" s="52">
        <f>IFERROR(IF(AND($R60&gt;=AM$2,$R60&lt;=AM$3),$M60,IF(AND(AM$3&gt;=$R60,AM$2&lt;=$S60),$M60,0)),0)</f>
        <v/>
      </c>
      <c r="AN60" s="52">
        <f>IFERROR(IF(AND($R60&gt;=AN$2,$R60&lt;=AN$3),$M60,IF(AND(AN$3&gt;=$R60,AN$2&lt;=$S60),$M60,0)),0)</f>
        <v/>
      </c>
      <c r="AO60" s="52">
        <f>IFERROR(IF(AND($R60&gt;=AO$2,$R60&lt;=AO$3),$M60,IF(AND(AO$3&gt;=$R60,AO$2&lt;=$S60),$M60,0)),0)</f>
        <v/>
      </c>
      <c r="AP60" s="52">
        <f>IFERROR(IF(AND($R60&gt;=AP$2,$R60&lt;=AP$3),$M60,IF(AND(AP$3&gt;=$R60,AP$2&lt;=$S60),$M60,0)),0)</f>
        <v/>
      </c>
      <c r="AQ60" s="52">
        <f>IFERROR(IF(AND($R60&gt;=AQ$2,$R60&lt;=AQ$3),$M60,IF(AND(AQ$3&gt;=$R60,AQ$2&lt;=$S60),$M60,0)),0)</f>
        <v/>
      </c>
      <c r="AR60" s="52">
        <f>IFERROR(IF(AND($R60&gt;=AR$2,$R60&lt;=AR$3),$M60,IF(AND(AR$3&gt;=$R60,AR$2&lt;=$S60),$M60,0)),0)</f>
        <v/>
      </c>
      <c r="AS60" s="52">
        <f>IFERROR(IF(AND($R60&gt;=AS$2,$R60&lt;=AS$3),$M60,IF(AND(AS$3&gt;=$R60,AS$2&lt;=$S60),$M60,0)),0)</f>
        <v/>
      </c>
      <c r="AT60" s="52">
        <f>IFERROR(IF(AND($R60&gt;=AT$2,$R60&lt;=AT$3),$M60,IF(AND(AT$3&gt;=$R60,AT$2&lt;=$S60),$M60,0)),0)</f>
        <v/>
      </c>
      <c r="AU60" s="52">
        <f>IFERROR(IF(AND($R60&gt;=AU$2,$R60&lt;=AU$3),$M60,IF(AND(AU$3&gt;=$R60,AU$2&lt;=$S60),$M60,0)),0)</f>
        <v/>
      </c>
      <c r="AV60" s="52">
        <f>IFERROR(IF(AND($R60&gt;=AV$2,$R60&lt;=AV$3),$M60,IF(AND(AV$3&gt;=$R60,AV$2&lt;=$S60),$M60,0)),0)</f>
        <v/>
      </c>
      <c r="AW60" s="52">
        <f>IFERROR(IF(AND($R60&gt;=AW$2,$R60&lt;=AW$3),$M60,IF(AND(AW$3&gt;=$R60,AW$2&lt;=$S60),$M60,0)),0)</f>
        <v/>
      </c>
      <c r="AX60" s="52">
        <f>IFERROR(IF(AND($R60&gt;=AX$2,$R60&lt;=AX$3),$M60,IF(AND(AX$3&gt;=$R60,AX$2&lt;=$S60),$M60,0)),0)</f>
        <v/>
      </c>
      <c r="AY60" s="52">
        <f>IFERROR(IF(AND($R60&gt;=AY$2,$R60&lt;=AY$3),$M60,IF(AND(AY$3&gt;=$R60,AY$2&lt;=$S60),$M60,0)),0)</f>
        <v/>
      </c>
      <c r="AZ60" s="52">
        <f>IFERROR(IF(AND($R60&gt;=AZ$2,$R60&lt;=AZ$3),$M60,IF(AND(AZ$3&gt;=$R60,AZ$2&lt;=$S60),$M60,0)),0)</f>
        <v/>
      </c>
      <c r="BA60" s="52">
        <f>IFERROR(IF(AND($R60&gt;=BA$2,$R60&lt;=BA$3),$M60,IF(AND(BA$3&gt;=$R60,BA$2&lt;=$S60),$M60,0)),0)</f>
        <v/>
      </c>
      <c r="BB60" s="52">
        <f>IFERROR(IF(AND($R60&gt;=BB$2,$R60&lt;=BB$3),$M60,IF(AND(BB$3&gt;=$R60,BB$2&lt;=$S60),$M60,0)),0)</f>
        <v/>
      </c>
      <c r="BC60" s="52">
        <f>IFERROR(IF(AND($R60&gt;=BC$2,$R60&lt;=BC$3),$M60,IF(AND(BC$3&gt;=$R60,BC$2&lt;=$S60),$M60,0)),0)</f>
        <v/>
      </c>
      <c r="BD60" s="52">
        <f>IFERROR(IF(AND($R60&gt;=BD$2,$R60&lt;=BD$3),$M60,IF(AND(BD$3&gt;=$R60,BD$2&lt;=$S60),$M60,0)),0)</f>
        <v/>
      </c>
      <c r="BE60" s="52">
        <f>IFERROR(IF(AND($R60&gt;=BE$2,$R60&lt;=BE$3),$M60,IF(AND(BE$3&gt;=$R60,BE$2&lt;=$S60),$M60,0)),0)</f>
        <v/>
      </c>
      <c r="BF60" s="52">
        <f>IFERROR(IF(AND($R60&gt;=BF$2,$R60&lt;=BF$3),$M60,IF(AND(BF$3&gt;=$R60,BF$2&lt;=$S60),$M60,0)),0)</f>
        <v/>
      </c>
      <c r="BG60" s="52">
        <f>IFERROR(IF(AND($R60&gt;=BG$2,$R60&lt;=BG$3),$M60,IF(AND(BG$3&gt;=$R60,BG$2&lt;=$S60),$M60,0)),0)</f>
        <v/>
      </c>
      <c r="BH60" s="52">
        <f>IFERROR(IF(AND($R60&gt;=BH$2,$R60&lt;=BH$3),$M60,IF(AND(BH$3&gt;=$R60,BH$2&lt;=$S60),$M60,0)),0)</f>
        <v/>
      </c>
      <c r="BI60" s="52">
        <f>IFERROR(IF(AND($R60&gt;=BI$2,$R60&lt;=BI$3),$M60,IF(AND(BI$3&gt;=$R60,BI$2&lt;=$S60),$M60,0)),0)</f>
        <v/>
      </c>
      <c r="BJ60" s="52">
        <f>IFERROR(IF(AND($R60&gt;=BJ$2,$R60&lt;=BJ$3),$M60,IF(AND(BJ$3&gt;=$R60,BJ$2&lt;=$S60),$M60,0)),0)</f>
        <v/>
      </c>
      <c r="BK60" s="52">
        <f>IFERROR(IF(AND($R60&gt;=BK$2,$R60&lt;=BK$3),$M60,IF(AND(BK$3&gt;=$R60,BK$2&lt;=$S60),$M60,0)),0)</f>
        <v/>
      </c>
      <c r="BL60" s="52">
        <f>IFERROR(IF(AND($R60&gt;=BL$2,$R60&lt;=BL$3),$M60,IF(AND(BL$3&gt;=$R60,BL$2&lt;=$S60),$M60,0)),0)</f>
        <v/>
      </c>
      <c r="BM60" s="52">
        <f>IFERROR(IF(AND($R60&gt;=BM$2,$R60&lt;=BM$3),$M60,IF(AND(BM$3&gt;=$R60,BM$2&lt;=$S60),$M60,0)),0)</f>
        <v/>
      </c>
      <c r="BN60" s="52">
        <f>IFERROR(IF(AND($R60&gt;=BN$2,$R60&lt;=BN$3),$M60,IF(AND(BN$3&gt;=$R60,BN$2&lt;=$S60),$M60,0)),0)</f>
        <v/>
      </c>
      <c r="BO60" s="52">
        <f>IFERROR(IF(AND($R60&gt;=BO$2,$R60&lt;=BO$3),$M60,IF(AND(BO$3&gt;=$R60,BO$2&lt;=$S60),$M60,0)),0)</f>
        <v/>
      </c>
      <c r="BP60" s="52">
        <f>IFERROR(IF(AND($R60&gt;=BP$2,$R60&lt;=BP$3),$M60,IF(AND(BP$3&gt;=$R60,BP$2&lt;=$S60),$M60,0)),0)</f>
        <v/>
      </c>
      <c r="BQ60" s="52">
        <f>IFERROR(IF(AND($R60&gt;=BQ$2,$R60&lt;=BQ$3),$M60,IF(AND(BQ$3&gt;=$R60,BQ$2&lt;=$S60),$M60,0)),0)</f>
        <v/>
      </c>
      <c r="BR60" s="52">
        <f>IFERROR(IF(AND($R60&gt;=BR$2,$R60&lt;=BR$3),$M60,IF(AND(BR$3&gt;=$R60,BR$2&lt;=$S60),$M60,0)),0)</f>
        <v/>
      </c>
      <c r="BS60" s="52">
        <f>IFERROR(IF(AND($R60&gt;=BS$2,$R60&lt;=BS$3),$M60,IF(AND(BS$3&gt;=$R60,BS$2&lt;=$S60),$M60,0)),0)</f>
        <v/>
      </c>
      <c r="BT60" s="52">
        <f>IFERROR(IF(AND($R60&gt;=BT$2,$R60&lt;=BT$3),$M60,IF(AND(BT$3&gt;=$R60,BT$2&lt;=$S60),$M60,0)),0)</f>
        <v/>
      </c>
      <c r="BU60" s="52">
        <f>IFERROR(IF(AND($R60&gt;=BU$2,$R60&lt;=BU$3),$M60,IF(AND(BU$3&gt;=$R60,BU$2&lt;=$S60),$M60,0)),0)</f>
        <v/>
      </c>
      <c r="BV60" s="52">
        <f>IFERROR(IF(AND($R60&gt;=BV$2,$R60&lt;=BV$3),$M60,IF(AND(BV$3&gt;=$R60,BV$2&lt;=$S60),$M60,0)),0)</f>
        <v/>
      </c>
      <c r="BW60" s="52">
        <f>IFERROR(IF(AND($R60&gt;=BW$2,$R60&lt;=BW$3),$M60,IF(AND(BW$3&gt;=$R60,BW$2&lt;=$S60),$M60,0)),0)</f>
        <v/>
      </c>
      <c r="BX60" s="52">
        <f>IFERROR(IF(AND($R60&gt;=BX$2,$R60&lt;=BX$3),$M60,IF(AND(BX$3&gt;=$R60,BX$2&lt;=$S60),$M60,0)),0)</f>
        <v/>
      </c>
      <c r="BY60" s="52">
        <f>IFERROR(IF(AND($R60&gt;=BY$2,$R60&lt;=BY$3),$M60,IF(AND(BY$3&gt;=$R60,BY$2&lt;=$S60),$M60,0)),0)</f>
        <v/>
      </c>
      <c r="BZ60" s="52">
        <f>IFERROR(IF(AND($R60&gt;=BZ$2,$R60&lt;=BZ$3),$M60,IF(AND(BZ$3&gt;=$R60,BZ$2&lt;=$S60),$M60,0)),0)</f>
        <v/>
      </c>
      <c r="CA60" s="52">
        <f>IFERROR(IF(AND($R60&gt;=CA$2,$R60&lt;=CA$3),$M60,IF(AND(CA$3&gt;=$R60,CA$2&lt;=$S60),$M60,0)),0)</f>
        <v/>
      </c>
      <c r="CB60" s="52">
        <f>IFERROR(IF(AND($R60&gt;=CB$2,$R60&lt;=CB$3),$M60,IF(AND(CB$3&gt;=$R60,CB$2&lt;=$S60),$M60,0)),0)</f>
        <v/>
      </c>
      <c r="CC60" s="52">
        <f>IFERROR(IF(AND($R60&gt;=CC$2,$R60&lt;=CC$3),$M60,IF(AND(CC$3&gt;=$R60,CC$2&lt;=$S60),$M60,0)),0)</f>
        <v/>
      </c>
      <c r="CD60" s="52">
        <f>IFERROR(IF(AND($R60&gt;=CD$2,$R60&lt;=CD$3),$M60,IF(AND(CD$3&gt;=$R60,CD$2&lt;=$S60),$M60,0)),0)</f>
        <v/>
      </c>
      <c r="CE60" s="52">
        <f>IFERROR(IF(AND($R60&gt;=CE$2,$R60&lt;=CE$3),$M60,IF(AND(CE$3&gt;=$R60,CE$2&lt;=$S60),$M60,0)),0)</f>
        <v/>
      </c>
      <c r="CF60" s="52">
        <f>IFERROR(IF(AND($R60&gt;=CF$2,$R60&lt;=CF$3),$M60,IF(AND(CF$3&gt;=$R60,CF$2&lt;=$S60),$M60,0)),0)</f>
        <v/>
      </c>
      <c r="CG60" s="52">
        <f>IFERROR(IF(AND($R60&gt;=CG$2,$R60&lt;=CG$3),$M60,IF(AND(CG$3&gt;=$R60,CG$2&lt;=$S60),$M60,0)),0)</f>
        <v/>
      </c>
      <c r="CH60" s="52">
        <f>IFERROR(IF(AND($R60&gt;=CH$2,$R60&lt;=CH$3),$M60,IF(AND(CH$3&gt;=$R60,CH$2&lt;=$S60),$M60,0)),0)</f>
        <v/>
      </c>
      <c r="CI60" s="52">
        <f>IFERROR(IF(AND($R60&gt;=CI$2,$R60&lt;=CI$3),$M60,IF(AND(CI$3&gt;=$R60,CI$2&lt;=$S60),$M60,0)),0)</f>
        <v/>
      </c>
      <c r="CJ60" s="52">
        <f>IFERROR(IF(AND($R60&gt;=CJ$2,$R60&lt;=CJ$3),$M60,IF(AND(CJ$3&gt;=$R60,CJ$2&lt;=$S60),$M60,0)),0)</f>
        <v/>
      </c>
      <c r="CK60" s="52">
        <f>IFERROR(IF(AND($R60&gt;=CK$2,$R60&lt;=CK$3),$M60,IF(AND(CK$3&gt;=$R60,CK$2&lt;=$S60),$M60,0)),0)</f>
        <v/>
      </c>
      <c r="CL60" s="52">
        <f>IFERROR(IF(AND($R60&gt;=CL$2,$R60&lt;=CL$3),$M60,IF(AND(CL$3&gt;=$R60,CL$2&lt;=$S60),$M60,0)),0)</f>
        <v/>
      </c>
      <c r="CM60" s="52">
        <f>IFERROR(IF(AND($R60&gt;=CM$2,$R60&lt;=CM$3),$M60,IF(AND(CM$3&gt;=$R60,CM$2&lt;=$S60),$M60,0)),0)</f>
        <v/>
      </c>
      <c r="CN60" s="52">
        <f>IFERROR(IF(AND($R60&gt;=CN$2,$R60&lt;=CN$3),$M60,IF(AND(CN$3&gt;=$R60,CN$2&lt;=$S60),$M60,0)),0)</f>
        <v/>
      </c>
      <c r="CO60" s="52">
        <f>IFERROR(IF(AND($R60&gt;=CO$2,$R60&lt;=CO$3),$M60,IF(AND(CO$3&gt;=$R60,CO$2&lt;=$S60),$M60,0)),0)</f>
        <v/>
      </c>
      <c r="CP60" s="52">
        <f>IFERROR(IF(AND($R60&gt;=CP$2,$R60&lt;=CP$3),$M60,IF(AND(CP$3&gt;=$R60,CP$2&lt;=$S60),$M60,0)),0)</f>
        <v/>
      </c>
      <c r="CQ60" s="52">
        <f>IFERROR(IF(AND($R60&gt;=CQ$2,$R60&lt;=CQ$3),$M60,IF(AND(CQ$3&gt;=$R60,CQ$2&lt;=$S60),$M60,0)),0)</f>
        <v/>
      </c>
      <c r="CR60" s="52">
        <f>IFERROR(IF(AND($R60&gt;=CR$2,$R60&lt;=CR$3),$M60,IF(AND(CR$3&gt;=$R60,CR$2&lt;=$S60),$M60,0)),0)</f>
        <v/>
      </c>
      <c r="CS60" s="52">
        <f>IFERROR(IF(AND($R60&gt;=CS$2,$R60&lt;=CS$3),$M60,IF(AND(CS$3&gt;=$R60,CS$2&lt;=$S60),$M60,0)),0)</f>
        <v/>
      </c>
      <c r="CT60" s="52">
        <f>IFERROR(IF(AND($R60&gt;=CT$2,$R60&lt;=CT$3),$M60,IF(AND(CT$3&gt;=$R60,CT$2&lt;=$S60),$M60,0)),0)</f>
        <v/>
      </c>
      <c r="CU60" s="52">
        <f>IFERROR(IF(AND($R60&gt;=CU$2,$R60&lt;=CU$3),$M60,IF(AND(CU$3&gt;=$R60,CU$2&lt;=$S60),$M60,0)),0)</f>
        <v/>
      </c>
      <c r="CV60" s="52">
        <f>IFERROR(IF(AND($R60&gt;=CV$2,$R60&lt;=CV$3),$M60,IF(AND(CV$3&gt;=$R60,CV$2&lt;=$S60),$M60,0)),0)</f>
        <v/>
      </c>
      <c r="CW60" s="52">
        <f>IFERROR(IF(AND($R60&gt;=CW$2,$R60&lt;=CW$3),$M60,IF(AND(CW$3&gt;=$R60,CW$2&lt;=$S60),$M60,0)),0)</f>
        <v/>
      </c>
      <c r="CX60" s="52">
        <f>IFERROR(IF(AND($R60&gt;=CX$2,$R60&lt;=CX$3),$M60,IF(AND(CX$3&gt;=$R60,CX$2&lt;=$S60),$M60,0)),0)</f>
        <v/>
      </c>
      <c r="CY60" s="52">
        <f>IFERROR(IF(AND($R60&gt;=CY$2,$R60&lt;=CY$3),$M60,IF(AND(CY$3&gt;=$R60,CY$2&lt;=$S60),$M60,0)),0)</f>
        <v/>
      </c>
      <c r="CZ60" s="52">
        <f>IFERROR(IF(AND($R60&gt;=CZ$2,$R60&lt;=CZ$3),$M60,IF(AND(CZ$3&gt;=$R60,CZ$2&lt;=$S60),$M60,0)),0)</f>
        <v/>
      </c>
      <c r="DA60" s="52" t="n"/>
      <c r="DB60" s="52" t="n"/>
    </row>
    <row r="61" outlineLevel="1" ht="15.9" customHeight="1">
      <c r="A61" s="40" t="inlineStr">
        <is>
          <t>[Person_3]</t>
        </is>
      </c>
      <c r="B61" s="41" t="n"/>
      <c r="C61" s="95" t="n"/>
      <c r="D61" s="41" t="n"/>
      <c r="E61" s="95" t="n"/>
      <c r="F61" s="53" t="n"/>
      <c r="G61" s="95" t="n"/>
      <c r="H61" s="41" t="n"/>
      <c r="I61" s="43" t="n">
        <v>1</v>
      </c>
      <c r="J61" s="44" t="inlineStr">
        <is>
          <t>Licenses</t>
        </is>
      </c>
      <c r="K61" s="45" t="n">
        <v>5</v>
      </c>
      <c r="L61" s="45" t="n">
        <v>50</v>
      </c>
      <c r="M61" s="46">
        <f>IF($J61="Digital Maintenance",0,K61*L61)*I60</f>
        <v/>
      </c>
      <c r="N61" s="47">
        <f>IF($J61="Digital Maintenance",K61*L61,0)*I61</f>
        <v/>
      </c>
      <c r="O61" s="48" t="inlineStr">
        <is>
          <t>New</t>
        </is>
      </c>
      <c r="P61" s="49" t="inlineStr">
        <is>
          <t>Monthly</t>
        </is>
      </c>
      <c r="Q61" s="96" t="n"/>
      <c r="R61" s="97" t="n">
        <v>44562</v>
      </c>
      <c r="S61" s="96">
        <f>EOMONTH(R61,11)</f>
        <v/>
      </c>
      <c r="T61" s="51">
        <f>IF(ISBLANK(S61),"",YEARFRAC(R61,EOMONTH(S61,0))*12)</f>
        <v/>
      </c>
      <c r="U61" s="52">
        <f>IFERROR(IF(AND($R61&gt;=U$2,$R61&lt;=U$3),$M61,IF(AND(U$3&gt;=$R61,U$2&lt;=$S61),$M61,0)),0)</f>
        <v/>
      </c>
      <c r="V61" s="52">
        <f>IFERROR(IF(AND($R61&gt;=V$2,$R61&lt;=V$3),$M61,IF(AND(V$3&gt;=$R61,V$2&lt;=$S61),$M61,0)),0)</f>
        <v/>
      </c>
      <c r="W61" s="52">
        <f>IFERROR(IF(AND($R61&gt;=W$2,$R61&lt;=W$3),$M61,IF(AND(W$3&gt;=$R61,W$2&lt;=$S61),$M61,0)),0)</f>
        <v/>
      </c>
      <c r="X61" s="52">
        <f>IFERROR(IF(AND($R61&gt;=X$2,$R61&lt;=X$3),$M61,IF(AND(X$3&gt;=$R61,X$2&lt;=$S61),$M61,0)),0)</f>
        <v/>
      </c>
      <c r="Y61" s="52">
        <f>IFERROR(IF(AND($R61&gt;=Y$2,$R61&lt;=Y$3),$M61,IF(AND(Y$3&gt;=$R61,Y$2&lt;=$S61),$M61,0)),0)</f>
        <v/>
      </c>
      <c r="Z61" s="52">
        <f>IFERROR(IF(AND($R61&gt;=Z$2,$R61&lt;=Z$3),$M61,IF(AND(Z$3&gt;=$R61,Z$2&lt;=$S61),$M61,0)),0)</f>
        <v/>
      </c>
      <c r="AA61" s="52">
        <f>IFERROR(IF(AND($R61&gt;=AA$2,$R61&lt;=AA$3),$M61,IF(AND(AA$3&gt;=$R61,AA$2&lt;=$S61),$M61,0)),0)</f>
        <v/>
      </c>
      <c r="AB61" s="52">
        <f>IFERROR(IF(AND($R61&gt;=AB$2,$R61&lt;=AB$3),$M61,IF(AND(AB$3&gt;=$R61,AB$2&lt;=$S61),$M61,0)),0)</f>
        <v/>
      </c>
      <c r="AC61" s="52">
        <f>IFERROR(IF(AND($R61&gt;=AC$2,$R61&lt;=AC$3),$M61,IF(AND(AC$3&gt;=$R61,AC$2&lt;=$S61),$M61,0)),0)</f>
        <v/>
      </c>
      <c r="AD61" s="52">
        <f>IFERROR(IF(AND($R61&gt;=AD$2,$R61&lt;=AD$3),$M61,IF(AND(AD$3&gt;=$R61,AD$2&lt;=$S61),$M61,0)),0)</f>
        <v/>
      </c>
      <c r="AE61" s="52">
        <f>IFERROR(IF(AND($R61&gt;=AE$2,$R61&lt;=AE$3),$M61,IF(AND(AE$3&gt;=$R61,AE$2&lt;=$S61),$M61,0)),0)</f>
        <v/>
      </c>
      <c r="AF61" s="52">
        <f>IFERROR(IF(AND($R61&gt;=AF$2,$R61&lt;=AF$3),$M61,IF(AND(AF$3&gt;=$R61,AF$2&lt;=$S61),$M61,0)),0)</f>
        <v/>
      </c>
      <c r="AG61" s="52">
        <f>IFERROR(IF(AND($R61&gt;=AG$2,$R61&lt;=AG$3),$M61,IF(AND(AG$3&gt;=$R61,AG$2&lt;=$S61),$M61,0)),0)</f>
        <v/>
      </c>
      <c r="AH61" s="52">
        <f>IFERROR(IF(AND($R61&gt;=AH$2,$R61&lt;=AH$3),$M61,IF(AND(AH$3&gt;=$R61,AH$2&lt;=$S61),$M61,0)),0)</f>
        <v/>
      </c>
      <c r="AI61" s="52">
        <f>IFERROR(IF(AND($R61&gt;=AI$2,$R61&lt;=AI$3),$M61,IF(AND(AI$3&gt;=$R61,AI$2&lt;=$S61),$M61,0)),0)</f>
        <v/>
      </c>
      <c r="AJ61" s="52">
        <f>IFERROR(IF(AND($R61&gt;=AJ$2,$R61&lt;=AJ$3),$M61,IF(AND(AJ$3&gt;=$R61,AJ$2&lt;=$S61),$M61,0)),0)</f>
        <v/>
      </c>
      <c r="AK61" s="52">
        <f>IFERROR(IF(AND($R61&gt;=AK$2,$R61&lt;=AK$3),$M61,IF(AND(AK$3&gt;=$R61,AK$2&lt;=$S61),$M61,0)),0)</f>
        <v/>
      </c>
      <c r="AL61" s="52">
        <f>IFERROR(IF(AND($R61&gt;=AL$2,$R61&lt;=AL$3),$M61,IF(AND(AL$3&gt;=$R61,AL$2&lt;=$S61),$M61,0)),0)</f>
        <v/>
      </c>
      <c r="AM61" s="52">
        <f>IFERROR(IF(AND($R61&gt;=AM$2,$R61&lt;=AM$3),$M61,IF(AND(AM$3&gt;=$R61,AM$2&lt;=$S61),$M61,0)),0)</f>
        <v/>
      </c>
      <c r="AN61" s="52">
        <f>IFERROR(IF(AND($R61&gt;=AN$2,$R61&lt;=AN$3),$M61,IF(AND(AN$3&gt;=$R61,AN$2&lt;=$S61),$M61,0)),0)</f>
        <v/>
      </c>
      <c r="AO61" s="52">
        <f>IFERROR(IF(AND($R61&gt;=AO$2,$R61&lt;=AO$3),$M61,IF(AND(AO$3&gt;=$R61,AO$2&lt;=$S61),$M61,0)),0)</f>
        <v/>
      </c>
      <c r="AP61" s="52">
        <f>IFERROR(IF(AND($R61&gt;=AP$2,$R61&lt;=AP$3),$M61,IF(AND(AP$3&gt;=$R61,AP$2&lt;=$S61),$M61,0)),0)</f>
        <v/>
      </c>
      <c r="AQ61" s="52">
        <f>IFERROR(IF(AND($R61&gt;=AQ$2,$R61&lt;=AQ$3),$M61,IF(AND(AQ$3&gt;=$R61,AQ$2&lt;=$S61),$M61,0)),0)</f>
        <v/>
      </c>
      <c r="AR61" s="52">
        <f>IFERROR(IF(AND($R61&gt;=AR$2,$R61&lt;=AR$3),$M61,IF(AND(AR$3&gt;=$R61,AR$2&lt;=$S61),$M61,0)),0)</f>
        <v/>
      </c>
      <c r="AS61" s="52">
        <f>IFERROR(IF(AND($R61&gt;=AS$2,$R61&lt;=AS$3),$M61,IF(AND(AS$3&gt;=$R61,AS$2&lt;=$S61),$M61,0)),0)</f>
        <v/>
      </c>
      <c r="AT61" s="52">
        <f>IFERROR(IF(AND($R61&gt;=AT$2,$R61&lt;=AT$3),$M61,IF(AND(AT$3&gt;=$R61,AT$2&lt;=$S61),$M61,0)),0)</f>
        <v/>
      </c>
      <c r="AU61" s="52">
        <f>IFERROR(IF(AND($R61&gt;=AU$2,$R61&lt;=AU$3),$M61,IF(AND(AU$3&gt;=$R61,AU$2&lt;=$S61),$M61,0)),0)</f>
        <v/>
      </c>
      <c r="AV61" s="52">
        <f>IFERROR(IF(AND($R61&gt;=AV$2,$R61&lt;=AV$3),$M61,IF(AND(AV$3&gt;=$R61,AV$2&lt;=$S61),$M61,0)),0)</f>
        <v/>
      </c>
      <c r="AW61" s="52">
        <f>IFERROR(IF(AND($R61&gt;=AW$2,$R61&lt;=AW$3),$M61,IF(AND(AW$3&gt;=$R61,AW$2&lt;=$S61),$M61,0)),0)</f>
        <v/>
      </c>
      <c r="AX61" s="52">
        <f>IFERROR(IF(AND($R61&gt;=AX$2,$R61&lt;=AX$3),$M61,IF(AND(AX$3&gt;=$R61,AX$2&lt;=$S61),$M61,0)),0)</f>
        <v/>
      </c>
      <c r="AY61" s="52">
        <f>IFERROR(IF(AND($R61&gt;=AY$2,$R61&lt;=AY$3),$M61,IF(AND(AY$3&gt;=$R61,AY$2&lt;=$S61),$M61,0)),0)</f>
        <v/>
      </c>
      <c r="AZ61" s="52">
        <f>IFERROR(IF(AND($R61&gt;=AZ$2,$R61&lt;=AZ$3),$M61,IF(AND(AZ$3&gt;=$R61,AZ$2&lt;=$S61),$M61,0)),0)</f>
        <v/>
      </c>
      <c r="BA61" s="52">
        <f>IFERROR(IF(AND($R61&gt;=BA$2,$R61&lt;=BA$3),$M61,IF(AND(BA$3&gt;=$R61,BA$2&lt;=$S61),$M61,0)),0)</f>
        <v/>
      </c>
      <c r="BB61" s="52">
        <f>IFERROR(IF(AND($R61&gt;=BB$2,$R61&lt;=BB$3),$M61,IF(AND(BB$3&gt;=$R61,BB$2&lt;=$S61),$M61,0)),0)</f>
        <v/>
      </c>
      <c r="BC61" s="52">
        <f>IFERROR(IF(AND($R61&gt;=BC$2,$R61&lt;=BC$3),$M61,IF(AND(BC$3&gt;=$R61,BC$2&lt;=$S61),$M61,0)),0)</f>
        <v/>
      </c>
      <c r="BD61" s="52">
        <f>IFERROR(IF(AND($R61&gt;=BD$2,$R61&lt;=BD$3),$M61,IF(AND(BD$3&gt;=$R61,BD$2&lt;=$S61),$M61,0)),0)</f>
        <v/>
      </c>
      <c r="BE61" s="52">
        <f>IFERROR(IF(AND($R61&gt;=BE$2,$R61&lt;=BE$3),$M61,IF(AND(BE$3&gt;=$R61,BE$2&lt;=$S61),$M61,0)),0)</f>
        <v/>
      </c>
      <c r="BF61" s="52">
        <f>IFERROR(IF(AND($R61&gt;=BF$2,$R61&lt;=BF$3),$M61,IF(AND(BF$3&gt;=$R61,BF$2&lt;=$S61),$M61,0)),0)</f>
        <v/>
      </c>
      <c r="BG61" s="52">
        <f>IFERROR(IF(AND($R61&gt;=BG$2,$R61&lt;=BG$3),$M61,IF(AND(BG$3&gt;=$R61,BG$2&lt;=$S61),$M61,0)),0)</f>
        <v/>
      </c>
      <c r="BH61" s="52">
        <f>IFERROR(IF(AND($R61&gt;=BH$2,$R61&lt;=BH$3),$M61,IF(AND(BH$3&gt;=$R61,BH$2&lt;=$S61),$M61,0)),0)</f>
        <v/>
      </c>
      <c r="BI61" s="52">
        <f>IFERROR(IF(AND($R61&gt;=BI$2,$R61&lt;=BI$3),$M61,IF(AND(BI$3&gt;=$R61,BI$2&lt;=$S61),$M61,0)),0)</f>
        <v/>
      </c>
      <c r="BJ61" s="52">
        <f>IFERROR(IF(AND($R61&gt;=BJ$2,$R61&lt;=BJ$3),$M61,IF(AND(BJ$3&gt;=$R61,BJ$2&lt;=$S61),$M61,0)),0)</f>
        <v/>
      </c>
      <c r="BK61" s="52">
        <f>IFERROR(IF(AND($R61&gt;=BK$2,$R61&lt;=BK$3),$M61,IF(AND(BK$3&gt;=$R61,BK$2&lt;=$S61),$M61,0)),0)</f>
        <v/>
      </c>
      <c r="BL61" s="52">
        <f>IFERROR(IF(AND($R61&gt;=BL$2,$R61&lt;=BL$3),$M61,IF(AND(BL$3&gt;=$R61,BL$2&lt;=$S61),$M61,0)),0)</f>
        <v/>
      </c>
      <c r="BM61" s="52">
        <f>IFERROR(IF(AND($R61&gt;=BM$2,$R61&lt;=BM$3),$M61,IF(AND(BM$3&gt;=$R61,BM$2&lt;=$S61),$M61,0)),0)</f>
        <v/>
      </c>
      <c r="BN61" s="52">
        <f>IFERROR(IF(AND($R61&gt;=BN$2,$R61&lt;=BN$3),$M61,IF(AND(BN$3&gt;=$R61,BN$2&lt;=$S61),$M61,0)),0)</f>
        <v/>
      </c>
      <c r="BO61" s="52">
        <f>IFERROR(IF(AND($R61&gt;=BO$2,$R61&lt;=BO$3),$M61,IF(AND(BO$3&gt;=$R61,BO$2&lt;=$S61),$M61,0)),0)</f>
        <v/>
      </c>
      <c r="BP61" s="52">
        <f>IFERROR(IF(AND($R61&gt;=BP$2,$R61&lt;=BP$3),$M61,IF(AND(BP$3&gt;=$R61,BP$2&lt;=$S61),$M61,0)),0)</f>
        <v/>
      </c>
      <c r="BQ61" s="52">
        <f>IFERROR(IF(AND($R61&gt;=BQ$2,$R61&lt;=BQ$3),$M61,IF(AND(BQ$3&gt;=$R61,BQ$2&lt;=$S61),$M61,0)),0)</f>
        <v/>
      </c>
      <c r="BR61" s="52">
        <f>IFERROR(IF(AND($R61&gt;=BR$2,$R61&lt;=BR$3),$M61,IF(AND(BR$3&gt;=$R61,BR$2&lt;=$S61),$M61,0)),0)</f>
        <v/>
      </c>
      <c r="BS61" s="52">
        <f>IFERROR(IF(AND($R61&gt;=BS$2,$R61&lt;=BS$3),$M61,IF(AND(BS$3&gt;=$R61,BS$2&lt;=$S61),$M61,0)),0)</f>
        <v/>
      </c>
      <c r="BT61" s="52">
        <f>IFERROR(IF(AND($R61&gt;=BT$2,$R61&lt;=BT$3),$M61,IF(AND(BT$3&gt;=$R61,BT$2&lt;=$S61),$M61,0)),0)</f>
        <v/>
      </c>
      <c r="BU61" s="52">
        <f>IFERROR(IF(AND($R61&gt;=BU$2,$R61&lt;=BU$3),$M61,IF(AND(BU$3&gt;=$R61,BU$2&lt;=$S61),$M61,0)),0)</f>
        <v/>
      </c>
      <c r="BV61" s="52">
        <f>IFERROR(IF(AND($R61&gt;=BV$2,$R61&lt;=BV$3),$M61,IF(AND(BV$3&gt;=$R61,BV$2&lt;=$S61),$M61,0)),0)</f>
        <v/>
      </c>
      <c r="BW61" s="52">
        <f>IFERROR(IF(AND($R61&gt;=BW$2,$R61&lt;=BW$3),$M61,IF(AND(BW$3&gt;=$R61,BW$2&lt;=$S61),$M61,0)),0)</f>
        <v/>
      </c>
      <c r="BX61" s="52">
        <f>IFERROR(IF(AND($R61&gt;=BX$2,$R61&lt;=BX$3),$M61,IF(AND(BX$3&gt;=$R61,BX$2&lt;=$S61),$M61,0)),0)</f>
        <v/>
      </c>
      <c r="BY61" s="52">
        <f>IFERROR(IF(AND($R61&gt;=BY$2,$R61&lt;=BY$3),$M61,IF(AND(BY$3&gt;=$R61,BY$2&lt;=$S61),$M61,0)),0)</f>
        <v/>
      </c>
      <c r="BZ61" s="52">
        <f>IFERROR(IF(AND($R61&gt;=BZ$2,$R61&lt;=BZ$3),$M61,IF(AND(BZ$3&gt;=$R61,BZ$2&lt;=$S61),$M61,0)),0)</f>
        <v/>
      </c>
      <c r="CA61" s="52">
        <f>IFERROR(IF(AND($R61&gt;=CA$2,$R61&lt;=CA$3),$M61,IF(AND(CA$3&gt;=$R61,CA$2&lt;=$S61),$M61,0)),0)</f>
        <v/>
      </c>
      <c r="CB61" s="52">
        <f>IFERROR(IF(AND($R61&gt;=CB$2,$R61&lt;=CB$3),$M61,IF(AND(CB$3&gt;=$R61,CB$2&lt;=$S61),$M61,0)),0)</f>
        <v/>
      </c>
      <c r="CC61" s="52">
        <f>IFERROR(IF(AND($R61&gt;=CC$2,$R61&lt;=CC$3),$M61,IF(AND(CC$3&gt;=$R61,CC$2&lt;=$S61),$M61,0)),0)</f>
        <v/>
      </c>
      <c r="CD61" s="52">
        <f>IFERROR(IF(AND($R61&gt;=CD$2,$R61&lt;=CD$3),$M61,IF(AND(CD$3&gt;=$R61,CD$2&lt;=$S61),$M61,0)),0)</f>
        <v/>
      </c>
      <c r="CE61" s="52">
        <f>IFERROR(IF(AND($R61&gt;=CE$2,$R61&lt;=CE$3),$M61,IF(AND(CE$3&gt;=$R61,CE$2&lt;=$S61),$M61,0)),0)</f>
        <v/>
      </c>
      <c r="CF61" s="52">
        <f>IFERROR(IF(AND($R61&gt;=CF$2,$R61&lt;=CF$3),$M61,IF(AND(CF$3&gt;=$R61,CF$2&lt;=$S61),$M61,0)),0)</f>
        <v/>
      </c>
      <c r="CG61" s="52">
        <f>IFERROR(IF(AND($R61&gt;=CG$2,$R61&lt;=CG$3),$M61,IF(AND(CG$3&gt;=$R61,CG$2&lt;=$S61),$M61,0)),0)</f>
        <v/>
      </c>
      <c r="CH61" s="52">
        <f>IFERROR(IF(AND($R61&gt;=CH$2,$R61&lt;=CH$3),$M61,IF(AND(CH$3&gt;=$R61,CH$2&lt;=$S61),$M61,0)),0)</f>
        <v/>
      </c>
      <c r="CI61" s="52">
        <f>IFERROR(IF(AND($R61&gt;=CI$2,$R61&lt;=CI$3),$M61,IF(AND(CI$3&gt;=$R61,CI$2&lt;=$S61),$M61,0)),0)</f>
        <v/>
      </c>
      <c r="CJ61" s="52">
        <f>IFERROR(IF(AND($R61&gt;=CJ$2,$R61&lt;=CJ$3),$M61,IF(AND(CJ$3&gt;=$R61,CJ$2&lt;=$S61),$M61,0)),0)</f>
        <v/>
      </c>
      <c r="CK61" s="52">
        <f>IFERROR(IF(AND($R61&gt;=CK$2,$R61&lt;=CK$3),$M61,IF(AND(CK$3&gt;=$R61,CK$2&lt;=$S61),$M61,0)),0)</f>
        <v/>
      </c>
      <c r="CL61" s="52">
        <f>IFERROR(IF(AND($R61&gt;=CL$2,$R61&lt;=CL$3),$M61,IF(AND(CL$3&gt;=$R61,CL$2&lt;=$S61),$M61,0)),0)</f>
        <v/>
      </c>
      <c r="CM61" s="52">
        <f>IFERROR(IF(AND($R61&gt;=CM$2,$R61&lt;=CM$3),$M61,IF(AND(CM$3&gt;=$R61,CM$2&lt;=$S61),$M61,0)),0)</f>
        <v/>
      </c>
      <c r="CN61" s="52">
        <f>IFERROR(IF(AND($R61&gt;=CN$2,$R61&lt;=CN$3),$M61,IF(AND(CN$3&gt;=$R61,CN$2&lt;=$S61),$M61,0)),0)</f>
        <v/>
      </c>
      <c r="CO61" s="52">
        <f>IFERROR(IF(AND($R61&gt;=CO$2,$R61&lt;=CO$3),$M61,IF(AND(CO$3&gt;=$R61,CO$2&lt;=$S61),$M61,0)),0)</f>
        <v/>
      </c>
      <c r="CP61" s="52">
        <f>IFERROR(IF(AND($R61&gt;=CP$2,$R61&lt;=CP$3),$M61,IF(AND(CP$3&gt;=$R61,CP$2&lt;=$S61),$M61,0)),0)</f>
        <v/>
      </c>
      <c r="CQ61" s="52">
        <f>IFERROR(IF(AND($R61&gt;=CQ$2,$R61&lt;=CQ$3),$M61,IF(AND(CQ$3&gt;=$R61,CQ$2&lt;=$S61),$M61,0)),0)</f>
        <v/>
      </c>
      <c r="CR61" s="52">
        <f>IFERROR(IF(AND($R61&gt;=CR$2,$R61&lt;=CR$3),$M61,IF(AND(CR$3&gt;=$R61,CR$2&lt;=$S61),$M61,0)),0)</f>
        <v/>
      </c>
      <c r="CS61" s="52">
        <f>IFERROR(IF(AND($R61&gt;=CS$2,$R61&lt;=CS$3),$M61,IF(AND(CS$3&gt;=$R61,CS$2&lt;=$S61),$M61,0)),0)</f>
        <v/>
      </c>
      <c r="CT61" s="52">
        <f>IFERROR(IF(AND($R61&gt;=CT$2,$R61&lt;=CT$3),$M61,IF(AND(CT$3&gt;=$R61,CT$2&lt;=$S61),$M61,0)),0)</f>
        <v/>
      </c>
      <c r="CU61" s="52">
        <f>IFERROR(IF(AND($R61&gt;=CU$2,$R61&lt;=CU$3),$M61,IF(AND(CU$3&gt;=$R61,CU$2&lt;=$S61),$M61,0)),0)</f>
        <v/>
      </c>
      <c r="CV61" s="52">
        <f>IFERROR(IF(AND($R61&gt;=CV$2,$R61&lt;=CV$3),$M61,IF(AND(CV$3&gt;=$R61,CV$2&lt;=$S61),$M61,0)),0)</f>
        <v/>
      </c>
      <c r="CW61" s="52">
        <f>IFERROR(IF(AND($R61&gt;=CW$2,$R61&lt;=CW$3),$M61,IF(AND(CW$3&gt;=$R61,CW$2&lt;=$S61),$M61,0)),0)</f>
        <v/>
      </c>
      <c r="CX61" s="52">
        <f>IFERROR(IF(AND($R61&gt;=CX$2,$R61&lt;=CX$3),$M61,IF(AND(CX$3&gt;=$R61,CX$2&lt;=$S61),$M61,0)),0)</f>
        <v/>
      </c>
      <c r="CY61" s="52">
        <f>IFERROR(IF(AND($R61&gt;=CY$2,$R61&lt;=CY$3),$M61,IF(AND(CY$3&gt;=$R61,CY$2&lt;=$S61),$M61,0)),0)</f>
        <v/>
      </c>
      <c r="CZ61" s="52">
        <f>IFERROR(IF(AND($R61&gt;=CZ$2,$R61&lt;=CZ$3),$M61,IF(AND(CZ$3&gt;=$R61,CZ$2&lt;=$S61),$M61,0)),0)</f>
        <v/>
      </c>
      <c r="DA61" s="52" t="n"/>
      <c r="DB61" s="52" t="n"/>
    </row>
    <row r="62" outlineLevel="1" ht="15.9" customHeight="1">
      <c r="A62" s="40" t="inlineStr">
        <is>
          <t>[Person_3]</t>
        </is>
      </c>
      <c r="B62" s="41" t="n"/>
      <c r="C62" s="95" t="n"/>
      <c r="D62" s="41" t="n"/>
      <c r="E62" s="95" t="n"/>
      <c r="F62" s="53" t="n"/>
      <c r="G62" s="95" t="n"/>
      <c r="H62" s="41" t="n"/>
      <c r="I62" s="43" t="n">
        <v>1</v>
      </c>
      <c r="J62" s="44" t="inlineStr">
        <is>
          <t>Digital Maintenance</t>
        </is>
      </c>
      <c r="K62" s="45" t="n">
        <v>219</v>
      </c>
      <c r="L62" s="45" t="n">
        <v>125</v>
      </c>
      <c r="M62" s="46">
        <f>IF($J62="Digital Maintenance",0,K62*L62)*I61</f>
        <v/>
      </c>
      <c r="N62" s="47">
        <f>IF($J62="Digital Maintenance",K62*L62,0)*I62</f>
        <v/>
      </c>
      <c r="O62" s="48" t="inlineStr">
        <is>
          <t>New</t>
        </is>
      </c>
      <c r="P62" s="49" t="n"/>
      <c r="Q62" s="96" t="n"/>
      <c r="R62" s="96" t="n">
        <v>45047</v>
      </c>
      <c r="S62" s="96">
        <f>EOMONTH(R62,11)</f>
        <v/>
      </c>
      <c r="T62" s="51">
        <f>IF(ISBLANK(S62),"",YEARFRAC(R62,EOMONTH(S62,0))*12)</f>
        <v/>
      </c>
      <c r="U62" s="52">
        <f>IFERROR(IF(AND($R62&gt;=U$2,$R62&lt;=U$3),$M62,IF(AND(U$3&gt;=$R62,U$2&lt;=$S62),$M62,0)),0)</f>
        <v/>
      </c>
      <c r="V62" s="52">
        <f>IFERROR(IF(AND($R62&gt;=V$2,$R62&lt;=V$3),$M62,IF(AND(V$3&gt;=$R62,V$2&lt;=$S62),$M62,0)),0)</f>
        <v/>
      </c>
      <c r="W62" s="52">
        <f>IFERROR(IF(AND($R62&gt;=W$2,$R62&lt;=W$3),$M62,IF(AND(W$3&gt;=$R62,W$2&lt;=$S62),$M62,0)),0)</f>
        <v/>
      </c>
      <c r="X62" s="52">
        <f>IFERROR(IF(AND($R62&gt;=X$2,$R62&lt;=X$3),$M62,IF(AND(X$3&gt;=$R62,X$2&lt;=$S62),$M62,0)),0)</f>
        <v/>
      </c>
      <c r="Y62" s="52">
        <f>IFERROR(IF(AND($R62&gt;=Y$2,$R62&lt;=Y$3),$M62,IF(AND(Y$3&gt;=$R62,Y$2&lt;=$S62),$M62,0)),0)</f>
        <v/>
      </c>
      <c r="Z62" s="52">
        <f>IFERROR(IF(AND($R62&gt;=Z$2,$R62&lt;=Z$3),$M62,IF(AND(Z$3&gt;=$R62,Z$2&lt;=$S62),$M62,0)),0)</f>
        <v/>
      </c>
      <c r="AA62" s="52">
        <f>IFERROR(IF(AND($R62&gt;=AA$2,$R62&lt;=AA$3),$M62,IF(AND(AA$3&gt;=$R62,AA$2&lt;=$S62),$M62,0)),0)</f>
        <v/>
      </c>
      <c r="AB62" s="52">
        <f>IFERROR(IF(AND($R62&gt;=AB$2,$R62&lt;=AB$3),$M62,IF(AND(AB$3&gt;=$R62,AB$2&lt;=$S62),$M62,0)),0)</f>
        <v/>
      </c>
      <c r="AC62" s="52">
        <f>IFERROR(IF(AND($R62&gt;=AC$2,$R62&lt;=AC$3),$M62,IF(AND(AC$3&gt;=$R62,AC$2&lt;=$S62),$M62,0)),0)</f>
        <v/>
      </c>
      <c r="AD62" s="52">
        <f>IFERROR(IF(AND($R62&gt;=AD$2,$R62&lt;=AD$3),$M62,IF(AND(AD$3&gt;=$R62,AD$2&lt;=$S62),$M62,0)),0)</f>
        <v/>
      </c>
      <c r="AE62" s="52">
        <f>IFERROR(IF(AND($R62&gt;=AE$2,$R62&lt;=AE$3),$M62,IF(AND(AE$3&gt;=$R62,AE$2&lt;=$S62),$M62,0)),0)</f>
        <v/>
      </c>
      <c r="AF62" s="52">
        <f>IFERROR(IF(AND($R62&gt;=AF$2,$R62&lt;=AF$3),$M62,IF(AND(AF$3&gt;=$R62,AF$2&lt;=$S62),$M62,0)),0)</f>
        <v/>
      </c>
      <c r="AG62" s="52">
        <f>IFERROR(IF(AND($R62&gt;=AG$2,$R62&lt;=AG$3),$M62,IF(AND(AG$3&gt;=$R62,AG$2&lt;=$S62),$M62,0)),0)</f>
        <v/>
      </c>
      <c r="AH62" s="52">
        <f>IFERROR(IF(AND($R62&gt;=AH$2,$R62&lt;=AH$3),$M62,IF(AND(AH$3&gt;=$R62,AH$2&lt;=$S62),$M62,0)),0)</f>
        <v/>
      </c>
      <c r="AI62" s="52">
        <f>IFERROR(IF(AND($R62&gt;=AI$2,$R62&lt;=AI$3),$M62,IF(AND(AI$3&gt;=$R62,AI$2&lt;=$S62),$M62,0)),0)</f>
        <v/>
      </c>
      <c r="AJ62" s="52">
        <f>IFERROR(IF(AND($R62&gt;=AJ$2,$R62&lt;=AJ$3),$M62,IF(AND(AJ$3&gt;=$R62,AJ$2&lt;=$S62),$M62,0)),0)</f>
        <v/>
      </c>
      <c r="AK62" s="52">
        <f>IFERROR(IF(AND($R62&gt;=AK$2,$R62&lt;=AK$3),$M62,IF(AND(AK$3&gt;=$R62,AK$2&lt;=$S62),$M62,0)),0)</f>
        <v/>
      </c>
      <c r="AL62" s="52">
        <f>IFERROR(IF(AND($R62&gt;=AL$2,$R62&lt;=AL$3),$M62,IF(AND(AL$3&gt;=$R62,AL$2&lt;=$S62),$M62,0)),0)</f>
        <v/>
      </c>
      <c r="AM62" s="52">
        <f>IFERROR(IF(AND($R62&gt;=AM$2,$R62&lt;=AM$3),$M62,IF(AND(AM$3&gt;=$R62,AM$2&lt;=$S62),$M62,0)),0)</f>
        <v/>
      </c>
      <c r="AN62" s="52">
        <f>IFERROR(IF(AND($R62&gt;=AN$2,$R62&lt;=AN$3),$M62,IF(AND(AN$3&gt;=$R62,AN$2&lt;=$S62),$M62,0)),0)</f>
        <v/>
      </c>
      <c r="AO62" s="52">
        <f>IFERROR(IF(AND($R62&gt;=AO$2,$R62&lt;=AO$3),$M62,IF(AND(AO$3&gt;=$R62,AO$2&lt;=$S62),$M62,0)),0)</f>
        <v/>
      </c>
      <c r="AP62" s="52">
        <f>IFERROR(IF(AND($R62&gt;=AP$2,$R62&lt;=AP$3),$M62,IF(AND(AP$3&gt;=$R62,AP$2&lt;=$S62),$M62,0)),0)</f>
        <v/>
      </c>
      <c r="AQ62" s="52">
        <f>IFERROR(IF(AND($R62&gt;=AQ$2,$R62&lt;=AQ$3),$M62,IF(AND(AQ$3&gt;=$R62,AQ$2&lt;=$S62),$M62,0)),0)</f>
        <v/>
      </c>
      <c r="AR62" s="52">
        <f>IFERROR(IF(AND($R62&gt;=AR$2,$R62&lt;=AR$3),$M62,IF(AND(AR$3&gt;=$R62,AR$2&lt;=$S62),$M62,0)),0)</f>
        <v/>
      </c>
      <c r="AS62" s="52">
        <f>IFERROR(IF(AND($R62&gt;=AS$2,$R62&lt;=AS$3),$M62,IF(AND(AS$3&gt;=$R62,AS$2&lt;=$S62),$M62,0)),0)</f>
        <v/>
      </c>
      <c r="AT62" s="52">
        <f>IFERROR(IF(AND($R62&gt;=AT$2,$R62&lt;=AT$3),$M62,IF(AND(AT$3&gt;=$R62,AT$2&lt;=$S62),$M62,0)),0)</f>
        <v/>
      </c>
      <c r="AU62" s="52">
        <f>IFERROR(IF(AND($R62&gt;=AU$2,$R62&lt;=AU$3),$M62,IF(AND(AU$3&gt;=$R62,AU$2&lt;=$S62),$M62,0)),0)</f>
        <v/>
      </c>
      <c r="AV62" s="52">
        <f>IFERROR(IF(AND($R62&gt;=AV$2,$R62&lt;=AV$3),$M62,IF(AND(AV$3&gt;=$R62,AV$2&lt;=$S62),$M62,0)),0)</f>
        <v/>
      </c>
      <c r="AW62" s="52">
        <f>IFERROR(IF(AND($R62&gt;=AW$2,$R62&lt;=AW$3),$M62,IF(AND(AW$3&gt;=$R62,AW$2&lt;=$S62),$M62,0)),0)</f>
        <v/>
      </c>
      <c r="AX62" s="52">
        <f>IFERROR(IF(AND($R62&gt;=AX$2,$R62&lt;=AX$3),$M62,IF(AND(AX$3&gt;=$R62,AX$2&lt;=$S62),$M62,0)),0)</f>
        <v/>
      </c>
      <c r="AY62" s="52">
        <f>IFERROR(IF(AND($R62&gt;=AY$2,$R62&lt;=AY$3),$M62,IF(AND(AY$3&gt;=$R62,AY$2&lt;=$S62),$M62,0)),0)</f>
        <v/>
      </c>
      <c r="AZ62" s="52">
        <f>IFERROR(IF(AND($R62&gt;=AZ$2,$R62&lt;=AZ$3),$M62,IF(AND(AZ$3&gt;=$R62,AZ$2&lt;=$S62),$M62,0)),0)</f>
        <v/>
      </c>
      <c r="BA62" s="52">
        <f>IFERROR(IF(AND($R62&gt;=BA$2,$R62&lt;=BA$3),$M62,IF(AND(BA$3&gt;=$R62,BA$2&lt;=$S62),$M62,0)),0)</f>
        <v/>
      </c>
      <c r="BB62" s="52">
        <f>IFERROR(IF(AND($R62&gt;=BB$2,$R62&lt;=BB$3),$M62,IF(AND(BB$3&gt;=$R62,BB$2&lt;=$S62),$M62,0)),0)</f>
        <v/>
      </c>
      <c r="BC62" s="52">
        <f>IFERROR(IF(AND($R62&gt;=BC$2,$R62&lt;=BC$3),$M62,IF(AND(BC$3&gt;=$R62,BC$2&lt;=$S62),$M62,0)),0)</f>
        <v/>
      </c>
      <c r="BD62" s="52">
        <f>IFERROR(IF(AND($R62&gt;=BD$2,$R62&lt;=BD$3),$M62,IF(AND(BD$3&gt;=$R62,BD$2&lt;=$S62),$M62,0)),0)</f>
        <v/>
      </c>
      <c r="BE62" s="52">
        <f>IFERROR(IF(AND($R62&gt;=BE$2,$R62&lt;=BE$3),$M62,IF(AND(BE$3&gt;=$R62,BE$2&lt;=$S62),$M62,0)),0)</f>
        <v/>
      </c>
      <c r="BF62" s="52">
        <f>IFERROR(IF(AND($R62&gt;=BF$2,$R62&lt;=BF$3),$M62,IF(AND(BF$3&gt;=$R62,BF$2&lt;=$S62),$M62,0)),0)</f>
        <v/>
      </c>
      <c r="BG62" s="52">
        <f>IFERROR(IF(AND($R62&gt;=BG$2,$R62&lt;=BG$3),$M62,IF(AND(BG$3&gt;=$R62,BG$2&lt;=$S62),$M62,0)),0)</f>
        <v/>
      </c>
      <c r="BH62" s="52">
        <f>IFERROR(IF(AND($R62&gt;=BH$2,$R62&lt;=BH$3),$M62,IF(AND(BH$3&gt;=$R62,BH$2&lt;=$S62),$M62,0)),0)</f>
        <v/>
      </c>
      <c r="BI62" s="52">
        <f>IFERROR(IF(AND($R62&gt;=BI$2,$R62&lt;=BI$3),$M62,IF(AND(BI$3&gt;=$R62,BI$2&lt;=$S62),$M62,0)),0)</f>
        <v/>
      </c>
      <c r="BJ62" s="52">
        <f>IFERROR(IF(AND($R62&gt;=BJ$2,$R62&lt;=BJ$3),$M62,IF(AND(BJ$3&gt;=$R62,BJ$2&lt;=$S62),$M62,0)),0)</f>
        <v/>
      </c>
      <c r="BK62" s="52">
        <f>IFERROR(IF(AND($R62&gt;=BK$2,$R62&lt;=BK$3),$M62,IF(AND(BK$3&gt;=$R62,BK$2&lt;=$S62),$M62,0)),0)</f>
        <v/>
      </c>
      <c r="BL62" s="52">
        <f>IFERROR(IF(AND($R62&gt;=BL$2,$R62&lt;=BL$3),$M62,IF(AND(BL$3&gt;=$R62,BL$2&lt;=$S62),$M62,0)),0)</f>
        <v/>
      </c>
      <c r="BM62" s="52">
        <f>IFERROR(IF(AND($R62&gt;=BM$2,$R62&lt;=BM$3),$M62,IF(AND(BM$3&gt;=$R62,BM$2&lt;=$S62),$M62,0)),0)</f>
        <v/>
      </c>
      <c r="BN62" s="52">
        <f>IFERROR(IF(AND($R62&gt;=BN$2,$R62&lt;=BN$3),$M62,IF(AND(BN$3&gt;=$R62,BN$2&lt;=$S62),$M62,0)),0)</f>
        <v/>
      </c>
      <c r="BO62" s="52">
        <f>IFERROR(IF(AND($R62&gt;=BO$2,$R62&lt;=BO$3),$M62,IF(AND(BO$3&gt;=$R62,BO$2&lt;=$S62),$M62,0)),0)</f>
        <v/>
      </c>
      <c r="BP62" s="52">
        <f>IFERROR(IF(AND($R62&gt;=BP$2,$R62&lt;=BP$3),$M62,IF(AND(BP$3&gt;=$R62,BP$2&lt;=$S62),$M62,0)),0)</f>
        <v/>
      </c>
      <c r="BQ62" s="52">
        <f>IFERROR(IF(AND($R62&gt;=BQ$2,$R62&lt;=BQ$3),$M62,IF(AND(BQ$3&gt;=$R62,BQ$2&lt;=$S62),$M62,0)),0)</f>
        <v/>
      </c>
      <c r="BR62" s="52">
        <f>IFERROR(IF(AND($R62&gt;=BR$2,$R62&lt;=BR$3),$M62,IF(AND(BR$3&gt;=$R62,BR$2&lt;=$S62),$M62,0)),0)</f>
        <v/>
      </c>
      <c r="BS62" s="52">
        <f>IFERROR(IF(AND($R62&gt;=BS$2,$R62&lt;=BS$3),$M62,IF(AND(BS$3&gt;=$R62,BS$2&lt;=$S62),$M62,0)),0)</f>
        <v/>
      </c>
      <c r="BT62" s="52">
        <f>IFERROR(IF(AND($R62&gt;=BT$2,$R62&lt;=BT$3),$M62,IF(AND(BT$3&gt;=$R62,BT$2&lt;=$S62),$M62,0)),0)</f>
        <v/>
      </c>
      <c r="BU62" s="52">
        <f>IFERROR(IF(AND($R62&gt;=BU$2,$R62&lt;=BU$3),$M62,IF(AND(BU$3&gt;=$R62,BU$2&lt;=$S62),$M62,0)),0)</f>
        <v/>
      </c>
      <c r="BV62" s="52">
        <f>IFERROR(IF(AND($R62&gt;=BV$2,$R62&lt;=BV$3),$M62,IF(AND(BV$3&gt;=$R62,BV$2&lt;=$S62),$M62,0)),0)</f>
        <v/>
      </c>
      <c r="BW62" s="52">
        <f>IFERROR(IF(AND($R62&gt;=BW$2,$R62&lt;=BW$3),$M62,IF(AND(BW$3&gt;=$R62,BW$2&lt;=$S62),$M62,0)),0)</f>
        <v/>
      </c>
      <c r="BX62" s="52">
        <f>IFERROR(IF(AND($R62&gt;=BX$2,$R62&lt;=BX$3),$M62,IF(AND(BX$3&gt;=$R62,BX$2&lt;=$S62),$M62,0)),0)</f>
        <v/>
      </c>
      <c r="BY62" s="52">
        <f>IFERROR(IF(AND($R62&gt;=BY$2,$R62&lt;=BY$3),$M62,IF(AND(BY$3&gt;=$R62,BY$2&lt;=$S62),$M62,0)),0)</f>
        <v/>
      </c>
      <c r="BZ62" s="52">
        <f>IFERROR(IF(AND($R62&gt;=BZ$2,$R62&lt;=BZ$3),$M62,IF(AND(BZ$3&gt;=$R62,BZ$2&lt;=$S62),$M62,0)),0)</f>
        <v/>
      </c>
      <c r="CA62" s="52">
        <f>IFERROR(IF(AND($R62&gt;=CA$2,$R62&lt;=CA$3),$M62,IF(AND(CA$3&gt;=$R62,CA$2&lt;=$S62),$M62,0)),0)</f>
        <v/>
      </c>
      <c r="CB62" s="52">
        <f>IFERROR(IF(AND($R62&gt;=CB$2,$R62&lt;=CB$3),$M62,IF(AND(CB$3&gt;=$R62,CB$2&lt;=$S62),$M62,0)),0)</f>
        <v/>
      </c>
      <c r="CC62" s="52">
        <f>IFERROR(IF(AND($R62&gt;=CC$2,$R62&lt;=CC$3),$M62,IF(AND(CC$3&gt;=$R62,CC$2&lt;=$S62),$M62,0)),0)</f>
        <v/>
      </c>
      <c r="CD62" s="52">
        <f>IFERROR(IF(AND($R62&gt;=CD$2,$R62&lt;=CD$3),$M62,IF(AND(CD$3&gt;=$R62,CD$2&lt;=$S62),$M62,0)),0)</f>
        <v/>
      </c>
      <c r="CE62" s="52">
        <f>IFERROR(IF(AND($R62&gt;=CE$2,$R62&lt;=CE$3),$M62,IF(AND(CE$3&gt;=$R62,CE$2&lt;=$S62),$M62,0)),0)</f>
        <v/>
      </c>
      <c r="CF62" s="52">
        <f>IFERROR(IF(AND($R62&gt;=CF$2,$R62&lt;=CF$3),$M62,IF(AND(CF$3&gt;=$R62,CF$2&lt;=$S62),$M62,0)),0)</f>
        <v/>
      </c>
      <c r="CG62" s="52">
        <f>IFERROR(IF(AND($R62&gt;=CG$2,$R62&lt;=CG$3),$M62,IF(AND(CG$3&gt;=$R62,CG$2&lt;=$S62),$M62,0)),0)</f>
        <v/>
      </c>
      <c r="CH62" s="52">
        <f>IFERROR(IF(AND($R62&gt;=CH$2,$R62&lt;=CH$3),$M62,IF(AND(CH$3&gt;=$R62,CH$2&lt;=$S62),$M62,0)),0)</f>
        <v/>
      </c>
      <c r="CI62" s="52">
        <f>IFERROR(IF(AND($R62&gt;=CI$2,$R62&lt;=CI$3),$M62,IF(AND(CI$3&gt;=$R62,CI$2&lt;=$S62),$M62,0)),0)</f>
        <v/>
      </c>
      <c r="CJ62" s="52">
        <f>IFERROR(IF(AND($R62&gt;=CJ$2,$R62&lt;=CJ$3),$M62,IF(AND(CJ$3&gt;=$R62,CJ$2&lt;=$S62),$M62,0)),0)</f>
        <v/>
      </c>
      <c r="CK62" s="52">
        <f>IFERROR(IF(AND($R62&gt;=CK$2,$R62&lt;=CK$3),$M62,IF(AND(CK$3&gt;=$R62,CK$2&lt;=$S62),$M62,0)),0)</f>
        <v/>
      </c>
      <c r="CL62" s="52">
        <f>IFERROR(IF(AND($R62&gt;=CL$2,$R62&lt;=CL$3),$M62,IF(AND(CL$3&gt;=$R62,CL$2&lt;=$S62),$M62,0)),0)</f>
        <v/>
      </c>
      <c r="CM62" s="52">
        <f>IFERROR(IF(AND($R62&gt;=CM$2,$R62&lt;=CM$3),$M62,IF(AND(CM$3&gt;=$R62,CM$2&lt;=$S62),$M62,0)),0)</f>
        <v/>
      </c>
      <c r="CN62" s="52">
        <f>IFERROR(IF(AND($R62&gt;=CN$2,$R62&lt;=CN$3),$M62,IF(AND(CN$3&gt;=$R62,CN$2&lt;=$S62),$M62,0)),0)</f>
        <v/>
      </c>
      <c r="CO62" s="52">
        <f>IFERROR(IF(AND($R62&gt;=CO$2,$R62&lt;=CO$3),$M62,IF(AND(CO$3&gt;=$R62,CO$2&lt;=$S62),$M62,0)),0)</f>
        <v/>
      </c>
      <c r="CP62" s="52">
        <f>IFERROR(IF(AND($R62&gt;=CP$2,$R62&lt;=CP$3),$M62,IF(AND(CP$3&gt;=$R62,CP$2&lt;=$S62),$M62,0)),0)</f>
        <v/>
      </c>
      <c r="CQ62" s="52">
        <f>IFERROR(IF(AND($R62&gt;=CQ$2,$R62&lt;=CQ$3),$M62,IF(AND(CQ$3&gt;=$R62,CQ$2&lt;=$S62),$M62,0)),0)</f>
        <v/>
      </c>
      <c r="CR62" s="52">
        <f>IFERROR(IF(AND($R62&gt;=CR$2,$R62&lt;=CR$3),$M62,IF(AND(CR$3&gt;=$R62,CR$2&lt;=$S62),$M62,0)),0)</f>
        <v/>
      </c>
      <c r="CS62" s="52">
        <f>IFERROR(IF(AND($R62&gt;=CS$2,$R62&lt;=CS$3),$M62,IF(AND(CS$3&gt;=$R62,CS$2&lt;=$S62),$M62,0)),0)</f>
        <v/>
      </c>
      <c r="CT62" s="52">
        <f>IFERROR(IF(AND($R62&gt;=CT$2,$R62&lt;=CT$3),$M62,IF(AND(CT$3&gt;=$R62,CT$2&lt;=$S62),$M62,0)),0)</f>
        <v/>
      </c>
      <c r="CU62" s="52">
        <f>IFERROR(IF(AND($R62&gt;=CU$2,$R62&lt;=CU$3),$M62,IF(AND(CU$3&gt;=$R62,CU$2&lt;=$S62),$M62,0)),0)</f>
        <v/>
      </c>
      <c r="CV62" s="52">
        <f>IFERROR(IF(AND($R62&gt;=CV$2,$R62&lt;=CV$3),$M62,IF(AND(CV$3&gt;=$R62,CV$2&lt;=$S62),$M62,0)),0)</f>
        <v/>
      </c>
      <c r="CW62" s="52">
        <f>IFERROR(IF(AND($R62&gt;=CW$2,$R62&lt;=CW$3),$M62,IF(AND(CW$3&gt;=$R62,CW$2&lt;=$S62),$M62,0)),0)</f>
        <v/>
      </c>
      <c r="CX62" s="52">
        <f>IFERROR(IF(AND($R62&gt;=CX$2,$R62&lt;=CX$3),$M62,IF(AND(CX$3&gt;=$R62,CX$2&lt;=$S62),$M62,0)),0)</f>
        <v/>
      </c>
      <c r="CY62" s="52">
        <f>IFERROR(IF(AND($R62&gt;=CY$2,$R62&lt;=CY$3),$M62,IF(AND(CY$3&gt;=$R62,CY$2&lt;=$S62),$M62,0)),0)</f>
        <v/>
      </c>
      <c r="CZ62" s="52">
        <f>IFERROR(IF(AND($R62&gt;=CZ$2,$R62&lt;=CZ$3),$M62,IF(AND(CZ$3&gt;=$R62,CZ$2&lt;=$S62),$M62,0)),0)</f>
        <v/>
      </c>
      <c r="DA62" s="52" t="n"/>
      <c r="DB62" s="52" t="n"/>
    </row>
    <row r="63" outlineLevel="1" ht="15.9" customHeight="1">
      <c r="A63" s="40" t="inlineStr">
        <is>
          <t>[Person_3]</t>
        </is>
      </c>
      <c r="B63" s="41" t="n"/>
      <c r="C63" s="95" t="n"/>
      <c r="D63" s="41" t="n"/>
      <c r="E63" s="95" t="n"/>
      <c r="F63" s="53" t="n"/>
      <c r="G63" s="95" t="n"/>
      <c r="H63" s="41" t="n"/>
      <c r="I63" s="43" t="n">
        <v>1</v>
      </c>
      <c r="J63" s="44" t="inlineStr">
        <is>
          <t>Digital Maintenance</t>
        </is>
      </c>
      <c r="K63" s="45" t="n">
        <v>76</v>
      </c>
      <c r="L63" s="45" t="n">
        <v>175</v>
      </c>
      <c r="M63" s="46">
        <f>IF($J63="Digital Maintenance",0,K63*L63)*I62</f>
        <v/>
      </c>
      <c r="N63" s="47">
        <f>IF($J63="Digital Maintenance",K63*L63,0)*I63</f>
        <v/>
      </c>
      <c r="O63" s="48" t="inlineStr">
        <is>
          <t>New</t>
        </is>
      </c>
      <c r="P63" s="49" t="n"/>
      <c r="Q63" s="96" t="n"/>
      <c r="R63" s="96" t="n">
        <v>44986</v>
      </c>
      <c r="S63" s="96">
        <f>EOMONTH(R63,11)</f>
        <v/>
      </c>
      <c r="T63" s="51">
        <f>IF(ISBLANK(S63),"",YEARFRAC(R63,EOMONTH(S63,0))*12)</f>
        <v/>
      </c>
      <c r="U63" s="52">
        <f>IFERROR(IF(AND($R63&gt;=U$2,$R63&lt;=U$3),$M63,IF(AND(U$3&gt;=$R63,U$2&lt;=$S63),$M63,0)),0)</f>
        <v/>
      </c>
      <c r="V63" s="52">
        <f>IFERROR(IF(AND($R63&gt;=V$2,$R63&lt;=V$3),$M63,IF(AND(V$3&gt;=$R63,V$2&lt;=$S63),$M63,0)),0)</f>
        <v/>
      </c>
      <c r="W63" s="52">
        <f>IFERROR(IF(AND($R63&gt;=W$2,$R63&lt;=W$3),$M63,IF(AND(W$3&gt;=$R63,W$2&lt;=$S63),$M63,0)),0)</f>
        <v/>
      </c>
      <c r="X63" s="52">
        <f>IFERROR(IF(AND($R63&gt;=X$2,$R63&lt;=X$3),$M63,IF(AND(X$3&gt;=$R63,X$2&lt;=$S63),$M63,0)),0)</f>
        <v/>
      </c>
      <c r="Y63" s="52">
        <f>IFERROR(IF(AND($R63&gt;=Y$2,$R63&lt;=Y$3),$M63,IF(AND(Y$3&gt;=$R63,Y$2&lt;=$S63),$M63,0)),0)</f>
        <v/>
      </c>
      <c r="Z63" s="52">
        <f>IFERROR(IF(AND($R63&gt;=Z$2,$R63&lt;=Z$3),$M63,IF(AND(Z$3&gt;=$R63,Z$2&lt;=$S63),$M63,0)),0)</f>
        <v/>
      </c>
      <c r="AA63" s="52">
        <f>IFERROR(IF(AND($R63&gt;=AA$2,$R63&lt;=AA$3),$M63,IF(AND(AA$3&gt;=$R63,AA$2&lt;=$S63),$M63,0)),0)</f>
        <v/>
      </c>
      <c r="AB63" s="52">
        <f>IFERROR(IF(AND($R63&gt;=AB$2,$R63&lt;=AB$3),$M63,IF(AND(AB$3&gt;=$R63,AB$2&lt;=$S63),$M63,0)),0)</f>
        <v/>
      </c>
      <c r="AC63" s="52">
        <f>IFERROR(IF(AND($R63&gt;=AC$2,$R63&lt;=AC$3),$M63,IF(AND(AC$3&gt;=$R63,AC$2&lt;=$S63),$M63,0)),0)</f>
        <v/>
      </c>
      <c r="AD63" s="52">
        <f>IFERROR(IF(AND($R63&gt;=AD$2,$R63&lt;=AD$3),$M63,IF(AND(AD$3&gt;=$R63,AD$2&lt;=$S63),$M63,0)),0)</f>
        <v/>
      </c>
      <c r="AE63" s="52">
        <f>IFERROR(IF(AND($R63&gt;=AE$2,$R63&lt;=AE$3),$M63,IF(AND(AE$3&gt;=$R63,AE$2&lt;=$S63),$M63,0)),0)</f>
        <v/>
      </c>
      <c r="AF63" s="52">
        <f>IFERROR(IF(AND($R63&gt;=AF$2,$R63&lt;=AF$3),$M63,IF(AND(AF$3&gt;=$R63,AF$2&lt;=$S63),$M63,0)),0)</f>
        <v/>
      </c>
      <c r="AG63" s="52">
        <f>IFERROR(IF(AND($R63&gt;=AG$2,$R63&lt;=AG$3),$M63,IF(AND(AG$3&gt;=$R63,AG$2&lt;=$S63),$M63,0)),0)</f>
        <v/>
      </c>
      <c r="AH63" s="52">
        <f>IFERROR(IF(AND($R63&gt;=AH$2,$R63&lt;=AH$3),$M63,IF(AND(AH$3&gt;=$R63,AH$2&lt;=$S63),$M63,0)),0)</f>
        <v/>
      </c>
      <c r="AI63" s="52">
        <f>IFERROR(IF(AND($R63&gt;=AI$2,$R63&lt;=AI$3),$M63,IF(AND(AI$3&gt;=$R63,AI$2&lt;=$S63),$M63,0)),0)</f>
        <v/>
      </c>
      <c r="AJ63" s="52">
        <f>IFERROR(IF(AND($R63&gt;=AJ$2,$R63&lt;=AJ$3),$M63,IF(AND(AJ$3&gt;=$R63,AJ$2&lt;=$S63),$M63,0)),0)</f>
        <v/>
      </c>
      <c r="AK63" s="52">
        <f>IFERROR(IF(AND($R63&gt;=AK$2,$R63&lt;=AK$3),$M63,IF(AND(AK$3&gt;=$R63,AK$2&lt;=$S63),$M63,0)),0)</f>
        <v/>
      </c>
      <c r="AL63" s="52">
        <f>IFERROR(IF(AND($R63&gt;=AL$2,$R63&lt;=AL$3),$M63,IF(AND(AL$3&gt;=$R63,AL$2&lt;=$S63),$M63,0)),0)</f>
        <v/>
      </c>
      <c r="AM63" s="52">
        <f>IFERROR(IF(AND($R63&gt;=AM$2,$R63&lt;=AM$3),$M63,IF(AND(AM$3&gt;=$R63,AM$2&lt;=$S63),$M63,0)),0)</f>
        <v/>
      </c>
      <c r="AN63" s="52">
        <f>IFERROR(IF(AND($R63&gt;=AN$2,$R63&lt;=AN$3),$M63,IF(AND(AN$3&gt;=$R63,AN$2&lt;=$S63),$M63,0)),0)</f>
        <v/>
      </c>
      <c r="AO63" s="52">
        <f>IFERROR(IF(AND($R63&gt;=AO$2,$R63&lt;=AO$3),$M63,IF(AND(AO$3&gt;=$R63,AO$2&lt;=$S63),$M63,0)),0)</f>
        <v/>
      </c>
      <c r="AP63" s="52">
        <f>IFERROR(IF(AND($R63&gt;=AP$2,$R63&lt;=AP$3),$M63,IF(AND(AP$3&gt;=$R63,AP$2&lt;=$S63),$M63,0)),0)</f>
        <v/>
      </c>
      <c r="AQ63" s="52">
        <f>IFERROR(IF(AND($R63&gt;=AQ$2,$R63&lt;=AQ$3),$M63,IF(AND(AQ$3&gt;=$R63,AQ$2&lt;=$S63),$M63,0)),0)</f>
        <v/>
      </c>
      <c r="AR63" s="52">
        <f>IFERROR(IF(AND($R63&gt;=AR$2,$R63&lt;=AR$3),$M63,IF(AND(AR$3&gt;=$R63,AR$2&lt;=$S63),$M63,0)),0)</f>
        <v/>
      </c>
      <c r="AS63" s="52">
        <f>IFERROR(IF(AND($R63&gt;=AS$2,$R63&lt;=AS$3),$M63,IF(AND(AS$3&gt;=$R63,AS$2&lt;=$S63),$M63,0)),0)</f>
        <v/>
      </c>
      <c r="AT63" s="52">
        <f>IFERROR(IF(AND($R63&gt;=AT$2,$R63&lt;=AT$3),$M63,IF(AND(AT$3&gt;=$R63,AT$2&lt;=$S63),$M63,0)),0)</f>
        <v/>
      </c>
      <c r="AU63" s="52">
        <f>IFERROR(IF(AND($R63&gt;=AU$2,$R63&lt;=AU$3),$M63,IF(AND(AU$3&gt;=$R63,AU$2&lt;=$S63),$M63,0)),0)</f>
        <v/>
      </c>
      <c r="AV63" s="52">
        <f>IFERROR(IF(AND($R63&gt;=AV$2,$R63&lt;=AV$3),$M63,IF(AND(AV$3&gt;=$R63,AV$2&lt;=$S63),$M63,0)),0)</f>
        <v/>
      </c>
      <c r="AW63" s="52">
        <f>IFERROR(IF(AND($R63&gt;=AW$2,$R63&lt;=AW$3),$M63,IF(AND(AW$3&gt;=$R63,AW$2&lt;=$S63),$M63,0)),0)</f>
        <v/>
      </c>
      <c r="AX63" s="52">
        <f>IFERROR(IF(AND($R63&gt;=AX$2,$R63&lt;=AX$3),$M63,IF(AND(AX$3&gt;=$R63,AX$2&lt;=$S63),$M63,0)),0)</f>
        <v/>
      </c>
      <c r="AY63" s="52">
        <f>IFERROR(IF(AND($R63&gt;=AY$2,$R63&lt;=AY$3),$M63,IF(AND(AY$3&gt;=$R63,AY$2&lt;=$S63),$M63,0)),0)</f>
        <v/>
      </c>
      <c r="AZ63" s="52">
        <f>IFERROR(IF(AND($R63&gt;=AZ$2,$R63&lt;=AZ$3),$M63,IF(AND(AZ$3&gt;=$R63,AZ$2&lt;=$S63),$M63,0)),0)</f>
        <v/>
      </c>
      <c r="BA63" s="52">
        <f>IFERROR(IF(AND($R63&gt;=BA$2,$R63&lt;=BA$3),$M63,IF(AND(BA$3&gt;=$R63,BA$2&lt;=$S63),$M63,0)),0)</f>
        <v/>
      </c>
      <c r="BB63" s="52">
        <f>IFERROR(IF(AND($R63&gt;=BB$2,$R63&lt;=BB$3),$M63,IF(AND(BB$3&gt;=$R63,BB$2&lt;=$S63),$M63,0)),0)</f>
        <v/>
      </c>
      <c r="BC63" s="52">
        <f>IFERROR(IF(AND($R63&gt;=BC$2,$R63&lt;=BC$3),$M63,IF(AND(BC$3&gt;=$R63,BC$2&lt;=$S63),$M63,0)),0)</f>
        <v/>
      </c>
      <c r="BD63" s="52">
        <f>IFERROR(IF(AND($R63&gt;=BD$2,$R63&lt;=BD$3),$M63,IF(AND(BD$3&gt;=$R63,BD$2&lt;=$S63),$M63,0)),0)</f>
        <v/>
      </c>
      <c r="BE63" s="52">
        <f>IFERROR(IF(AND($R63&gt;=BE$2,$R63&lt;=BE$3),$M63,IF(AND(BE$3&gt;=$R63,BE$2&lt;=$S63),$M63,0)),0)</f>
        <v/>
      </c>
      <c r="BF63" s="52">
        <f>IFERROR(IF(AND($R63&gt;=BF$2,$R63&lt;=BF$3),$M63,IF(AND(BF$3&gt;=$R63,BF$2&lt;=$S63),$M63,0)),0)</f>
        <v/>
      </c>
      <c r="BG63" s="52">
        <f>IFERROR(IF(AND($R63&gt;=BG$2,$R63&lt;=BG$3),$M63,IF(AND(BG$3&gt;=$R63,BG$2&lt;=$S63),$M63,0)),0)</f>
        <v/>
      </c>
      <c r="BH63" s="52">
        <f>IFERROR(IF(AND($R63&gt;=BH$2,$R63&lt;=BH$3),$M63,IF(AND(BH$3&gt;=$R63,BH$2&lt;=$S63),$M63,0)),0)</f>
        <v/>
      </c>
      <c r="BI63" s="52">
        <f>IFERROR(IF(AND($R63&gt;=BI$2,$R63&lt;=BI$3),$M63,IF(AND(BI$3&gt;=$R63,BI$2&lt;=$S63),$M63,0)),0)</f>
        <v/>
      </c>
      <c r="BJ63" s="52">
        <f>IFERROR(IF(AND($R63&gt;=BJ$2,$R63&lt;=BJ$3),$M63,IF(AND(BJ$3&gt;=$R63,BJ$2&lt;=$S63),$M63,0)),0)</f>
        <v/>
      </c>
      <c r="BK63" s="52">
        <f>IFERROR(IF(AND($R63&gt;=BK$2,$R63&lt;=BK$3),$M63,IF(AND(BK$3&gt;=$R63,BK$2&lt;=$S63),$M63,0)),0)</f>
        <v/>
      </c>
      <c r="BL63" s="52">
        <f>IFERROR(IF(AND($R63&gt;=BL$2,$R63&lt;=BL$3),$M63,IF(AND(BL$3&gt;=$R63,BL$2&lt;=$S63),$M63,0)),0)</f>
        <v/>
      </c>
      <c r="BM63" s="52">
        <f>IFERROR(IF(AND($R63&gt;=BM$2,$R63&lt;=BM$3),$M63,IF(AND(BM$3&gt;=$R63,BM$2&lt;=$S63),$M63,0)),0)</f>
        <v/>
      </c>
      <c r="BN63" s="52">
        <f>IFERROR(IF(AND($R63&gt;=BN$2,$R63&lt;=BN$3),$M63,IF(AND(BN$3&gt;=$R63,BN$2&lt;=$S63),$M63,0)),0)</f>
        <v/>
      </c>
      <c r="BO63" s="52">
        <f>IFERROR(IF(AND($R63&gt;=BO$2,$R63&lt;=BO$3),$M63,IF(AND(BO$3&gt;=$R63,BO$2&lt;=$S63),$M63,0)),0)</f>
        <v/>
      </c>
      <c r="BP63" s="52">
        <f>IFERROR(IF(AND($R63&gt;=BP$2,$R63&lt;=BP$3),$M63,IF(AND(BP$3&gt;=$R63,BP$2&lt;=$S63),$M63,0)),0)</f>
        <v/>
      </c>
      <c r="BQ63" s="52">
        <f>IFERROR(IF(AND($R63&gt;=BQ$2,$R63&lt;=BQ$3),$M63,IF(AND(BQ$3&gt;=$R63,BQ$2&lt;=$S63),$M63,0)),0)</f>
        <v/>
      </c>
      <c r="BR63" s="52">
        <f>IFERROR(IF(AND($R63&gt;=BR$2,$R63&lt;=BR$3),$M63,IF(AND(BR$3&gt;=$R63,BR$2&lt;=$S63),$M63,0)),0)</f>
        <v/>
      </c>
      <c r="BS63" s="52">
        <f>IFERROR(IF(AND($R63&gt;=BS$2,$R63&lt;=BS$3),$M63,IF(AND(BS$3&gt;=$R63,BS$2&lt;=$S63),$M63,0)),0)</f>
        <v/>
      </c>
      <c r="BT63" s="52">
        <f>IFERROR(IF(AND($R63&gt;=BT$2,$R63&lt;=BT$3),$M63,IF(AND(BT$3&gt;=$R63,BT$2&lt;=$S63),$M63,0)),0)</f>
        <v/>
      </c>
      <c r="BU63" s="52">
        <f>IFERROR(IF(AND($R63&gt;=BU$2,$R63&lt;=BU$3),$M63,IF(AND(BU$3&gt;=$R63,BU$2&lt;=$S63),$M63,0)),0)</f>
        <v/>
      </c>
      <c r="BV63" s="52">
        <f>IFERROR(IF(AND($R63&gt;=BV$2,$R63&lt;=BV$3),$M63,IF(AND(BV$3&gt;=$R63,BV$2&lt;=$S63),$M63,0)),0)</f>
        <v/>
      </c>
      <c r="BW63" s="52">
        <f>IFERROR(IF(AND($R63&gt;=BW$2,$R63&lt;=BW$3),$M63,IF(AND(BW$3&gt;=$R63,BW$2&lt;=$S63),$M63,0)),0)</f>
        <v/>
      </c>
      <c r="BX63" s="52">
        <f>IFERROR(IF(AND($R63&gt;=BX$2,$R63&lt;=BX$3),$M63,IF(AND(BX$3&gt;=$R63,BX$2&lt;=$S63),$M63,0)),0)</f>
        <v/>
      </c>
      <c r="BY63" s="52">
        <f>IFERROR(IF(AND($R63&gt;=BY$2,$R63&lt;=BY$3),$M63,IF(AND(BY$3&gt;=$R63,BY$2&lt;=$S63),$M63,0)),0)</f>
        <v/>
      </c>
      <c r="BZ63" s="52">
        <f>IFERROR(IF(AND($R63&gt;=BZ$2,$R63&lt;=BZ$3),$M63,IF(AND(BZ$3&gt;=$R63,BZ$2&lt;=$S63),$M63,0)),0)</f>
        <v/>
      </c>
      <c r="CA63" s="52">
        <f>IFERROR(IF(AND($R63&gt;=CA$2,$R63&lt;=CA$3),$M63,IF(AND(CA$3&gt;=$R63,CA$2&lt;=$S63),$M63,0)),0)</f>
        <v/>
      </c>
      <c r="CB63" s="52">
        <f>IFERROR(IF(AND($R63&gt;=CB$2,$R63&lt;=CB$3),$M63,IF(AND(CB$3&gt;=$R63,CB$2&lt;=$S63),$M63,0)),0)</f>
        <v/>
      </c>
      <c r="CC63" s="52">
        <f>IFERROR(IF(AND($R63&gt;=CC$2,$R63&lt;=CC$3),$M63,IF(AND(CC$3&gt;=$R63,CC$2&lt;=$S63),$M63,0)),0)</f>
        <v/>
      </c>
      <c r="CD63" s="52">
        <f>IFERROR(IF(AND($R63&gt;=CD$2,$R63&lt;=CD$3),$M63,IF(AND(CD$3&gt;=$R63,CD$2&lt;=$S63),$M63,0)),0)</f>
        <v/>
      </c>
      <c r="CE63" s="52">
        <f>IFERROR(IF(AND($R63&gt;=CE$2,$R63&lt;=CE$3),$M63,IF(AND(CE$3&gt;=$R63,CE$2&lt;=$S63),$M63,0)),0)</f>
        <v/>
      </c>
      <c r="CF63" s="52">
        <f>IFERROR(IF(AND($R63&gt;=CF$2,$R63&lt;=CF$3),$M63,IF(AND(CF$3&gt;=$R63,CF$2&lt;=$S63),$M63,0)),0)</f>
        <v/>
      </c>
      <c r="CG63" s="52">
        <f>IFERROR(IF(AND($R63&gt;=CG$2,$R63&lt;=CG$3),$M63,IF(AND(CG$3&gt;=$R63,CG$2&lt;=$S63),$M63,0)),0)</f>
        <v/>
      </c>
      <c r="CH63" s="52">
        <f>IFERROR(IF(AND($R63&gt;=CH$2,$R63&lt;=CH$3),$M63,IF(AND(CH$3&gt;=$R63,CH$2&lt;=$S63),$M63,0)),0)</f>
        <v/>
      </c>
      <c r="CI63" s="52">
        <f>IFERROR(IF(AND($R63&gt;=CI$2,$R63&lt;=CI$3),$M63,IF(AND(CI$3&gt;=$R63,CI$2&lt;=$S63),$M63,0)),0)</f>
        <v/>
      </c>
      <c r="CJ63" s="52">
        <f>IFERROR(IF(AND($R63&gt;=CJ$2,$R63&lt;=CJ$3),$M63,IF(AND(CJ$3&gt;=$R63,CJ$2&lt;=$S63),$M63,0)),0)</f>
        <v/>
      </c>
      <c r="CK63" s="52">
        <f>IFERROR(IF(AND($R63&gt;=CK$2,$R63&lt;=CK$3),$M63,IF(AND(CK$3&gt;=$R63,CK$2&lt;=$S63),$M63,0)),0)</f>
        <v/>
      </c>
      <c r="CL63" s="52">
        <f>IFERROR(IF(AND($R63&gt;=CL$2,$R63&lt;=CL$3),$M63,IF(AND(CL$3&gt;=$R63,CL$2&lt;=$S63),$M63,0)),0)</f>
        <v/>
      </c>
      <c r="CM63" s="52">
        <f>IFERROR(IF(AND($R63&gt;=CM$2,$R63&lt;=CM$3),$M63,IF(AND(CM$3&gt;=$R63,CM$2&lt;=$S63),$M63,0)),0)</f>
        <v/>
      </c>
      <c r="CN63" s="52">
        <f>IFERROR(IF(AND($R63&gt;=CN$2,$R63&lt;=CN$3),$M63,IF(AND(CN$3&gt;=$R63,CN$2&lt;=$S63),$M63,0)),0)</f>
        <v/>
      </c>
      <c r="CO63" s="52">
        <f>IFERROR(IF(AND($R63&gt;=CO$2,$R63&lt;=CO$3),$M63,IF(AND(CO$3&gt;=$R63,CO$2&lt;=$S63),$M63,0)),0)</f>
        <v/>
      </c>
      <c r="CP63" s="52">
        <f>IFERROR(IF(AND($R63&gt;=CP$2,$R63&lt;=CP$3),$M63,IF(AND(CP$3&gt;=$R63,CP$2&lt;=$S63),$M63,0)),0)</f>
        <v/>
      </c>
      <c r="CQ63" s="52">
        <f>IFERROR(IF(AND($R63&gt;=CQ$2,$R63&lt;=CQ$3),$M63,IF(AND(CQ$3&gt;=$R63,CQ$2&lt;=$S63),$M63,0)),0)</f>
        <v/>
      </c>
      <c r="CR63" s="52">
        <f>IFERROR(IF(AND($R63&gt;=CR$2,$R63&lt;=CR$3),$M63,IF(AND(CR$3&gt;=$R63,CR$2&lt;=$S63),$M63,0)),0)</f>
        <v/>
      </c>
      <c r="CS63" s="52">
        <f>IFERROR(IF(AND($R63&gt;=CS$2,$R63&lt;=CS$3),$M63,IF(AND(CS$3&gt;=$R63,CS$2&lt;=$S63),$M63,0)),0)</f>
        <v/>
      </c>
      <c r="CT63" s="52">
        <f>IFERROR(IF(AND($R63&gt;=CT$2,$R63&lt;=CT$3),$M63,IF(AND(CT$3&gt;=$R63,CT$2&lt;=$S63),$M63,0)),0)</f>
        <v/>
      </c>
      <c r="CU63" s="52">
        <f>IFERROR(IF(AND($R63&gt;=CU$2,$R63&lt;=CU$3),$M63,IF(AND(CU$3&gt;=$R63,CU$2&lt;=$S63),$M63,0)),0)</f>
        <v/>
      </c>
      <c r="CV63" s="52">
        <f>IFERROR(IF(AND($R63&gt;=CV$2,$R63&lt;=CV$3),$M63,IF(AND(CV$3&gt;=$R63,CV$2&lt;=$S63),$M63,0)),0)</f>
        <v/>
      </c>
      <c r="CW63" s="52">
        <f>IFERROR(IF(AND($R63&gt;=CW$2,$R63&lt;=CW$3),$M63,IF(AND(CW$3&gt;=$R63,CW$2&lt;=$S63),$M63,0)),0)</f>
        <v/>
      </c>
      <c r="CX63" s="52">
        <f>IFERROR(IF(AND($R63&gt;=CX$2,$R63&lt;=CX$3),$M63,IF(AND(CX$3&gt;=$R63,CX$2&lt;=$S63),$M63,0)),0)</f>
        <v/>
      </c>
      <c r="CY63" s="52">
        <f>IFERROR(IF(AND($R63&gt;=CY$2,$R63&lt;=CY$3),$M63,IF(AND(CY$3&gt;=$R63,CY$2&lt;=$S63),$M63,0)),0)</f>
        <v/>
      </c>
      <c r="CZ63" s="52">
        <f>IFERROR(IF(AND($R63&gt;=CZ$2,$R63&lt;=CZ$3),$M63,IF(AND(CZ$3&gt;=$R63,CZ$2&lt;=$S63),$M63,0)),0)</f>
        <v/>
      </c>
      <c r="DA63" s="52" t="n"/>
      <c r="DB63" s="52" t="n"/>
    </row>
    <row r="64" outlineLevel="1" ht="15.9" customHeight="1">
      <c r="A64" s="40" t="inlineStr">
        <is>
          <t>[Person_3]</t>
        </is>
      </c>
      <c r="B64" s="41" t="n"/>
      <c r="C64" s="95" t="n"/>
      <c r="D64" s="41" t="n"/>
      <c r="E64" s="95" t="n"/>
      <c r="F64" s="53" t="n"/>
      <c r="G64" s="95" t="n"/>
      <c r="H64" s="41" t="n"/>
      <c r="I64" s="43" t="n">
        <v>1</v>
      </c>
      <c r="J64" s="44" t="inlineStr">
        <is>
          <t>Digital Maintenance</t>
        </is>
      </c>
      <c r="K64" s="45" t="n">
        <v>50</v>
      </c>
      <c r="L64" s="45" t="n">
        <v>175</v>
      </c>
      <c r="M64" s="46">
        <f>IF($J64="Digital Maintenance",0,K64*L64)*I63</f>
        <v/>
      </c>
      <c r="N64" s="47">
        <f>IF($J64="Digital Maintenance",K64*L64,0)*I64</f>
        <v/>
      </c>
      <c r="O64" s="48" t="inlineStr">
        <is>
          <t>New</t>
        </is>
      </c>
      <c r="P64" s="49" t="n"/>
      <c r="Q64" s="96" t="n"/>
      <c r="R64" s="96" t="n">
        <v>44896</v>
      </c>
      <c r="S64" s="96">
        <f>EOMONTH(R64,11)</f>
        <v/>
      </c>
      <c r="T64" s="51">
        <f>IF(ISBLANK(S64),"",YEARFRAC(R64,EOMONTH(S64,0))*12)</f>
        <v/>
      </c>
      <c r="U64" s="52">
        <f>IFERROR(IF(AND($R64&gt;=U$2,$R64&lt;=U$3),$M64,IF(AND(U$3&gt;=$R64,U$2&lt;=$S64),$M64,0)),0)</f>
        <v/>
      </c>
      <c r="V64" s="52">
        <f>IFERROR(IF(AND($R64&gt;=V$2,$R64&lt;=V$3),$M64,IF(AND(V$3&gt;=$R64,V$2&lt;=$S64),$M64,0)),0)</f>
        <v/>
      </c>
      <c r="W64" s="52">
        <f>IFERROR(IF(AND($R64&gt;=W$2,$R64&lt;=W$3),$M64,IF(AND(W$3&gt;=$R64,W$2&lt;=$S64),$M64,0)),0)</f>
        <v/>
      </c>
      <c r="X64" s="52">
        <f>IFERROR(IF(AND($R64&gt;=X$2,$R64&lt;=X$3),$M64,IF(AND(X$3&gt;=$R64,X$2&lt;=$S64),$M64,0)),0)</f>
        <v/>
      </c>
      <c r="Y64" s="52">
        <f>IFERROR(IF(AND($R64&gt;=Y$2,$R64&lt;=Y$3),$M64,IF(AND(Y$3&gt;=$R64,Y$2&lt;=$S64),$M64,0)),0)</f>
        <v/>
      </c>
      <c r="Z64" s="52">
        <f>IFERROR(IF(AND($R64&gt;=Z$2,$R64&lt;=Z$3),$M64,IF(AND(Z$3&gt;=$R64,Z$2&lt;=$S64),$M64,0)),0)</f>
        <v/>
      </c>
      <c r="AA64" s="52">
        <f>IFERROR(IF(AND($R64&gt;=AA$2,$R64&lt;=AA$3),$M64,IF(AND(AA$3&gt;=$R64,AA$2&lt;=$S64),$M64,0)),0)</f>
        <v/>
      </c>
      <c r="AB64" s="52">
        <f>IFERROR(IF(AND($R64&gt;=AB$2,$R64&lt;=AB$3),$M64,IF(AND(AB$3&gt;=$R64,AB$2&lt;=$S64),$M64,0)),0)</f>
        <v/>
      </c>
      <c r="AC64" s="52">
        <f>IFERROR(IF(AND($R64&gt;=AC$2,$R64&lt;=AC$3),$M64,IF(AND(AC$3&gt;=$R64,AC$2&lt;=$S64),$M64,0)),0)</f>
        <v/>
      </c>
      <c r="AD64" s="52">
        <f>IFERROR(IF(AND($R64&gt;=AD$2,$R64&lt;=AD$3),$M64,IF(AND(AD$3&gt;=$R64,AD$2&lt;=$S64),$M64,0)),0)</f>
        <v/>
      </c>
      <c r="AE64" s="52">
        <f>IFERROR(IF(AND($R64&gt;=AE$2,$R64&lt;=AE$3),$M64,IF(AND(AE$3&gt;=$R64,AE$2&lt;=$S64),$M64,0)),0)</f>
        <v/>
      </c>
      <c r="AF64" s="52">
        <f>IFERROR(IF(AND($R64&gt;=AF$2,$R64&lt;=AF$3),$M64,IF(AND(AF$3&gt;=$R64,AF$2&lt;=$S64),$M64,0)),0)</f>
        <v/>
      </c>
      <c r="AG64" s="52">
        <f>IFERROR(IF(AND($R64&gt;=AG$2,$R64&lt;=AG$3),$M64,IF(AND(AG$3&gt;=$R64,AG$2&lt;=$S64),$M64,0)),0)</f>
        <v/>
      </c>
      <c r="AH64" s="52">
        <f>IFERROR(IF(AND($R64&gt;=AH$2,$R64&lt;=AH$3),$M64,IF(AND(AH$3&gt;=$R64,AH$2&lt;=$S64),$M64,0)),0)</f>
        <v/>
      </c>
      <c r="AI64" s="52">
        <f>IFERROR(IF(AND($R64&gt;=AI$2,$R64&lt;=AI$3),$M64,IF(AND(AI$3&gt;=$R64,AI$2&lt;=$S64),$M64,0)),0)</f>
        <v/>
      </c>
      <c r="AJ64" s="52">
        <f>IFERROR(IF(AND($R64&gt;=AJ$2,$R64&lt;=AJ$3),$M64,IF(AND(AJ$3&gt;=$R64,AJ$2&lt;=$S64),$M64,0)),0)</f>
        <v/>
      </c>
      <c r="AK64" s="52">
        <f>IFERROR(IF(AND($R64&gt;=AK$2,$R64&lt;=AK$3),$M64,IF(AND(AK$3&gt;=$R64,AK$2&lt;=$S64),$M64,0)),0)</f>
        <v/>
      </c>
      <c r="AL64" s="52">
        <f>IFERROR(IF(AND($R64&gt;=AL$2,$R64&lt;=AL$3),$M64,IF(AND(AL$3&gt;=$R64,AL$2&lt;=$S64),$M64,0)),0)</f>
        <v/>
      </c>
      <c r="AM64" s="52">
        <f>IFERROR(IF(AND($R64&gt;=AM$2,$R64&lt;=AM$3),$M64,IF(AND(AM$3&gt;=$R64,AM$2&lt;=$S64),$M64,0)),0)</f>
        <v/>
      </c>
      <c r="AN64" s="52">
        <f>IFERROR(IF(AND($R64&gt;=AN$2,$R64&lt;=AN$3),$M64,IF(AND(AN$3&gt;=$R64,AN$2&lt;=$S64),$M64,0)),0)</f>
        <v/>
      </c>
      <c r="AO64" s="52">
        <f>IFERROR(IF(AND($R64&gt;=AO$2,$R64&lt;=AO$3),$M64,IF(AND(AO$3&gt;=$R64,AO$2&lt;=$S64),$M64,0)),0)</f>
        <v/>
      </c>
      <c r="AP64" s="52">
        <f>IFERROR(IF(AND($R64&gt;=AP$2,$R64&lt;=AP$3),$M64,IF(AND(AP$3&gt;=$R64,AP$2&lt;=$S64),$M64,0)),0)</f>
        <v/>
      </c>
      <c r="AQ64" s="52">
        <f>IFERROR(IF(AND($R64&gt;=AQ$2,$R64&lt;=AQ$3),$M64,IF(AND(AQ$3&gt;=$R64,AQ$2&lt;=$S64),$M64,0)),0)</f>
        <v/>
      </c>
      <c r="AR64" s="52">
        <f>IFERROR(IF(AND($R64&gt;=AR$2,$R64&lt;=AR$3),$M64,IF(AND(AR$3&gt;=$R64,AR$2&lt;=$S64),$M64,0)),0)</f>
        <v/>
      </c>
      <c r="AS64" s="52">
        <f>IFERROR(IF(AND($R64&gt;=AS$2,$R64&lt;=AS$3),$M64,IF(AND(AS$3&gt;=$R64,AS$2&lt;=$S64),$M64,0)),0)</f>
        <v/>
      </c>
      <c r="AT64" s="52">
        <f>IFERROR(IF(AND($R64&gt;=AT$2,$R64&lt;=AT$3),$M64,IF(AND(AT$3&gt;=$R64,AT$2&lt;=$S64),$M64,0)),0)</f>
        <v/>
      </c>
      <c r="AU64" s="52">
        <f>IFERROR(IF(AND($R64&gt;=AU$2,$R64&lt;=AU$3),$M64,IF(AND(AU$3&gt;=$R64,AU$2&lt;=$S64),$M64,0)),0)</f>
        <v/>
      </c>
      <c r="AV64" s="52">
        <f>IFERROR(IF(AND($R64&gt;=AV$2,$R64&lt;=AV$3),$M64,IF(AND(AV$3&gt;=$R64,AV$2&lt;=$S64),$M64,0)),0)</f>
        <v/>
      </c>
      <c r="AW64" s="52">
        <f>IFERROR(IF(AND($R64&gt;=AW$2,$R64&lt;=AW$3),$M64,IF(AND(AW$3&gt;=$R64,AW$2&lt;=$S64),$M64,0)),0)</f>
        <v/>
      </c>
      <c r="AX64" s="52">
        <f>IFERROR(IF(AND($R64&gt;=AX$2,$R64&lt;=AX$3),$M64,IF(AND(AX$3&gt;=$R64,AX$2&lt;=$S64),$M64,0)),0)</f>
        <v/>
      </c>
      <c r="AY64" s="52">
        <f>IFERROR(IF(AND($R64&gt;=AY$2,$R64&lt;=AY$3),$M64,IF(AND(AY$3&gt;=$R64,AY$2&lt;=$S64),$M64,0)),0)</f>
        <v/>
      </c>
      <c r="AZ64" s="52">
        <f>IFERROR(IF(AND($R64&gt;=AZ$2,$R64&lt;=AZ$3),$M64,IF(AND(AZ$3&gt;=$R64,AZ$2&lt;=$S64),$M64,0)),0)</f>
        <v/>
      </c>
      <c r="BA64" s="52">
        <f>IFERROR(IF(AND($R64&gt;=BA$2,$R64&lt;=BA$3),$M64,IF(AND(BA$3&gt;=$R64,BA$2&lt;=$S64),$M64,0)),0)</f>
        <v/>
      </c>
      <c r="BB64" s="52">
        <f>IFERROR(IF(AND($R64&gt;=BB$2,$R64&lt;=BB$3),$M64,IF(AND(BB$3&gt;=$R64,BB$2&lt;=$S64),$M64,0)),0)</f>
        <v/>
      </c>
      <c r="BC64" s="52">
        <f>IFERROR(IF(AND($R64&gt;=BC$2,$R64&lt;=BC$3),$M64,IF(AND(BC$3&gt;=$R64,BC$2&lt;=$S64),$M64,0)),0)</f>
        <v/>
      </c>
      <c r="BD64" s="52">
        <f>IFERROR(IF(AND($R64&gt;=BD$2,$R64&lt;=BD$3),$M64,IF(AND(BD$3&gt;=$R64,BD$2&lt;=$S64),$M64,0)),0)</f>
        <v/>
      </c>
      <c r="BE64" s="52">
        <f>IFERROR(IF(AND($R64&gt;=BE$2,$R64&lt;=BE$3),$M64,IF(AND(BE$3&gt;=$R64,BE$2&lt;=$S64),$M64,0)),0)</f>
        <v/>
      </c>
      <c r="BF64" s="52">
        <f>IFERROR(IF(AND($R64&gt;=BF$2,$R64&lt;=BF$3),$M64,IF(AND(BF$3&gt;=$R64,BF$2&lt;=$S64),$M64,0)),0)</f>
        <v/>
      </c>
      <c r="BG64" s="52">
        <f>IFERROR(IF(AND($R64&gt;=BG$2,$R64&lt;=BG$3),$M64,IF(AND(BG$3&gt;=$R64,BG$2&lt;=$S64),$M64,0)),0)</f>
        <v/>
      </c>
      <c r="BH64" s="52">
        <f>IFERROR(IF(AND($R64&gt;=BH$2,$R64&lt;=BH$3),$M64,IF(AND(BH$3&gt;=$R64,BH$2&lt;=$S64),$M64,0)),0)</f>
        <v/>
      </c>
      <c r="BI64" s="52">
        <f>IFERROR(IF(AND($R64&gt;=BI$2,$R64&lt;=BI$3),$M64,IF(AND(BI$3&gt;=$R64,BI$2&lt;=$S64),$M64,0)),0)</f>
        <v/>
      </c>
      <c r="BJ64" s="52">
        <f>IFERROR(IF(AND($R64&gt;=BJ$2,$R64&lt;=BJ$3),$M64,IF(AND(BJ$3&gt;=$R64,BJ$2&lt;=$S64),$M64,0)),0)</f>
        <v/>
      </c>
      <c r="BK64" s="52">
        <f>IFERROR(IF(AND($R64&gt;=BK$2,$R64&lt;=BK$3),$M64,IF(AND(BK$3&gt;=$R64,BK$2&lt;=$S64),$M64,0)),0)</f>
        <v/>
      </c>
      <c r="BL64" s="52">
        <f>IFERROR(IF(AND($R64&gt;=BL$2,$R64&lt;=BL$3),$M64,IF(AND(BL$3&gt;=$R64,BL$2&lt;=$S64),$M64,0)),0)</f>
        <v/>
      </c>
      <c r="BM64" s="52">
        <f>IFERROR(IF(AND($R64&gt;=BM$2,$R64&lt;=BM$3),$M64,IF(AND(BM$3&gt;=$R64,BM$2&lt;=$S64),$M64,0)),0)</f>
        <v/>
      </c>
      <c r="BN64" s="52">
        <f>IFERROR(IF(AND($R64&gt;=BN$2,$R64&lt;=BN$3),$M64,IF(AND(BN$3&gt;=$R64,BN$2&lt;=$S64),$M64,0)),0)</f>
        <v/>
      </c>
      <c r="BO64" s="52">
        <f>IFERROR(IF(AND($R64&gt;=BO$2,$R64&lt;=BO$3),$M64,IF(AND(BO$3&gt;=$R64,BO$2&lt;=$S64),$M64,0)),0)</f>
        <v/>
      </c>
      <c r="BP64" s="52">
        <f>IFERROR(IF(AND($R64&gt;=BP$2,$R64&lt;=BP$3),$M64,IF(AND(BP$3&gt;=$R64,BP$2&lt;=$S64),$M64,0)),0)</f>
        <v/>
      </c>
      <c r="BQ64" s="52">
        <f>IFERROR(IF(AND($R64&gt;=BQ$2,$R64&lt;=BQ$3),$M64,IF(AND(BQ$3&gt;=$R64,BQ$2&lt;=$S64),$M64,0)),0)</f>
        <v/>
      </c>
      <c r="BR64" s="52">
        <f>IFERROR(IF(AND($R64&gt;=BR$2,$R64&lt;=BR$3),$M64,IF(AND(BR$3&gt;=$R64,BR$2&lt;=$S64),$M64,0)),0)</f>
        <v/>
      </c>
      <c r="BS64" s="52">
        <f>IFERROR(IF(AND($R64&gt;=BS$2,$R64&lt;=BS$3),$M64,IF(AND(BS$3&gt;=$R64,BS$2&lt;=$S64),$M64,0)),0)</f>
        <v/>
      </c>
      <c r="BT64" s="52">
        <f>IFERROR(IF(AND($R64&gt;=BT$2,$R64&lt;=BT$3),$M64,IF(AND(BT$3&gt;=$R64,BT$2&lt;=$S64),$M64,0)),0)</f>
        <v/>
      </c>
      <c r="BU64" s="52">
        <f>IFERROR(IF(AND($R64&gt;=BU$2,$R64&lt;=BU$3),$M64,IF(AND(BU$3&gt;=$R64,BU$2&lt;=$S64),$M64,0)),0)</f>
        <v/>
      </c>
      <c r="BV64" s="52">
        <f>IFERROR(IF(AND($R64&gt;=BV$2,$R64&lt;=BV$3),$M64,IF(AND(BV$3&gt;=$R64,BV$2&lt;=$S64),$M64,0)),0)</f>
        <v/>
      </c>
      <c r="BW64" s="52">
        <f>IFERROR(IF(AND($R64&gt;=BW$2,$R64&lt;=BW$3),$M64,IF(AND(BW$3&gt;=$R64,BW$2&lt;=$S64),$M64,0)),0)</f>
        <v/>
      </c>
      <c r="BX64" s="52">
        <f>IFERROR(IF(AND($R64&gt;=BX$2,$R64&lt;=BX$3),$M64,IF(AND(BX$3&gt;=$R64,BX$2&lt;=$S64),$M64,0)),0)</f>
        <v/>
      </c>
      <c r="BY64" s="52">
        <f>IFERROR(IF(AND($R64&gt;=BY$2,$R64&lt;=BY$3),$M64,IF(AND(BY$3&gt;=$R64,BY$2&lt;=$S64),$M64,0)),0)</f>
        <v/>
      </c>
      <c r="BZ64" s="52">
        <f>IFERROR(IF(AND($R64&gt;=BZ$2,$R64&lt;=BZ$3),$M64,IF(AND(BZ$3&gt;=$R64,BZ$2&lt;=$S64),$M64,0)),0)</f>
        <v/>
      </c>
      <c r="CA64" s="52">
        <f>IFERROR(IF(AND($R64&gt;=CA$2,$R64&lt;=CA$3),$M64,IF(AND(CA$3&gt;=$R64,CA$2&lt;=$S64),$M64,0)),0)</f>
        <v/>
      </c>
      <c r="CB64" s="52">
        <f>IFERROR(IF(AND($R64&gt;=CB$2,$R64&lt;=CB$3),$M64,IF(AND(CB$3&gt;=$R64,CB$2&lt;=$S64),$M64,0)),0)</f>
        <v/>
      </c>
      <c r="CC64" s="52">
        <f>IFERROR(IF(AND($R64&gt;=CC$2,$R64&lt;=CC$3),$M64,IF(AND(CC$3&gt;=$R64,CC$2&lt;=$S64),$M64,0)),0)</f>
        <v/>
      </c>
      <c r="CD64" s="52">
        <f>IFERROR(IF(AND($R64&gt;=CD$2,$R64&lt;=CD$3),$M64,IF(AND(CD$3&gt;=$R64,CD$2&lt;=$S64),$M64,0)),0)</f>
        <v/>
      </c>
      <c r="CE64" s="52">
        <f>IFERROR(IF(AND($R64&gt;=CE$2,$R64&lt;=CE$3),$M64,IF(AND(CE$3&gt;=$R64,CE$2&lt;=$S64),$M64,0)),0)</f>
        <v/>
      </c>
      <c r="CF64" s="52">
        <f>IFERROR(IF(AND($R64&gt;=CF$2,$R64&lt;=CF$3),$M64,IF(AND(CF$3&gt;=$R64,CF$2&lt;=$S64),$M64,0)),0)</f>
        <v/>
      </c>
      <c r="CG64" s="52">
        <f>IFERROR(IF(AND($R64&gt;=CG$2,$R64&lt;=CG$3),$M64,IF(AND(CG$3&gt;=$R64,CG$2&lt;=$S64),$M64,0)),0)</f>
        <v/>
      </c>
      <c r="CH64" s="52">
        <f>IFERROR(IF(AND($R64&gt;=CH$2,$R64&lt;=CH$3),$M64,IF(AND(CH$3&gt;=$R64,CH$2&lt;=$S64),$M64,0)),0)</f>
        <v/>
      </c>
      <c r="CI64" s="52">
        <f>IFERROR(IF(AND($R64&gt;=CI$2,$R64&lt;=CI$3),$M64,IF(AND(CI$3&gt;=$R64,CI$2&lt;=$S64),$M64,0)),0)</f>
        <v/>
      </c>
      <c r="CJ64" s="52">
        <f>IFERROR(IF(AND($R64&gt;=CJ$2,$R64&lt;=CJ$3),$M64,IF(AND(CJ$3&gt;=$R64,CJ$2&lt;=$S64),$M64,0)),0)</f>
        <v/>
      </c>
      <c r="CK64" s="52">
        <f>IFERROR(IF(AND($R64&gt;=CK$2,$R64&lt;=CK$3),$M64,IF(AND(CK$3&gt;=$R64,CK$2&lt;=$S64),$M64,0)),0)</f>
        <v/>
      </c>
      <c r="CL64" s="52">
        <f>IFERROR(IF(AND($R64&gt;=CL$2,$R64&lt;=CL$3),$M64,IF(AND(CL$3&gt;=$R64,CL$2&lt;=$S64),$M64,0)),0)</f>
        <v/>
      </c>
      <c r="CM64" s="52">
        <f>IFERROR(IF(AND($R64&gt;=CM$2,$R64&lt;=CM$3),$M64,IF(AND(CM$3&gt;=$R64,CM$2&lt;=$S64),$M64,0)),0)</f>
        <v/>
      </c>
      <c r="CN64" s="52">
        <f>IFERROR(IF(AND($R64&gt;=CN$2,$R64&lt;=CN$3),$M64,IF(AND(CN$3&gt;=$R64,CN$2&lt;=$S64),$M64,0)),0)</f>
        <v/>
      </c>
      <c r="CO64" s="52">
        <f>IFERROR(IF(AND($R64&gt;=CO$2,$R64&lt;=CO$3),$M64,IF(AND(CO$3&gt;=$R64,CO$2&lt;=$S64),$M64,0)),0)</f>
        <v/>
      </c>
      <c r="CP64" s="52">
        <f>IFERROR(IF(AND($R64&gt;=CP$2,$R64&lt;=CP$3),$M64,IF(AND(CP$3&gt;=$R64,CP$2&lt;=$S64),$M64,0)),0)</f>
        <v/>
      </c>
      <c r="CQ64" s="52">
        <f>IFERROR(IF(AND($R64&gt;=CQ$2,$R64&lt;=CQ$3),$M64,IF(AND(CQ$3&gt;=$R64,CQ$2&lt;=$S64),$M64,0)),0)</f>
        <v/>
      </c>
      <c r="CR64" s="52">
        <f>IFERROR(IF(AND($R64&gt;=CR$2,$R64&lt;=CR$3),$M64,IF(AND(CR$3&gt;=$R64,CR$2&lt;=$S64),$M64,0)),0)</f>
        <v/>
      </c>
      <c r="CS64" s="52">
        <f>IFERROR(IF(AND($R64&gt;=CS$2,$R64&lt;=CS$3),$M64,IF(AND(CS$3&gt;=$R64,CS$2&lt;=$S64),$M64,0)),0)</f>
        <v/>
      </c>
      <c r="CT64" s="52">
        <f>IFERROR(IF(AND($R64&gt;=CT$2,$R64&lt;=CT$3),$M64,IF(AND(CT$3&gt;=$R64,CT$2&lt;=$S64),$M64,0)),0)</f>
        <v/>
      </c>
      <c r="CU64" s="52">
        <f>IFERROR(IF(AND($R64&gt;=CU$2,$R64&lt;=CU$3),$M64,IF(AND(CU$3&gt;=$R64,CU$2&lt;=$S64),$M64,0)),0)</f>
        <v/>
      </c>
      <c r="CV64" s="52">
        <f>IFERROR(IF(AND($R64&gt;=CV$2,$R64&lt;=CV$3),$M64,IF(AND(CV$3&gt;=$R64,CV$2&lt;=$S64),$M64,0)),0)</f>
        <v/>
      </c>
      <c r="CW64" s="52">
        <f>IFERROR(IF(AND($R64&gt;=CW$2,$R64&lt;=CW$3),$M64,IF(AND(CW$3&gt;=$R64,CW$2&lt;=$S64),$M64,0)),0)</f>
        <v/>
      </c>
      <c r="CX64" s="52">
        <f>IFERROR(IF(AND($R64&gt;=CX$2,$R64&lt;=CX$3),$M64,IF(AND(CX$3&gt;=$R64,CX$2&lt;=$S64),$M64,0)),0)</f>
        <v/>
      </c>
      <c r="CY64" s="52">
        <f>IFERROR(IF(AND($R64&gt;=CY$2,$R64&lt;=CY$3),$M64,IF(AND(CY$3&gt;=$R64,CY$2&lt;=$S64),$M64,0)),0)</f>
        <v/>
      </c>
      <c r="CZ64" s="52">
        <f>IFERROR(IF(AND($R64&gt;=CZ$2,$R64&lt;=CZ$3),$M64,IF(AND(CZ$3&gt;=$R64,CZ$2&lt;=$S64),$M64,0)),0)</f>
        <v/>
      </c>
      <c r="DA64" s="52" t="n"/>
      <c r="DB64" s="52" t="n"/>
    </row>
    <row r="65" outlineLevel="1" ht="15.9" customHeight="1">
      <c r="A65" s="40" t="inlineStr">
        <is>
          <t>[Person_3]</t>
        </is>
      </c>
      <c r="B65" s="41" t="n"/>
      <c r="C65" s="95" t="n"/>
      <c r="D65" s="41" t="n"/>
      <c r="E65" s="95" t="n"/>
      <c r="F65" s="53" t="n"/>
      <c r="G65" s="95" t="n"/>
      <c r="H65" s="41" t="n"/>
      <c r="I65" s="43" t="n">
        <v>1</v>
      </c>
      <c r="J65" s="44" t="inlineStr">
        <is>
          <t>Digital Maintenance</t>
        </is>
      </c>
      <c r="K65" s="45" t="n">
        <v>31</v>
      </c>
      <c r="L65" s="45" t="n">
        <v>175</v>
      </c>
      <c r="M65" s="46">
        <f>IF($J65="Digital Maintenance",0,K65*L65)*I64</f>
        <v/>
      </c>
      <c r="N65" s="47">
        <f>IF($J65="Digital Maintenance",K65*L65,0)*I65</f>
        <v/>
      </c>
      <c r="O65" s="48" t="inlineStr">
        <is>
          <t>New</t>
        </is>
      </c>
      <c r="P65" s="49" t="n"/>
      <c r="Q65" s="96" t="n"/>
      <c r="R65" s="96" t="n">
        <v>44805</v>
      </c>
      <c r="S65" s="96">
        <f>EOMONTH(R65,11)</f>
        <v/>
      </c>
      <c r="T65" s="51">
        <f>IF(ISBLANK(S65),"",YEARFRAC(R65,EOMONTH(S65,0))*12)</f>
        <v/>
      </c>
      <c r="U65" s="52">
        <f>IFERROR(IF(AND($R65&gt;=U$2,$R65&lt;=U$3),$M65,IF(AND(U$3&gt;=$R65,U$2&lt;=$S65),$M65,0)),0)</f>
        <v/>
      </c>
      <c r="V65" s="52">
        <f>IFERROR(IF(AND($R65&gt;=V$2,$R65&lt;=V$3),$M65,IF(AND(V$3&gt;=$R65,V$2&lt;=$S65),$M65,0)),0)</f>
        <v/>
      </c>
      <c r="W65" s="52">
        <f>IFERROR(IF(AND($R65&gt;=W$2,$R65&lt;=W$3),$M65,IF(AND(W$3&gt;=$R65,W$2&lt;=$S65),$M65,0)),0)</f>
        <v/>
      </c>
      <c r="X65" s="52">
        <f>IFERROR(IF(AND($R65&gt;=X$2,$R65&lt;=X$3),$M65,IF(AND(X$3&gt;=$R65,X$2&lt;=$S65),$M65,0)),0)</f>
        <v/>
      </c>
      <c r="Y65" s="52">
        <f>IFERROR(IF(AND($R65&gt;=Y$2,$R65&lt;=Y$3),$M65,IF(AND(Y$3&gt;=$R65,Y$2&lt;=$S65),$M65,0)),0)</f>
        <v/>
      </c>
      <c r="Z65" s="52">
        <f>IFERROR(IF(AND($R65&gt;=Z$2,$R65&lt;=Z$3),$M65,IF(AND(Z$3&gt;=$R65,Z$2&lt;=$S65),$M65,0)),0)</f>
        <v/>
      </c>
      <c r="AA65" s="52">
        <f>IFERROR(IF(AND($R65&gt;=AA$2,$R65&lt;=AA$3),$M65,IF(AND(AA$3&gt;=$R65,AA$2&lt;=$S65),$M65,0)),0)</f>
        <v/>
      </c>
      <c r="AB65" s="52">
        <f>IFERROR(IF(AND($R65&gt;=AB$2,$R65&lt;=AB$3),$M65,IF(AND(AB$3&gt;=$R65,AB$2&lt;=$S65),$M65,0)),0)</f>
        <v/>
      </c>
      <c r="AC65" s="52">
        <f>IFERROR(IF(AND($R65&gt;=AC$2,$R65&lt;=AC$3),$M65,IF(AND(AC$3&gt;=$R65,AC$2&lt;=$S65),$M65,0)),0)</f>
        <v/>
      </c>
      <c r="AD65" s="52">
        <f>IFERROR(IF(AND($R65&gt;=AD$2,$R65&lt;=AD$3),$M65,IF(AND(AD$3&gt;=$R65,AD$2&lt;=$S65),$M65,0)),0)</f>
        <v/>
      </c>
      <c r="AE65" s="52">
        <f>IFERROR(IF(AND($R65&gt;=AE$2,$R65&lt;=AE$3),$M65,IF(AND(AE$3&gt;=$R65,AE$2&lt;=$S65),$M65,0)),0)</f>
        <v/>
      </c>
      <c r="AF65" s="52">
        <f>IFERROR(IF(AND($R65&gt;=AF$2,$R65&lt;=AF$3),$M65,IF(AND(AF$3&gt;=$R65,AF$2&lt;=$S65),$M65,0)),0)</f>
        <v/>
      </c>
      <c r="AG65" s="52">
        <f>IFERROR(IF(AND($R65&gt;=AG$2,$R65&lt;=AG$3),$M65,IF(AND(AG$3&gt;=$R65,AG$2&lt;=$S65),$M65,0)),0)</f>
        <v/>
      </c>
      <c r="AH65" s="52">
        <f>IFERROR(IF(AND($R65&gt;=AH$2,$R65&lt;=AH$3),$M65,IF(AND(AH$3&gt;=$R65,AH$2&lt;=$S65),$M65,0)),0)</f>
        <v/>
      </c>
      <c r="AI65" s="52">
        <f>IFERROR(IF(AND($R65&gt;=AI$2,$R65&lt;=AI$3),$M65,IF(AND(AI$3&gt;=$R65,AI$2&lt;=$S65),$M65,0)),0)</f>
        <v/>
      </c>
      <c r="AJ65" s="52">
        <f>IFERROR(IF(AND($R65&gt;=AJ$2,$R65&lt;=AJ$3),$M65,IF(AND(AJ$3&gt;=$R65,AJ$2&lt;=$S65),$M65,0)),0)</f>
        <v/>
      </c>
      <c r="AK65" s="52">
        <f>IFERROR(IF(AND($R65&gt;=AK$2,$R65&lt;=AK$3),$M65,IF(AND(AK$3&gt;=$R65,AK$2&lt;=$S65),$M65,0)),0)</f>
        <v/>
      </c>
      <c r="AL65" s="52">
        <f>IFERROR(IF(AND($R65&gt;=AL$2,$R65&lt;=AL$3),$M65,IF(AND(AL$3&gt;=$R65,AL$2&lt;=$S65),$M65,0)),0)</f>
        <v/>
      </c>
      <c r="AM65" s="52">
        <f>IFERROR(IF(AND($R65&gt;=AM$2,$R65&lt;=AM$3),$M65,IF(AND(AM$3&gt;=$R65,AM$2&lt;=$S65),$M65,0)),0)</f>
        <v/>
      </c>
      <c r="AN65" s="52">
        <f>IFERROR(IF(AND($R65&gt;=AN$2,$R65&lt;=AN$3),$M65,IF(AND(AN$3&gt;=$R65,AN$2&lt;=$S65),$M65,0)),0)</f>
        <v/>
      </c>
      <c r="AO65" s="52">
        <f>IFERROR(IF(AND($R65&gt;=AO$2,$R65&lt;=AO$3),$M65,IF(AND(AO$3&gt;=$R65,AO$2&lt;=$S65),$M65,0)),0)</f>
        <v/>
      </c>
      <c r="AP65" s="52">
        <f>IFERROR(IF(AND($R65&gt;=AP$2,$R65&lt;=AP$3),$M65,IF(AND(AP$3&gt;=$R65,AP$2&lt;=$S65),$M65,0)),0)</f>
        <v/>
      </c>
      <c r="AQ65" s="52">
        <f>IFERROR(IF(AND($R65&gt;=AQ$2,$R65&lt;=AQ$3),$M65,IF(AND(AQ$3&gt;=$R65,AQ$2&lt;=$S65),$M65,0)),0)</f>
        <v/>
      </c>
      <c r="AR65" s="52">
        <f>IFERROR(IF(AND($R65&gt;=AR$2,$R65&lt;=AR$3),$M65,IF(AND(AR$3&gt;=$R65,AR$2&lt;=$S65),$M65,0)),0)</f>
        <v/>
      </c>
      <c r="AS65" s="52">
        <f>IFERROR(IF(AND($R65&gt;=AS$2,$R65&lt;=AS$3),$M65,IF(AND(AS$3&gt;=$R65,AS$2&lt;=$S65),$M65,0)),0)</f>
        <v/>
      </c>
      <c r="AT65" s="52">
        <f>IFERROR(IF(AND($R65&gt;=AT$2,$R65&lt;=AT$3),$M65,IF(AND(AT$3&gt;=$R65,AT$2&lt;=$S65),$M65,0)),0)</f>
        <v/>
      </c>
      <c r="AU65" s="52">
        <f>IFERROR(IF(AND($R65&gt;=AU$2,$R65&lt;=AU$3),$M65,IF(AND(AU$3&gt;=$R65,AU$2&lt;=$S65),$M65,0)),0)</f>
        <v/>
      </c>
      <c r="AV65" s="52">
        <f>IFERROR(IF(AND($R65&gt;=AV$2,$R65&lt;=AV$3),$M65,IF(AND(AV$3&gt;=$R65,AV$2&lt;=$S65),$M65,0)),0)</f>
        <v/>
      </c>
      <c r="AW65" s="52">
        <f>IFERROR(IF(AND($R65&gt;=AW$2,$R65&lt;=AW$3),$M65,IF(AND(AW$3&gt;=$R65,AW$2&lt;=$S65),$M65,0)),0)</f>
        <v/>
      </c>
      <c r="AX65" s="52">
        <f>IFERROR(IF(AND($R65&gt;=AX$2,$R65&lt;=AX$3),$M65,IF(AND(AX$3&gt;=$R65,AX$2&lt;=$S65),$M65,0)),0)</f>
        <v/>
      </c>
      <c r="AY65" s="52">
        <f>IFERROR(IF(AND($R65&gt;=AY$2,$R65&lt;=AY$3),$M65,IF(AND(AY$3&gt;=$R65,AY$2&lt;=$S65),$M65,0)),0)</f>
        <v/>
      </c>
      <c r="AZ65" s="52">
        <f>IFERROR(IF(AND($R65&gt;=AZ$2,$R65&lt;=AZ$3),$M65,IF(AND(AZ$3&gt;=$R65,AZ$2&lt;=$S65),$M65,0)),0)</f>
        <v/>
      </c>
      <c r="BA65" s="52">
        <f>IFERROR(IF(AND($R65&gt;=BA$2,$R65&lt;=BA$3),$M65,IF(AND(BA$3&gt;=$R65,BA$2&lt;=$S65),$M65,0)),0)</f>
        <v/>
      </c>
      <c r="BB65" s="52">
        <f>IFERROR(IF(AND($R65&gt;=BB$2,$R65&lt;=BB$3),$M65,IF(AND(BB$3&gt;=$R65,BB$2&lt;=$S65),$M65,0)),0)</f>
        <v/>
      </c>
      <c r="BC65" s="52">
        <f>IFERROR(IF(AND($R65&gt;=BC$2,$R65&lt;=BC$3),$M65,IF(AND(BC$3&gt;=$R65,BC$2&lt;=$S65),$M65,0)),0)</f>
        <v/>
      </c>
      <c r="BD65" s="52">
        <f>IFERROR(IF(AND($R65&gt;=BD$2,$R65&lt;=BD$3),$M65,IF(AND(BD$3&gt;=$R65,BD$2&lt;=$S65),$M65,0)),0)</f>
        <v/>
      </c>
      <c r="BE65" s="52">
        <f>IFERROR(IF(AND($R65&gt;=BE$2,$R65&lt;=BE$3),$M65,IF(AND(BE$3&gt;=$R65,BE$2&lt;=$S65),$M65,0)),0)</f>
        <v/>
      </c>
      <c r="BF65" s="52">
        <f>IFERROR(IF(AND($R65&gt;=BF$2,$R65&lt;=BF$3),$M65,IF(AND(BF$3&gt;=$R65,BF$2&lt;=$S65),$M65,0)),0)</f>
        <v/>
      </c>
      <c r="BG65" s="52">
        <f>IFERROR(IF(AND($R65&gt;=BG$2,$R65&lt;=BG$3),$M65,IF(AND(BG$3&gt;=$R65,BG$2&lt;=$S65),$M65,0)),0)</f>
        <v/>
      </c>
      <c r="BH65" s="52">
        <f>IFERROR(IF(AND($R65&gt;=BH$2,$R65&lt;=BH$3),$M65,IF(AND(BH$3&gt;=$R65,BH$2&lt;=$S65),$M65,0)),0)</f>
        <v/>
      </c>
      <c r="BI65" s="52">
        <f>IFERROR(IF(AND($R65&gt;=BI$2,$R65&lt;=BI$3),$M65,IF(AND(BI$3&gt;=$R65,BI$2&lt;=$S65),$M65,0)),0)</f>
        <v/>
      </c>
      <c r="BJ65" s="52">
        <f>IFERROR(IF(AND($R65&gt;=BJ$2,$R65&lt;=BJ$3),$M65,IF(AND(BJ$3&gt;=$R65,BJ$2&lt;=$S65),$M65,0)),0)</f>
        <v/>
      </c>
      <c r="BK65" s="52">
        <f>IFERROR(IF(AND($R65&gt;=BK$2,$R65&lt;=BK$3),$M65,IF(AND(BK$3&gt;=$R65,BK$2&lt;=$S65),$M65,0)),0)</f>
        <v/>
      </c>
      <c r="BL65" s="52">
        <f>IFERROR(IF(AND($R65&gt;=BL$2,$R65&lt;=BL$3),$M65,IF(AND(BL$3&gt;=$R65,BL$2&lt;=$S65),$M65,0)),0)</f>
        <v/>
      </c>
      <c r="BM65" s="52">
        <f>IFERROR(IF(AND($R65&gt;=BM$2,$R65&lt;=BM$3),$M65,IF(AND(BM$3&gt;=$R65,BM$2&lt;=$S65),$M65,0)),0)</f>
        <v/>
      </c>
      <c r="BN65" s="52">
        <f>IFERROR(IF(AND($R65&gt;=BN$2,$R65&lt;=BN$3),$M65,IF(AND(BN$3&gt;=$R65,BN$2&lt;=$S65),$M65,0)),0)</f>
        <v/>
      </c>
      <c r="BO65" s="52">
        <f>IFERROR(IF(AND($R65&gt;=BO$2,$R65&lt;=BO$3),$M65,IF(AND(BO$3&gt;=$R65,BO$2&lt;=$S65),$M65,0)),0)</f>
        <v/>
      </c>
      <c r="BP65" s="52">
        <f>IFERROR(IF(AND($R65&gt;=BP$2,$R65&lt;=BP$3),$M65,IF(AND(BP$3&gt;=$R65,BP$2&lt;=$S65),$M65,0)),0)</f>
        <v/>
      </c>
      <c r="BQ65" s="52">
        <f>IFERROR(IF(AND($R65&gt;=BQ$2,$R65&lt;=BQ$3),$M65,IF(AND(BQ$3&gt;=$R65,BQ$2&lt;=$S65),$M65,0)),0)</f>
        <v/>
      </c>
      <c r="BR65" s="52">
        <f>IFERROR(IF(AND($R65&gt;=BR$2,$R65&lt;=BR$3),$M65,IF(AND(BR$3&gt;=$R65,BR$2&lt;=$S65),$M65,0)),0)</f>
        <v/>
      </c>
      <c r="BS65" s="52">
        <f>IFERROR(IF(AND($R65&gt;=BS$2,$R65&lt;=BS$3),$M65,IF(AND(BS$3&gt;=$R65,BS$2&lt;=$S65),$M65,0)),0)</f>
        <v/>
      </c>
      <c r="BT65" s="52">
        <f>IFERROR(IF(AND($R65&gt;=BT$2,$R65&lt;=BT$3),$M65,IF(AND(BT$3&gt;=$R65,BT$2&lt;=$S65),$M65,0)),0)</f>
        <v/>
      </c>
      <c r="BU65" s="52">
        <f>IFERROR(IF(AND($R65&gt;=BU$2,$R65&lt;=BU$3),$M65,IF(AND(BU$3&gt;=$R65,BU$2&lt;=$S65),$M65,0)),0)</f>
        <v/>
      </c>
      <c r="BV65" s="52">
        <f>IFERROR(IF(AND($R65&gt;=BV$2,$R65&lt;=BV$3),$M65,IF(AND(BV$3&gt;=$R65,BV$2&lt;=$S65),$M65,0)),0)</f>
        <v/>
      </c>
      <c r="BW65" s="52">
        <f>IFERROR(IF(AND($R65&gt;=BW$2,$R65&lt;=BW$3),$M65,IF(AND(BW$3&gt;=$R65,BW$2&lt;=$S65),$M65,0)),0)</f>
        <v/>
      </c>
      <c r="BX65" s="52">
        <f>IFERROR(IF(AND($R65&gt;=BX$2,$R65&lt;=BX$3),$M65,IF(AND(BX$3&gt;=$R65,BX$2&lt;=$S65),$M65,0)),0)</f>
        <v/>
      </c>
      <c r="BY65" s="52">
        <f>IFERROR(IF(AND($R65&gt;=BY$2,$R65&lt;=BY$3),$M65,IF(AND(BY$3&gt;=$R65,BY$2&lt;=$S65),$M65,0)),0)</f>
        <v/>
      </c>
      <c r="BZ65" s="52">
        <f>IFERROR(IF(AND($R65&gt;=BZ$2,$R65&lt;=BZ$3),$M65,IF(AND(BZ$3&gt;=$R65,BZ$2&lt;=$S65),$M65,0)),0)</f>
        <v/>
      </c>
      <c r="CA65" s="52">
        <f>IFERROR(IF(AND($R65&gt;=CA$2,$R65&lt;=CA$3),$M65,IF(AND(CA$3&gt;=$R65,CA$2&lt;=$S65),$M65,0)),0)</f>
        <v/>
      </c>
      <c r="CB65" s="52">
        <f>IFERROR(IF(AND($R65&gt;=CB$2,$R65&lt;=CB$3),$M65,IF(AND(CB$3&gt;=$R65,CB$2&lt;=$S65),$M65,0)),0)</f>
        <v/>
      </c>
      <c r="CC65" s="52">
        <f>IFERROR(IF(AND($R65&gt;=CC$2,$R65&lt;=CC$3),$M65,IF(AND(CC$3&gt;=$R65,CC$2&lt;=$S65),$M65,0)),0)</f>
        <v/>
      </c>
      <c r="CD65" s="52">
        <f>IFERROR(IF(AND($R65&gt;=CD$2,$R65&lt;=CD$3),$M65,IF(AND(CD$3&gt;=$R65,CD$2&lt;=$S65),$M65,0)),0)</f>
        <v/>
      </c>
      <c r="CE65" s="52">
        <f>IFERROR(IF(AND($R65&gt;=CE$2,$R65&lt;=CE$3),$M65,IF(AND(CE$3&gt;=$R65,CE$2&lt;=$S65),$M65,0)),0)</f>
        <v/>
      </c>
      <c r="CF65" s="52">
        <f>IFERROR(IF(AND($R65&gt;=CF$2,$R65&lt;=CF$3),$M65,IF(AND(CF$3&gt;=$R65,CF$2&lt;=$S65),$M65,0)),0)</f>
        <v/>
      </c>
      <c r="CG65" s="52">
        <f>IFERROR(IF(AND($R65&gt;=CG$2,$R65&lt;=CG$3),$M65,IF(AND(CG$3&gt;=$R65,CG$2&lt;=$S65),$M65,0)),0)</f>
        <v/>
      </c>
      <c r="CH65" s="52">
        <f>IFERROR(IF(AND($R65&gt;=CH$2,$R65&lt;=CH$3),$M65,IF(AND(CH$3&gt;=$R65,CH$2&lt;=$S65),$M65,0)),0)</f>
        <v/>
      </c>
      <c r="CI65" s="52">
        <f>IFERROR(IF(AND($R65&gt;=CI$2,$R65&lt;=CI$3),$M65,IF(AND(CI$3&gt;=$R65,CI$2&lt;=$S65),$M65,0)),0)</f>
        <v/>
      </c>
      <c r="CJ65" s="52">
        <f>IFERROR(IF(AND($R65&gt;=CJ$2,$R65&lt;=CJ$3),$M65,IF(AND(CJ$3&gt;=$R65,CJ$2&lt;=$S65),$M65,0)),0)</f>
        <v/>
      </c>
      <c r="CK65" s="52">
        <f>IFERROR(IF(AND($R65&gt;=CK$2,$R65&lt;=CK$3),$M65,IF(AND(CK$3&gt;=$R65,CK$2&lt;=$S65),$M65,0)),0)</f>
        <v/>
      </c>
      <c r="CL65" s="52">
        <f>IFERROR(IF(AND($R65&gt;=CL$2,$R65&lt;=CL$3),$M65,IF(AND(CL$3&gt;=$R65,CL$2&lt;=$S65),$M65,0)),0)</f>
        <v/>
      </c>
      <c r="CM65" s="52">
        <f>IFERROR(IF(AND($R65&gt;=CM$2,$R65&lt;=CM$3),$M65,IF(AND(CM$3&gt;=$R65,CM$2&lt;=$S65),$M65,0)),0)</f>
        <v/>
      </c>
      <c r="CN65" s="52">
        <f>IFERROR(IF(AND($R65&gt;=CN$2,$R65&lt;=CN$3),$M65,IF(AND(CN$3&gt;=$R65,CN$2&lt;=$S65),$M65,0)),0)</f>
        <v/>
      </c>
      <c r="CO65" s="52">
        <f>IFERROR(IF(AND($R65&gt;=CO$2,$R65&lt;=CO$3),$M65,IF(AND(CO$3&gt;=$R65,CO$2&lt;=$S65),$M65,0)),0)</f>
        <v/>
      </c>
      <c r="CP65" s="52">
        <f>IFERROR(IF(AND($R65&gt;=CP$2,$R65&lt;=CP$3),$M65,IF(AND(CP$3&gt;=$R65,CP$2&lt;=$S65),$M65,0)),0)</f>
        <v/>
      </c>
      <c r="CQ65" s="52">
        <f>IFERROR(IF(AND($R65&gt;=CQ$2,$R65&lt;=CQ$3),$M65,IF(AND(CQ$3&gt;=$R65,CQ$2&lt;=$S65),$M65,0)),0)</f>
        <v/>
      </c>
      <c r="CR65" s="52">
        <f>IFERROR(IF(AND($R65&gt;=CR$2,$R65&lt;=CR$3),$M65,IF(AND(CR$3&gt;=$R65,CR$2&lt;=$S65),$M65,0)),0)</f>
        <v/>
      </c>
      <c r="CS65" s="52">
        <f>IFERROR(IF(AND($R65&gt;=CS$2,$R65&lt;=CS$3),$M65,IF(AND(CS$3&gt;=$R65,CS$2&lt;=$S65),$M65,0)),0)</f>
        <v/>
      </c>
      <c r="CT65" s="52">
        <f>IFERROR(IF(AND($R65&gt;=CT$2,$R65&lt;=CT$3),$M65,IF(AND(CT$3&gt;=$R65,CT$2&lt;=$S65),$M65,0)),0)</f>
        <v/>
      </c>
      <c r="CU65" s="52">
        <f>IFERROR(IF(AND($R65&gt;=CU$2,$R65&lt;=CU$3),$M65,IF(AND(CU$3&gt;=$R65,CU$2&lt;=$S65),$M65,0)),0)</f>
        <v/>
      </c>
      <c r="CV65" s="52">
        <f>IFERROR(IF(AND($R65&gt;=CV$2,$R65&lt;=CV$3),$M65,IF(AND(CV$3&gt;=$R65,CV$2&lt;=$S65),$M65,0)),0)</f>
        <v/>
      </c>
      <c r="CW65" s="52">
        <f>IFERROR(IF(AND($R65&gt;=CW$2,$R65&lt;=CW$3),$M65,IF(AND(CW$3&gt;=$R65,CW$2&lt;=$S65),$M65,0)),0)</f>
        <v/>
      </c>
      <c r="CX65" s="52">
        <f>IFERROR(IF(AND($R65&gt;=CX$2,$R65&lt;=CX$3),$M65,IF(AND(CX$3&gt;=$R65,CX$2&lt;=$S65),$M65,0)),0)</f>
        <v/>
      </c>
      <c r="CY65" s="52">
        <f>IFERROR(IF(AND($R65&gt;=CY$2,$R65&lt;=CY$3),$M65,IF(AND(CY$3&gt;=$R65,CY$2&lt;=$S65),$M65,0)),0)</f>
        <v/>
      </c>
      <c r="CZ65" s="52">
        <f>IFERROR(IF(AND($R65&gt;=CZ$2,$R65&lt;=CZ$3),$M65,IF(AND(CZ$3&gt;=$R65,CZ$2&lt;=$S65),$M65,0)),0)</f>
        <v/>
      </c>
      <c r="DA65" s="52" t="n"/>
      <c r="DB65" s="52" t="n"/>
    </row>
    <row r="66" outlineLevel="1" ht="15.9" customHeight="1">
      <c r="A66" s="40" t="inlineStr">
        <is>
          <t>[Person_3]</t>
        </is>
      </c>
      <c r="B66" s="41" t="n"/>
      <c r="C66" s="95" t="n"/>
      <c r="D66" s="41" t="n"/>
      <c r="E66" s="95" t="n"/>
      <c r="F66" s="53" t="n"/>
      <c r="G66" s="95" t="n"/>
      <c r="H66" s="41" t="n"/>
      <c r="I66" s="43" t="n">
        <v>1</v>
      </c>
      <c r="J66" s="44" t="inlineStr">
        <is>
          <t>Digital Maintenance</t>
        </is>
      </c>
      <c r="K66" s="45" t="n">
        <v>90</v>
      </c>
      <c r="L66" s="45" t="n">
        <v>175</v>
      </c>
      <c r="M66" s="46">
        <f>IF($J66="Digital Maintenance",0,K66*L66)*I65</f>
        <v/>
      </c>
      <c r="N66" s="47">
        <f>IF($J66="Digital Maintenance",K66*L66,0)*I66</f>
        <v/>
      </c>
      <c r="O66" s="48" t="inlineStr">
        <is>
          <t>New</t>
        </is>
      </c>
      <c r="P66" s="49" t="n"/>
      <c r="Q66" s="96" t="n"/>
      <c r="R66" s="96" t="n">
        <v>44835</v>
      </c>
      <c r="S66" s="96">
        <f>EOMONTH(R66,11)</f>
        <v/>
      </c>
      <c r="T66" s="51">
        <f>IF(ISBLANK(S66),"",YEARFRAC(R66,EOMONTH(S66,0))*12)</f>
        <v/>
      </c>
      <c r="U66" s="52">
        <f>IFERROR(IF(AND($R66&gt;=U$2,$R66&lt;=U$3),$M66,IF(AND(U$3&gt;=$R66,U$2&lt;=$S66),$M66,0)),0)</f>
        <v/>
      </c>
      <c r="V66" s="52">
        <f>IFERROR(IF(AND($R66&gt;=V$2,$R66&lt;=V$3),$M66,IF(AND(V$3&gt;=$R66,V$2&lt;=$S66),$M66,0)),0)</f>
        <v/>
      </c>
      <c r="W66" s="52">
        <f>IFERROR(IF(AND($R66&gt;=W$2,$R66&lt;=W$3),$M66,IF(AND(W$3&gt;=$R66,W$2&lt;=$S66),$M66,0)),0)</f>
        <v/>
      </c>
      <c r="X66" s="52">
        <f>IFERROR(IF(AND($R66&gt;=X$2,$R66&lt;=X$3),$M66,IF(AND(X$3&gt;=$R66,X$2&lt;=$S66),$M66,0)),0)</f>
        <v/>
      </c>
      <c r="Y66" s="52">
        <f>IFERROR(IF(AND($R66&gt;=Y$2,$R66&lt;=Y$3),$M66,IF(AND(Y$3&gt;=$R66,Y$2&lt;=$S66),$M66,0)),0)</f>
        <v/>
      </c>
      <c r="Z66" s="52">
        <f>IFERROR(IF(AND($R66&gt;=Z$2,$R66&lt;=Z$3),$M66,IF(AND(Z$3&gt;=$R66,Z$2&lt;=$S66),$M66,0)),0)</f>
        <v/>
      </c>
      <c r="AA66" s="52">
        <f>IFERROR(IF(AND($R66&gt;=AA$2,$R66&lt;=AA$3),$M66,IF(AND(AA$3&gt;=$R66,AA$2&lt;=$S66),$M66,0)),0)</f>
        <v/>
      </c>
      <c r="AB66" s="52">
        <f>IFERROR(IF(AND($R66&gt;=AB$2,$R66&lt;=AB$3),$M66,IF(AND(AB$3&gt;=$R66,AB$2&lt;=$S66),$M66,0)),0)</f>
        <v/>
      </c>
      <c r="AC66" s="52">
        <f>IFERROR(IF(AND($R66&gt;=AC$2,$R66&lt;=AC$3),$M66,IF(AND(AC$3&gt;=$R66,AC$2&lt;=$S66),$M66,0)),0)</f>
        <v/>
      </c>
      <c r="AD66" s="52">
        <f>IFERROR(IF(AND($R66&gt;=AD$2,$R66&lt;=AD$3),$M66,IF(AND(AD$3&gt;=$R66,AD$2&lt;=$S66),$M66,0)),0)</f>
        <v/>
      </c>
      <c r="AE66" s="52">
        <f>IFERROR(IF(AND($R66&gt;=AE$2,$R66&lt;=AE$3),$M66,IF(AND(AE$3&gt;=$R66,AE$2&lt;=$S66),$M66,0)),0)</f>
        <v/>
      </c>
      <c r="AF66" s="52">
        <f>IFERROR(IF(AND($R66&gt;=AF$2,$R66&lt;=AF$3),$M66,IF(AND(AF$3&gt;=$R66,AF$2&lt;=$S66),$M66,0)),0)</f>
        <v/>
      </c>
      <c r="AG66" s="52">
        <f>IFERROR(IF(AND($R66&gt;=AG$2,$R66&lt;=AG$3),$M66,IF(AND(AG$3&gt;=$R66,AG$2&lt;=$S66),$M66,0)),0)</f>
        <v/>
      </c>
      <c r="AH66" s="52">
        <f>IFERROR(IF(AND($R66&gt;=AH$2,$R66&lt;=AH$3),$M66,IF(AND(AH$3&gt;=$R66,AH$2&lt;=$S66),$M66,0)),0)</f>
        <v/>
      </c>
      <c r="AI66" s="52">
        <f>IFERROR(IF(AND($R66&gt;=AI$2,$R66&lt;=AI$3),$M66,IF(AND(AI$3&gt;=$R66,AI$2&lt;=$S66),$M66,0)),0)</f>
        <v/>
      </c>
      <c r="AJ66" s="52">
        <f>IFERROR(IF(AND($R66&gt;=AJ$2,$R66&lt;=AJ$3),$M66,IF(AND(AJ$3&gt;=$R66,AJ$2&lt;=$S66),$M66,0)),0)</f>
        <v/>
      </c>
      <c r="AK66" s="52">
        <f>IFERROR(IF(AND($R66&gt;=AK$2,$R66&lt;=AK$3),$M66,IF(AND(AK$3&gt;=$R66,AK$2&lt;=$S66),$M66,0)),0)</f>
        <v/>
      </c>
      <c r="AL66" s="52">
        <f>IFERROR(IF(AND($R66&gt;=AL$2,$R66&lt;=AL$3),$M66,IF(AND(AL$3&gt;=$R66,AL$2&lt;=$S66),$M66,0)),0)</f>
        <v/>
      </c>
      <c r="AM66" s="52">
        <f>IFERROR(IF(AND($R66&gt;=AM$2,$R66&lt;=AM$3),$M66,IF(AND(AM$3&gt;=$R66,AM$2&lt;=$S66),$M66,0)),0)</f>
        <v/>
      </c>
      <c r="AN66" s="52">
        <f>IFERROR(IF(AND($R66&gt;=AN$2,$R66&lt;=AN$3),$M66,IF(AND(AN$3&gt;=$R66,AN$2&lt;=$S66),$M66,0)),0)</f>
        <v/>
      </c>
      <c r="AO66" s="52">
        <f>IFERROR(IF(AND($R66&gt;=AO$2,$R66&lt;=AO$3),$M66,IF(AND(AO$3&gt;=$R66,AO$2&lt;=$S66),$M66,0)),0)</f>
        <v/>
      </c>
      <c r="AP66" s="52">
        <f>IFERROR(IF(AND($R66&gt;=AP$2,$R66&lt;=AP$3),$M66,IF(AND(AP$3&gt;=$R66,AP$2&lt;=$S66),$M66,0)),0)</f>
        <v/>
      </c>
      <c r="AQ66" s="52">
        <f>IFERROR(IF(AND($R66&gt;=AQ$2,$R66&lt;=AQ$3),$M66,IF(AND(AQ$3&gt;=$R66,AQ$2&lt;=$S66),$M66,0)),0)</f>
        <v/>
      </c>
      <c r="AR66" s="52">
        <f>IFERROR(IF(AND($R66&gt;=AR$2,$R66&lt;=AR$3),$M66,IF(AND(AR$3&gt;=$R66,AR$2&lt;=$S66),$M66,0)),0)</f>
        <v/>
      </c>
      <c r="AS66" s="52">
        <f>IFERROR(IF(AND($R66&gt;=AS$2,$R66&lt;=AS$3),$M66,IF(AND(AS$3&gt;=$R66,AS$2&lt;=$S66),$M66,0)),0)</f>
        <v/>
      </c>
      <c r="AT66" s="52">
        <f>IFERROR(IF(AND($R66&gt;=AT$2,$R66&lt;=AT$3),$M66,IF(AND(AT$3&gt;=$R66,AT$2&lt;=$S66),$M66,0)),0)</f>
        <v/>
      </c>
      <c r="AU66" s="52">
        <f>IFERROR(IF(AND($R66&gt;=AU$2,$R66&lt;=AU$3),$M66,IF(AND(AU$3&gt;=$R66,AU$2&lt;=$S66),$M66,0)),0)</f>
        <v/>
      </c>
      <c r="AV66" s="52">
        <f>IFERROR(IF(AND($R66&gt;=AV$2,$R66&lt;=AV$3),$M66,IF(AND(AV$3&gt;=$R66,AV$2&lt;=$S66),$M66,0)),0)</f>
        <v/>
      </c>
      <c r="AW66" s="52">
        <f>IFERROR(IF(AND($R66&gt;=AW$2,$R66&lt;=AW$3),$M66,IF(AND(AW$3&gt;=$R66,AW$2&lt;=$S66),$M66,0)),0)</f>
        <v/>
      </c>
      <c r="AX66" s="52">
        <f>IFERROR(IF(AND($R66&gt;=AX$2,$R66&lt;=AX$3),$M66,IF(AND(AX$3&gt;=$R66,AX$2&lt;=$S66),$M66,0)),0)</f>
        <v/>
      </c>
      <c r="AY66" s="52">
        <f>IFERROR(IF(AND($R66&gt;=AY$2,$R66&lt;=AY$3),$M66,IF(AND(AY$3&gt;=$R66,AY$2&lt;=$S66),$M66,0)),0)</f>
        <v/>
      </c>
      <c r="AZ66" s="52">
        <f>IFERROR(IF(AND($R66&gt;=AZ$2,$R66&lt;=AZ$3),$M66,IF(AND(AZ$3&gt;=$R66,AZ$2&lt;=$S66),$M66,0)),0)</f>
        <v/>
      </c>
      <c r="BA66" s="52">
        <f>IFERROR(IF(AND($R66&gt;=BA$2,$R66&lt;=BA$3),$M66,IF(AND(BA$3&gt;=$R66,BA$2&lt;=$S66),$M66,0)),0)</f>
        <v/>
      </c>
      <c r="BB66" s="52">
        <f>IFERROR(IF(AND($R66&gt;=BB$2,$R66&lt;=BB$3),$M66,IF(AND(BB$3&gt;=$R66,BB$2&lt;=$S66),$M66,0)),0)</f>
        <v/>
      </c>
      <c r="BC66" s="52">
        <f>IFERROR(IF(AND($R66&gt;=BC$2,$R66&lt;=BC$3),$M66,IF(AND(BC$3&gt;=$R66,BC$2&lt;=$S66),$M66,0)),0)</f>
        <v/>
      </c>
      <c r="BD66" s="52">
        <f>IFERROR(IF(AND($R66&gt;=BD$2,$R66&lt;=BD$3),$M66,IF(AND(BD$3&gt;=$R66,BD$2&lt;=$S66),$M66,0)),0)</f>
        <v/>
      </c>
      <c r="BE66" s="52">
        <f>IFERROR(IF(AND($R66&gt;=BE$2,$R66&lt;=BE$3),$M66,IF(AND(BE$3&gt;=$R66,BE$2&lt;=$S66),$M66,0)),0)</f>
        <v/>
      </c>
      <c r="BF66" s="52">
        <f>IFERROR(IF(AND($R66&gt;=BF$2,$R66&lt;=BF$3),$M66,IF(AND(BF$3&gt;=$R66,BF$2&lt;=$S66),$M66,0)),0)</f>
        <v/>
      </c>
      <c r="BG66" s="52">
        <f>IFERROR(IF(AND($R66&gt;=BG$2,$R66&lt;=BG$3),$M66,IF(AND(BG$3&gt;=$R66,BG$2&lt;=$S66),$M66,0)),0)</f>
        <v/>
      </c>
      <c r="BH66" s="52">
        <f>IFERROR(IF(AND($R66&gt;=BH$2,$R66&lt;=BH$3),$M66,IF(AND(BH$3&gt;=$R66,BH$2&lt;=$S66),$M66,0)),0)</f>
        <v/>
      </c>
      <c r="BI66" s="52">
        <f>IFERROR(IF(AND($R66&gt;=BI$2,$R66&lt;=BI$3),$M66,IF(AND(BI$3&gt;=$R66,BI$2&lt;=$S66),$M66,0)),0)</f>
        <v/>
      </c>
      <c r="BJ66" s="52">
        <f>IFERROR(IF(AND($R66&gt;=BJ$2,$R66&lt;=BJ$3),$M66,IF(AND(BJ$3&gt;=$R66,BJ$2&lt;=$S66),$M66,0)),0)</f>
        <v/>
      </c>
      <c r="BK66" s="52">
        <f>IFERROR(IF(AND($R66&gt;=BK$2,$R66&lt;=BK$3),$M66,IF(AND(BK$3&gt;=$R66,BK$2&lt;=$S66),$M66,0)),0)</f>
        <v/>
      </c>
      <c r="BL66" s="52">
        <f>IFERROR(IF(AND($R66&gt;=BL$2,$R66&lt;=BL$3),$M66,IF(AND(BL$3&gt;=$R66,BL$2&lt;=$S66),$M66,0)),0)</f>
        <v/>
      </c>
      <c r="BM66" s="52">
        <f>IFERROR(IF(AND($R66&gt;=BM$2,$R66&lt;=BM$3),$M66,IF(AND(BM$3&gt;=$R66,BM$2&lt;=$S66),$M66,0)),0)</f>
        <v/>
      </c>
      <c r="BN66" s="52">
        <f>IFERROR(IF(AND($R66&gt;=BN$2,$R66&lt;=BN$3),$M66,IF(AND(BN$3&gt;=$R66,BN$2&lt;=$S66),$M66,0)),0)</f>
        <v/>
      </c>
      <c r="BO66" s="52">
        <f>IFERROR(IF(AND($R66&gt;=BO$2,$R66&lt;=BO$3),$M66,IF(AND(BO$3&gt;=$R66,BO$2&lt;=$S66),$M66,0)),0)</f>
        <v/>
      </c>
      <c r="BP66" s="52">
        <f>IFERROR(IF(AND($R66&gt;=BP$2,$R66&lt;=BP$3),$M66,IF(AND(BP$3&gt;=$R66,BP$2&lt;=$S66),$M66,0)),0)</f>
        <v/>
      </c>
      <c r="BQ66" s="52">
        <f>IFERROR(IF(AND($R66&gt;=BQ$2,$R66&lt;=BQ$3),$M66,IF(AND(BQ$3&gt;=$R66,BQ$2&lt;=$S66),$M66,0)),0)</f>
        <v/>
      </c>
      <c r="BR66" s="52">
        <f>IFERROR(IF(AND($R66&gt;=BR$2,$R66&lt;=BR$3),$M66,IF(AND(BR$3&gt;=$R66,BR$2&lt;=$S66),$M66,0)),0)</f>
        <v/>
      </c>
      <c r="BS66" s="52">
        <f>IFERROR(IF(AND($R66&gt;=BS$2,$R66&lt;=BS$3),$M66,IF(AND(BS$3&gt;=$R66,BS$2&lt;=$S66),$M66,0)),0)</f>
        <v/>
      </c>
      <c r="BT66" s="52">
        <f>IFERROR(IF(AND($R66&gt;=BT$2,$R66&lt;=BT$3),$M66,IF(AND(BT$3&gt;=$R66,BT$2&lt;=$S66),$M66,0)),0)</f>
        <v/>
      </c>
      <c r="BU66" s="52">
        <f>IFERROR(IF(AND($R66&gt;=BU$2,$R66&lt;=BU$3),$M66,IF(AND(BU$3&gt;=$R66,BU$2&lt;=$S66),$M66,0)),0)</f>
        <v/>
      </c>
      <c r="BV66" s="52">
        <f>IFERROR(IF(AND($R66&gt;=BV$2,$R66&lt;=BV$3),$M66,IF(AND(BV$3&gt;=$R66,BV$2&lt;=$S66),$M66,0)),0)</f>
        <v/>
      </c>
      <c r="BW66" s="52">
        <f>IFERROR(IF(AND($R66&gt;=BW$2,$R66&lt;=BW$3),$M66,IF(AND(BW$3&gt;=$R66,BW$2&lt;=$S66),$M66,0)),0)</f>
        <v/>
      </c>
      <c r="BX66" s="52">
        <f>IFERROR(IF(AND($R66&gt;=BX$2,$R66&lt;=BX$3),$M66,IF(AND(BX$3&gt;=$R66,BX$2&lt;=$S66),$M66,0)),0)</f>
        <v/>
      </c>
      <c r="BY66" s="52">
        <f>IFERROR(IF(AND($R66&gt;=BY$2,$R66&lt;=BY$3),$M66,IF(AND(BY$3&gt;=$R66,BY$2&lt;=$S66),$M66,0)),0)</f>
        <v/>
      </c>
      <c r="BZ66" s="52">
        <f>IFERROR(IF(AND($R66&gt;=BZ$2,$R66&lt;=BZ$3),$M66,IF(AND(BZ$3&gt;=$R66,BZ$2&lt;=$S66),$M66,0)),0)</f>
        <v/>
      </c>
      <c r="CA66" s="52">
        <f>IFERROR(IF(AND($R66&gt;=CA$2,$R66&lt;=CA$3),$M66,IF(AND(CA$3&gt;=$R66,CA$2&lt;=$S66),$M66,0)),0)</f>
        <v/>
      </c>
      <c r="CB66" s="52">
        <f>IFERROR(IF(AND($R66&gt;=CB$2,$R66&lt;=CB$3),$M66,IF(AND(CB$3&gt;=$R66,CB$2&lt;=$S66),$M66,0)),0)</f>
        <v/>
      </c>
      <c r="CC66" s="52">
        <f>IFERROR(IF(AND($R66&gt;=CC$2,$R66&lt;=CC$3),$M66,IF(AND(CC$3&gt;=$R66,CC$2&lt;=$S66),$M66,0)),0)</f>
        <v/>
      </c>
      <c r="CD66" s="52">
        <f>IFERROR(IF(AND($R66&gt;=CD$2,$R66&lt;=CD$3),$M66,IF(AND(CD$3&gt;=$R66,CD$2&lt;=$S66),$M66,0)),0)</f>
        <v/>
      </c>
      <c r="CE66" s="52">
        <f>IFERROR(IF(AND($R66&gt;=CE$2,$R66&lt;=CE$3),$M66,IF(AND(CE$3&gt;=$R66,CE$2&lt;=$S66),$M66,0)),0)</f>
        <v/>
      </c>
      <c r="CF66" s="52">
        <f>IFERROR(IF(AND($R66&gt;=CF$2,$R66&lt;=CF$3),$M66,IF(AND(CF$3&gt;=$R66,CF$2&lt;=$S66),$M66,0)),0)</f>
        <v/>
      </c>
      <c r="CG66" s="52">
        <f>IFERROR(IF(AND($R66&gt;=CG$2,$R66&lt;=CG$3),$M66,IF(AND(CG$3&gt;=$R66,CG$2&lt;=$S66),$M66,0)),0)</f>
        <v/>
      </c>
      <c r="CH66" s="52">
        <f>IFERROR(IF(AND($R66&gt;=CH$2,$R66&lt;=CH$3),$M66,IF(AND(CH$3&gt;=$R66,CH$2&lt;=$S66),$M66,0)),0)</f>
        <v/>
      </c>
      <c r="CI66" s="52">
        <f>IFERROR(IF(AND($R66&gt;=CI$2,$R66&lt;=CI$3),$M66,IF(AND(CI$3&gt;=$R66,CI$2&lt;=$S66),$M66,0)),0)</f>
        <v/>
      </c>
      <c r="CJ66" s="52">
        <f>IFERROR(IF(AND($R66&gt;=CJ$2,$R66&lt;=CJ$3),$M66,IF(AND(CJ$3&gt;=$R66,CJ$2&lt;=$S66),$M66,0)),0)</f>
        <v/>
      </c>
      <c r="CK66" s="52">
        <f>IFERROR(IF(AND($R66&gt;=CK$2,$R66&lt;=CK$3),$M66,IF(AND(CK$3&gt;=$R66,CK$2&lt;=$S66),$M66,0)),0)</f>
        <v/>
      </c>
      <c r="CL66" s="52">
        <f>IFERROR(IF(AND($R66&gt;=CL$2,$R66&lt;=CL$3),$M66,IF(AND(CL$3&gt;=$R66,CL$2&lt;=$S66),$M66,0)),0)</f>
        <v/>
      </c>
      <c r="CM66" s="52">
        <f>IFERROR(IF(AND($R66&gt;=CM$2,$R66&lt;=CM$3),$M66,IF(AND(CM$3&gt;=$R66,CM$2&lt;=$S66),$M66,0)),0)</f>
        <v/>
      </c>
      <c r="CN66" s="52">
        <f>IFERROR(IF(AND($R66&gt;=CN$2,$R66&lt;=CN$3),$M66,IF(AND(CN$3&gt;=$R66,CN$2&lt;=$S66),$M66,0)),0)</f>
        <v/>
      </c>
      <c r="CO66" s="52">
        <f>IFERROR(IF(AND($R66&gt;=CO$2,$R66&lt;=CO$3),$M66,IF(AND(CO$3&gt;=$R66,CO$2&lt;=$S66),$M66,0)),0)</f>
        <v/>
      </c>
      <c r="CP66" s="52">
        <f>IFERROR(IF(AND($R66&gt;=CP$2,$R66&lt;=CP$3),$M66,IF(AND(CP$3&gt;=$R66,CP$2&lt;=$S66),$M66,0)),0)</f>
        <v/>
      </c>
      <c r="CQ66" s="52">
        <f>IFERROR(IF(AND($R66&gt;=CQ$2,$R66&lt;=CQ$3),$M66,IF(AND(CQ$3&gt;=$R66,CQ$2&lt;=$S66),$M66,0)),0)</f>
        <v/>
      </c>
      <c r="CR66" s="52">
        <f>IFERROR(IF(AND($R66&gt;=CR$2,$R66&lt;=CR$3),$M66,IF(AND(CR$3&gt;=$R66,CR$2&lt;=$S66),$M66,0)),0)</f>
        <v/>
      </c>
      <c r="CS66" s="52">
        <f>IFERROR(IF(AND($R66&gt;=CS$2,$R66&lt;=CS$3),$M66,IF(AND(CS$3&gt;=$R66,CS$2&lt;=$S66),$M66,0)),0)</f>
        <v/>
      </c>
      <c r="CT66" s="52">
        <f>IFERROR(IF(AND($R66&gt;=CT$2,$R66&lt;=CT$3),$M66,IF(AND(CT$3&gt;=$R66,CT$2&lt;=$S66),$M66,0)),0)</f>
        <v/>
      </c>
      <c r="CU66" s="52">
        <f>IFERROR(IF(AND($R66&gt;=CU$2,$R66&lt;=CU$3),$M66,IF(AND(CU$3&gt;=$R66,CU$2&lt;=$S66),$M66,0)),0)</f>
        <v/>
      </c>
      <c r="CV66" s="52">
        <f>IFERROR(IF(AND($R66&gt;=CV$2,$R66&lt;=CV$3),$M66,IF(AND(CV$3&gt;=$R66,CV$2&lt;=$S66),$M66,0)),0)</f>
        <v/>
      </c>
      <c r="CW66" s="52">
        <f>IFERROR(IF(AND($R66&gt;=CW$2,$R66&lt;=CW$3),$M66,IF(AND(CW$3&gt;=$R66,CW$2&lt;=$S66),$M66,0)),0)</f>
        <v/>
      </c>
      <c r="CX66" s="52">
        <f>IFERROR(IF(AND($R66&gt;=CX$2,$R66&lt;=CX$3),$M66,IF(AND(CX$3&gt;=$R66,CX$2&lt;=$S66),$M66,0)),0)</f>
        <v/>
      </c>
      <c r="CY66" s="52">
        <f>IFERROR(IF(AND($R66&gt;=CY$2,$R66&lt;=CY$3),$M66,IF(AND(CY$3&gt;=$R66,CY$2&lt;=$S66),$M66,0)),0)</f>
        <v/>
      </c>
      <c r="CZ66" s="52">
        <f>IFERROR(IF(AND($R66&gt;=CZ$2,$R66&lt;=CZ$3),$M66,IF(AND(CZ$3&gt;=$R66,CZ$2&lt;=$S66),$M66,0)),0)</f>
        <v/>
      </c>
      <c r="DA66" s="52" t="n"/>
      <c r="DB66" s="52" t="n"/>
    </row>
    <row r="67" outlineLevel="1" ht="15.9" customHeight="1">
      <c r="A67" s="40" t="inlineStr">
        <is>
          <t>[Person_3]</t>
        </is>
      </c>
      <c r="B67" s="41" t="n"/>
      <c r="C67" s="95" t="n"/>
      <c r="D67" s="41" t="n"/>
      <c r="E67" s="95" t="n"/>
      <c r="F67" s="53" t="n"/>
      <c r="G67" s="95" t="n"/>
      <c r="H67" s="41" t="n"/>
      <c r="I67" s="43" t="n">
        <v>1</v>
      </c>
      <c r="J67" s="44" t="inlineStr">
        <is>
          <t>Digital Maintenance</t>
        </is>
      </c>
      <c r="K67" s="45" t="n">
        <v>113</v>
      </c>
      <c r="L67" s="45" t="n">
        <v>175</v>
      </c>
      <c r="M67" s="46">
        <f>IF($J67="Digital Maintenance",0,K67*L67)*I66</f>
        <v/>
      </c>
      <c r="N67" s="47">
        <f>IF($J67="Digital Maintenance",K67*L67,0)*I67</f>
        <v/>
      </c>
      <c r="O67" s="48" t="inlineStr">
        <is>
          <t>New</t>
        </is>
      </c>
      <c r="P67" s="49" t="n"/>
      <c r="Q67" s="96" t="n"/>
      <c r="R67" s="96" t="n">
        <v>44805</v>
      </c>
      <c r="S67" s="96">
        <f>EOMONTH(R67,11)</f>
        <v/>
      </c>
      <c r="T67" s="51">
        <f>IF(ISBLANK(S67),"",YEARFRAC(R67,EOMONTH(S67,0))*12)</f>
        <v/>
      </c>
      <c r="U67" s="52">
        <f>IFERROR(IF(AND($R67&gt;=U$2,$R67&lt;=U$3),$M67,IF(AND(U$3&gt;=$R67,U$2&lt;=$S67),$M67,0)),0)</f>
        <v/>
      </c>
      <c r="V67" s="52">
        <f>IFERROR(IF(AND($R67&gt;=V$2,$R67&lt;=V$3),$M67,IF(AND(V$3&gt;=$R67,V$2&lt;=$S67),$M67,0)),0)</f>
        <v/>
      </c>
      <c r="W67" s="52">
        <f>IFERROR(IF(AND($R67&gt;=W$2,$R67&lt;=W$3),$M67,IF(AND(W$3&gt;=$R67,W$2&lt;=$S67),$M67,0)),0)</f>
        <v/>
      </c>
      <c r="X67" s="52">
        <f>IFERROR(IF(AND($R67&gt;=X$2,$R67&lt;=X$3),$M67,IF(AND(X$3&gt;=$R67,X$2&lt;=$S67),$M67,0)),0)</f>
        <v/>
      </c>
      <c r="Y67" s="52">
        <f>IFERROR(IF(AND($R67&gt;=Y$2,$R67&lt;=Y$3),$M67,IF(AND(Y$3&gt;=$R67,Y$2&lt;=$S67),$M67,0)),0)</f>
        <v/>
      </c>
      <c r="Z67" s="52">
        <f>IFERROR(IF(AND($R67&gt;=Z$2,$R67&lt;=Z$3),$M67,IF(AND(Z$3&gt;=$R67,Z$2&lt;=$S67),$M67,0)),0)</f>
        <v/>
      </c>
      <c r="AA67" s="52">
        <f>IFERROR(IF(AND($R67&gt;=AA$2,$R67&lt;=AA$3),$M67,IF(AND(AA$3&gt;=$R67,AA$2&lt;=$S67),$M67,0)),0)</f>
        <v/>
      </c>
      <c r="AB67" s="52">
        <f>IFERROR(IF(AND($R67&gt;=AB$2,$R67&lt;=AB$3),$M67,IF(AND(AB$3&gt;=$R67,AB$2&lt;=$S67),$M67,0)),0)</f>
        <v/>
      </c>
      <c r="AC67" s="52">
        <f>IFERROR(IF(AND($R67&gt;=AC$2,$R67&lt;=AC$3),$M67,IF(AND(AC$3&gt;=$R67,AC$2&lt;=$S67),$M67,0)),0)</f>
        <v/>
      </c>
      <c r="AD67" s="52">
        <f>IFERROR(IF(AND($R67&gt;=AD$2,$R67&lt;=AD$3),$M67,IF(AND(AD$3&gt;=$R67,AD$2&lt;=$S67),$M67,0)),0)</f>
        <v/>
      </c>
      <c r="AE67" s="52">
        <f>IFERROR(IF(AND($R67&gt;=AE$2,$R67&lt;=AE$3),$M67,IF(AND(AE$3&gt;=$R67,AE$2&lt;=$S67),$M67,0)),0)</f>
        <v/>
      </c>
      <c r="AF67" s="52">
        <f>IFERROR(IF(AND($R67&gt;=AF$2,$R67&lt;=AF$3),$M67,IF(AND(AF$3&gt;=$R67,AF$2&lt;=$S67),$M67,0)),0)</f>
        <v/>
      </c>
      <c r="AG67" s="52">
        <f>IFERROR(IF(AND($R67&gt;=AG$2,$R67&lt;=AG$3),$M67,IF(AND(AG$3&gt;=$R67,AG$2&lt;=$S67),$M67,0)),0)</f>
        <v/>
      </c>
      <c r="AH67" s="52">
        <f>IFERROR(IF(AND($R67&gt;=AH$2,$R67&lt;=AH$3),$M67,IF(AND(AH$3&gt;=$R67,AH$2&lt;=$S67),$M67,0)),0)</f>
        <v/>
      </c>
      <c r="AI67" s="52">
        <f>IFERROR(IF(AND($R67&gt;=AI$2,$R67&lt;=AI$3),$M67,IF(AND(AI$3&gt;=$R67,AI$2&lt;=$S67),$M67,0)),0)</f>
        <v/>
      </c>
      <c r="AJ67" s="52">
        <f>IFERROR(IF(AND($R67&gt;=AJ$2,$R67&lt;=AJ$3),$M67,IF(AND(AJ$3&gt;=$R67,AJ$2&lt;=$S67),$M67,0)),0)</f>
        <v/>
      </c>
      <c r="AK67" s="52">
        <f>IFERROR(IF(AND($R67&gt;=AK$2,$R67&lt;=AK$3),$M67,IF(AND(AK$3&gt;=$R67,AK$2&lt;=$S67),$M67,0)),0)</f>
        <v/>
      </c>
      <c r="AL67" s="52">
        <f>IFERROR(IF(AND($R67&gt;=AL$2,$R67&lt;=AL$3),$M67,IF(AND(AL$3&gt;=$R67,AL$2&lt;=$S67),$M67,0)),0)</f>
        <v/>
      </c>
      <c r="AM67" s="52">
        <f>IFERROR(IF(AND($R67&gt;=AM$2,$R67&lt;=AM$3),$M67,IF(AND(AM$3&gt;=$R67,AM$2&lt;=$S67),$M67,0)),0)</f>
        <v/>
      </c>
      <c r="AN67" s="52">
        <f>IFERROR(IF(AND($R67&gt;=AN$2,$R67&lt;=AN$3),$M67,IF(AND(AN$3&gt;=$R67,AN$2&lt;=$S67),$M67,0)),0)</f>
        <v/>
      </c>
      <c r="AO67" s="52">
        <f>IFERROR(IF(AND($R67&gt;=AO$2,$R67&lt;=AO$3),$M67,IF(AND(AO$3&gt;=$R67,AO$2&lt;=$S67),$M67,0)),0)</f>
        <v/>
      </c>
      <c r="AP67" s="52">
        <f>IFERROR(IF(AND($R67&gt;=AP$2,$R67&lt;=AP$3),$M67,IF(AND(AP$3&gt;=$R67,AP$2&lt;=$S67),$M67,0)),0)</f>
        <v/>
      </c>
      <c r="AQ67" s="52">
        <f>IFERROR(IF(AND($R67&gt;=AQ$2,$R67&lt;=AQ$3),$M67,IF(AND(AQ$3&gt;=$R67,AQ$2&lt;=$S67),$M67,0)),0)</f>
        <v/>
      </c>
      <c r="AR67" s="52">
        <f>IFERROR(IF(AND($R67&gt;=AR$2,$R67&lt;=AR$3),$M67,IF(AND(AR$3&gt;=$R67,AR$2&lt;=$S67),$M67,0)),0)</f>
        <v/>
      </c>
      <c r="AS67" s="52">
        <f>IFERROR(IF(AND($R67&gt;=AS$2,$R67&lt;=AS$3),$M67,IF(AND(AS$3&gt;=$R67,AS$2&lt;=$S67),$M67,0)),0)</f>
        <v/>
      </c>
      <c r="AT67" s="52">
        <f>IFERROR(IF(AND($R67&gt;=AT$2,$R67&lt;=AT$3),$M67,IF(AND(AT$3&gt;=$R67,AT$2&lt;=$S67),$M67,0)),0)</f>
        <v/>
      </c>
      <c r="AU67" s="52">
        <f>IFERROR(IF(AND($R67&gt;=AU$2,$R67&lt;=AU$3),$M67,IF(AND(AU$3&gt;=$R67,AU$2&lt;=$S67),$M67,0)),0)</f>
        <v/>
      </c>
      <c r="AV67" s="52">
        <f>IFERROR(IF(AND($R67&gt;=AV$2,$R67&lt;=AV$3),$M67,IF(AND(AV$3&gt;=$R67,AV$2&lt;=$S67),$M67,0)),0)</f>
        <v/>
      </c>
      <c r="AW67" s="52">
        <f>IFERROR(IF(AND($R67&gt;=AW$2,$R67&lt;=AW$3),$M67,IF(AND(AW$3&gt;=$R67,AW$2&lt;=$S67),$M67,0)),0)</f>
        <v/>
      </c>
      <c r="AX67" s="52">
        <f>IFERROR(IF(AND($R67&gt;=AX$2,$R67&lt;=AX$3),$M67,IF(AND(AX$3&gt;=$R67,AX$2&lt;=$S67),$M67,0)),0)</f>
        <v/>
      </c>
      <c r="AY67" s="52">
        <f>IFERROR(IF(AND($R67&gt;=AY$2,$R67&lt;=AY$3),$M67,IF(AND(AY$3&gt;=$R67,AY$2&lt;=$S67),$M67,0)),0)</f>
        <v/>
      </c>
      <c r="AZ67" s="52">
        <f>IFERROR(IF(AND($R67&gt;=AZ$2,$R67&lt;=AZ$3),$M67,IF(AND(AZ$3&gt;=$R67,AZ$2&lt;=$S67),$M67,0)),0)</f>
        <v/>
      </c>
      <c r="BA67" s="52">
        <f>IFERROR(IF(AND($R67&gt;=BA$2,$R67&lt;=BA$3),$M67,IF(AND(BA$3&gt;=$R67,BA$2&lt;=$S67),$M67,0)),0)</f>
        <v/>
      </c>
      <c r="BB67" s="52">
        <f>IFERROR(IF(AND($R67&gt;=BB$2,$R67&lt;=BB$3),$M67,IF(AND(BB$3&gt;=$R67,BB$2&lt;=$S67),$M67,0)),0)</f>
        <v/>
      </c>
      <c r="BC67" s="52">
        <f>IFERROR(IF(AND($R67&gt;=BC$2,$R67&lt;=BC$3),$M67,IF(AND(BC$3&gt;=$R67,BC$2&lt;=$S67),$M67,0)),0)</f>
        <v/>
      </c>
      <c r="BD67" s="52">
        <f>IFERROR(IF(AND($R67&gt;=BD$2,$R67&lt;=BD$3),$M67,IF(AND(BD$3&gt;=$R67,BD$2&lt;=$S67),$M67,0)),0)</f>
        <v/>
      </c>
      <c r="BE67" s="52">
        <f>IFERROR(IF(AND($R67&gt;=BE$2,$R67&lt;=BE$3),$M67,IF(AND(BE$3&gt;=$R67,BE$2&lt;=$S67),$M67,0)),0)</f>
        <v/>
      </c>
      <c r="BF67" s="52">
        <f>IFERROR(IF(AND($R67&gt;=BF$2,$R67&lt;=BF$3),$M67,IF(AND(BF$3&gt;=$R67,BF$2&lt;=$S67),$M67,0)),0)</f>
        <v/>
      </c>
      <c r="BG67" s="52">
        <f>IFERROR(IF(AND($R67&gt;=BG$2,$R67&lt;=BG$3),$M67,IF(AND(BG$3&gt;=$R67,BG$2&lt;=$S67),$M67,0)),0)</f>
        <v/>
      </c>
      <c r="BH67" s="52">
        <f>IFERROR(IF(AND($R67&gt;=BH$2,$R67&lt;=BH$3),$M67,IF(AND(BH$3&gt;=$R67,BH$2&lt;=$S67),$M67,0)),0)</f>
        <v/>
      </c>
      <c r="BI67" s="52">
        <f>IFERROR(IF(AND($R67&gt;=BI$2,$R67&lt;=BI$3),$M67,IF(AND(BI$3&gt;=$R67,BI$2&lt;=$S67),$M67,0)),0)</f>
        <v/>
      </c>
      <c r="BJ67" s="52">
        <f>IFERROR(IF(AND($R67&gt;=BJ$2,$R67&lt;=BJ$3),$M67,IF(AND(BJ$3&gt;=$R67,BJ$2&lt;=$S67),$M67,0)),0)</f>
        <v/>
      </c>
      <c r="BK67" s="52">
        <f>IFERROR(IF(AND($R67&gt;=BK$2,$R67&lt;=BK$3),$M67,IF(AND(BK$3&gt;=$R67,BK$2&lt;=$S67),$M67,0)),0)</f>
        <v/>
      </c>
      <c r="BL67" s="52">
        <f>IFERROR(IF(AND($R67&gt;=BL$2,$R67&lt;=BL$3),$M67,IF(AND(BL$3&gt;=$R67,BL$2&lt;=$S67),$M67,0)),0)</f>
        <v/>
      </c>
      <c r="BM67" s="52">
        <f>IFERROR(IF(AND($R67&gt;=BM$2,$R67&lt;=BM$3),$M67,IF(AND(BM$3&gt;=$R67,BM$2&lt;=$S67),$M67,0)),0)</f>
        <v/>
      </c>
      <c r="BN67" s="52">
        <f>IFERROR(IF(AND($R67&gt;=BN$2,$R67&lt;=BN$3),$M67,IF(AND(BN$3&gt;=$R67,BN$2&lt;=$S67),$M67,0)),0)</f>
        <v/>
      </c>
      <c r="BO67" s="52">
        <f>IFERROR(IF(AND($R67&gt;=BO$2,$R67&lt;=BO$3),$M67,IF(AND(BO$3&gt;=$R67,BO$2&lt;=$S67),$M67,0)),0)</f>
        <v/>
      </c>
      <c r="BP67" s="52">
        <f>IFERROR(IF(AND($R67&gt;=BP$2,$R67&lt;=BP$3),$M67,IF(AND(BP$3&gt;=$R67,BP$2&lt;=$S67),$M67,0)),0)</f>
        <v/>
      </c>
      <c r="BQ67" s="52">
        <f>IFERROR(IF(AND($R67&gt;=BQ$2,$R67&lt;=BQ$3),$M67,IF(AND(BQ$3&gt;=$R67,BQ$2&lt;=$S67),$M67,0)),0)</f>
        <v/>
      </c>
      <c r="BR67" s="52">
        <f>IFERROR(IF(AND($R67&gt;=BR$2,$R67&lt;=BR$3),$M67,IF(AND(BR$3&gt;=$R67,BR$2&lt;=$S67),$M67,0)),0)</f>
        <v/>
      </c>
      <c r="BS67" s="52">
        <f>IFERROR(IF(AND($R67&gt;=BS$2,$R67&lt;=BS$3),$M67,IF(AND(BS$3&gt;=$R67,BS$2&lt;=$S67),$M67,0)),0)</f>
        <v/>
      </c>
      <c r="BT67" s="52">
        <f>IFERROR(IF(AND($R67&gt;=BT$2,$R67&lt;=BT$3),$M67,IF(AND(BT$3&gt;=$R67,BT$2&lt;=$S67),$M67,0)),0)</f>
        <v/>
      </c>
      <c r="BU67" s="52">
        <f>IFERROR(IF(AND($R67&gt;=BU$2,$R67&lt;=BU$3),$M67,IF(AND(BU$3&gt;=$R67,BU$2&lt;=$S67),$M67,0)),0)</f>
        <v/>
      </c>
      <c r="BV67" s="52">
        <f>IFERROR(IF(AND($R67&gt;=BV$2,$R67&lt;=BV$3),$M67,IF(AND(BV$3&gt;=$R67,BV$2&lt;=$S67),$M67,0)),0)</f>
        <v/>
      </c>
      <c r="BW67" s="52">
        <f>IFERROR(IF(AND($R67&gt;=BW$2,$R67&lt;=BW$3),$M67,IF(AND(BW$3&gt;=$R67,BW$2&lt;=$S67),$M67,0)),0)</f>
        <v/>
      </c>
      <c r="BX67" s="52">
        <f>IFERROR(IF(AND($R67&gt;=BX$2,$R67&lt;=BX$3),$M67,IF(AND(BX$3&gt;=$R67,BX$2&lt;=$S67),$M67,0)),0)</f>
        <v/>
      </c>
      <c r="BY67" s="52">
        <f>IFERROR(IF(AND($R67&gt;=BY$2,$R67&lt;=BY$3),$M67,IF(AND(BY$3&gt;=$R67,BY$2&lt;=$S67),$M67,0)),0)</f>
        <v/>
      </c>
      <c r="BZ67" s="52">
        <f>IFERROR(IF(AND($R67&gt;=BZ$2,$R67&lt;=BZ$3),$M67,IF(AND(BZ$3&gt;=$R67,BZ$2&lt;=$S67),$M67,0)),0)</f>
        <v/>
      </c>
      <c r="CA67" s="52">
        <f>IFERROR(IF(AND($R67&gt;=CA$2,$R67&lt;=CA$3),$M67,IF(AND(CA$3&gt;=$R67,CA$2&lt;=$S67),$M67,0)),0)</f>
        <v/>
      </c>
      <c r="CB67" s="52">
        <f>IFERROR(IF(AND($R67&gt;=CB$2,$R67&lt;=CB$3),$M67,IF(AND(CB$3&gt;=$R67,CB$2&lt;=$S67),$M67,0)),0)</f>
        <v/>
      </c>
      <c r="CC67" s="52">
        <f>IFERROR(IF(AND($R67&gt;=CC$2,$R67&lt;=CC$3),$M67,IF(AND(CC$3&gt;=$R67,CC$2&lt;=$S67),$M67,0)),0)</f>
        <v/>
      </c>
      <c r="CD67" s="52">
        <f>IFERROR(IF(AND($R67&gt;=CD$2,$R67&lt;=CD$3),$M67,IF(AND(CD$3&gt;=$R67,CD$2&lt;=$S67),$M67,0)),0)</f>
        <v/>
      </c>
      <c r="CE67" s="52">
        <f>IFERROR(IF(AND($R67&gt;=CE$2,$R67&lt;=CE$3),$M67,IF(AND(CE$3&gt;=$R67,CE$2&lt;=$S67),$M67,0)),0)</f>
        <v/>
      </c>
      <c r="CF67" s="52">
        <f>IFERROR(IF(AND($R67&gt;=CF$2,$R67&lt;=CF$3),$M67,IF(AND(CF$3&gt;=$R67,CF$2&lt;=$S67),$M67,0)),0)</f>
        <v/>
      </c>
      <c r="CG67" s="52">
        <f>IFERROR(IF(AND($R67&gt;=CG$2,$R67&lt;=CG$3),$M67,IF(AND(CG$3&gt;=$R67,CG$2&lt;=$S67),$M67,0)),0)</f>
        <v/>
      </c>
      <c r="CH67" s="52">
        <f>IFERROR(IF(AND($R67&gt;=CH$2,$R67&lt;=CH$3),$M67,IF(AND(CH$3&gt;=$R67,CH$2&lt;=$S67),$M67,0)),0)</f>
        <v/>
      </c>
      <c r="CI67" s="52">
        <f>IFERROR(IF(AND($R67&gt;=CI$2,$R67&lt;=CI$3),$M67,IF(AND(CI$3&gt;=$R67,CI$2&lt;=$S67),$M67,0)),0)</f>
        <v/>
      </c>
      <c r="CJ67" s="52">
        <f>IFERROR(IF(AND($R67&gt;=CJ$2,$R67&lt;=CJ$3),$M67,IF(AND(CJ$3&gt;=$R67,CJ$2&lt;=$S67),$M67,0)),0)</f>
        <v/>
      </c>
      <c r="CK67" s="52">
        <f>IFERROR(IF(AND($R67&gt;=CK$2,$R67&lt;=CK$3),$M67,IF(AND(CK$3&gt;=$R67,CK$2&lt;=$S67),$M67,0)),0)</f>
        <v/>
      </c>
      <c r="CL67" s="52">
        <f>IFERROR(IF(AND($R67&gt;=CL$2,$R67&lt;=CL$3),$M67,IF(AND(CL$3&gt;=$R67,CL$2&lt;=$S67),$M67,0)),0)</f>
        <v/>
      </c>
      <c r="CM67" s="52">
        <f>IFERROR(IF(AND($R67&gt;=CM$2,$R67&lt;=CM$3),$M67,IF(AND(CM$3&gt;=$R67,CM$2&lt;=$S67),$M67,0)),0)</f>
        <v/>
      </c>
      <c r="CN67" s="52">
        <f>IFERROR(IF(AND($R67&gt;=CN$2,$R67&lt;=CN$3),$M67,IF(AND(CN$3&gt;=$R67,CN$2&lt;=$S67),$M67,0)),0)</f>
        <v/>
      </c>
      <c r="CO67" s="52">
        <f>IFERROR(IF(AND($R67&gt;=CO$2,$R67&lt;=CO$3),$M67,IF(AND(CO$3&gt;=$R67,CO$2&lt;=$S67),$M67,0)),0)</f>
        <v/>
      </c>
      <c r="CP67" s="52">
        <f>IFERROR(IF(AND($R67&gt;=CP$2,$R67&lt;=CP$3),$M67,IF(AND(CP$3&gt;=$R67,CP$2&lt;=$S67),$M67,0)),0)</f>
        <v/>
      </c>
      <c r="CQ67" s="52">
        <f>IFERROR(IF(AND($R67&gt;=CQ$2,$R67&lt;=CQ$3),$M67,IF(AND(CQ$3&gt;=$R67,CQ$2&lt;=$S67),$M67,0)),0)</f>
        <v/>
      </c>
      <c r="CR67" s="52">
        <f>IFERROR(IF(AND($R67&gt;=CR$2,$R67&lt;=CR$3),$M67,IF(AND(CR$3&gt;=$R67,CR$2&lt;=$S67),$M67,0)),0)</f>
        <v/>
      </c>
      <c r="CS67" s="52">
        <f>IFERROR(IF(AND($R67&gt;=CS$2,$R67&lt;=CS$3),$M67,IF(AND(CS$3&gt;=$R67,CS$2&lt;=$S67),$M67,0)),0)</f>
        <v/>
      </c>
      <c r="CT67" s="52">
        <f>IFERROR(IF(AND($R67&gt;=CT$2,$R67&lt;=CT$3),$M67,IF(AND(CT$3&gt;=$R67,CT$2&lt;=$S67),$M67,0)),0)</f>
        <v/>
      </c>
      <c r="CU67" s="52">
        <f>IFERROR(IF(AND($R67&gt;=CU$2,$R67&lt;=CU$3),$M67,IF(AND(CU$3&gt;=$R67,CU$2&lt;=$S67),$M67,0)),0)</f>
        <v/>
      </c>
      <c r="CV67" s="52">
        <f>IFERROR(IF(AND($R67&gt;=CV$2,$R67&lt;=CV$3),$M67,IF(AND(CV$3&gt;=$R67,CV$2&lt;=$S67),$M67,0)),0)</f>
        <v/>
      </c>
      <c r="CW67" s="52">
        <f>IFERROR(IF(AND($R67&gt;=CW$2,$R67&lt;=CW$3),$M67,IF(AND(CW$3&gt;=$R67,CW$2&lt;=$S67),$M67,0)),0)</f>
        <v/>
      </c>
      <c r="CX67" s="52">
        <f>IFERROR(IF(AND($R67&gt;=CX$2,$R67&lt;=CX$3),$M67,IF(AND(CX$3&gt;=$R67,CX$2&lt;=$S67),$M67,0)),0)</f>
        <v/>
      </c>
      <c r="CY67" s="52">
        <f>IFERROR(IF(AND($R67&gt;=CY$2,$R67&lt;=CY$3),$M67,IF(AND(CY$3&gt;=$R67,CY$2&lt;=$S67),$M67,0)),0)</f>
        <v/>
      </c>
      <c r="CZ67" s="52">
        <f>IFERROR(IF(AND($R67&gt;=CZ$2,$R67&lt;=CZ$3),$M67,IF(AND(CZ$3&gt;=$R67,CZ$2&lt;=$S67),$M67,0)),0)</f>
        <v/>
      </c>
      <c r="DA67" s="52" t="n"/>
      <c r="DB67" s="52" t="n"/>
    </row>
    <row r="68" outlineLevel="1" ht="15.9" customHeight="1">
      <c r="A68" s="40" t="inlineStr">
        <is>
          <t>[Person_3]</t>
        </is>
      </c>
      <c r="B68" s="41" t="n"/>
      <c r="C68" s="95" t="n"/>
      <c r="D68" s="41" t="n"/>
      <c r="E68" s="95" t="n"/>
      <c r="F68" s="53" t="n"/>
      <c r="G68" s="95" t="n"/>
      <c r="H68" s="41" t="n"/>
      <c r="I68" s="43" t="n">
        <v>1</v>
      </c>
      <c r="J68" s="44" t="inlineStr">
        <is>
          <t>Digital Maintenance</t>
        </is>
      </c>
      <c r="K68" s="45" t="n">
        <v>22</v>
      </c>
      <c r="L68" s="45" t="n">
        <v>90</v>
      </c>
      <c r="M68" s="46">
        <f>IF($J68="Digital Maintenance",0,K68*L68)*I67</f>
        <v/>
      </c>
      <c r="N68" s="47">
        <f>IF($J68="Digital Maintenance",K68*L68,0)*I68</f>
        <v/>
      </c>
      <c r="O68" s="48" t="inlineStr">
        <is>
          <t>New</t>
        </is>
      </c>
      <c r="P68" s="49" t="n"/>
      <c r="Q68" s="96" t="n"/>
      <c r="R68" s="96" t="n">
        <v>45383</v>
      </c>
      <c r="S68" s="96">
        <f>EOMONTH(R68,11)</f>
        <v/>
      </c>
      <c r="T68" s="51">
        <f>IF(ISBLANK(S68),"",YEARFRAC(R68,EOMONTH(S68,0))*12)</f>
        <v/>
      </c>
      <c r="U68" s="52">
        <f>IFERROR(IF(AND($R68&gt;=U$2,$R68&lt;=U$3),$M68,IF(AND(U$3&gt;=$R68,U$2&lt;=$S68),$M68,0)),0)</f>
        <v/>
      </c>
      <c r="V68" s="52">
        <f>IFERROR(IF(AND($R68&gt;=V$2,$R68&lt;=V$3),$M68,IF(AND(V$3&gt;=$R68,V$2&lt;=$S68),$M68,0)),0)</f>
        <v/>
      </c>
      <c r="W68" s="52">
        <f>IFERROR(IF(AND($R68&gt;=W$2,$R68&lt;=W$3),$M68,IF(AND(W$3&gt;=$R68,W$2&lt;=$S68),$M68,0)),0)</f>
        <v/>
      </c>
      <c r="X68" s="52">
        <f>IFERROR(IF(AND($R68&gt;=X$2,$R68&lt;=X$3),$M68,IF(AND(X$3&gt;=$R68,X$2&lt;=$S68),$M68,0)),0)</f>
        <v/>
      </c>
      <c r="Y68" s="52">
        <f>IFERROR(IF(AND($R68&gt;=Y$2,$R68&lt;=Y$3),$M68,IF(AND(Y$3&gt;=$R68,Y$2&lt;=$S68),$M68,0)),0)</f>
        <v/>
      </c>
      <c r="Z68" s="52">
        <f>IFERROR(IF(AND($R68&gt;=Z$2,$R68&lt;=Z$3),$M68,IF(AND(Z$3&gt;=$R68,Z$2&lt;=$S68),$M68,0)),0)</f>
        <v/>
      </c>
      <c r="AA68" s="52">
        <f>IFERROR(IF(AND($R68&gt;=AA$2,$R68&lt;=AA$3),$M68,IF(AND(AA$3&gt;=$R68,AA$2&lt;=$S68),$M68,0)),0)</f>
        <v/>
      </c>
      <c r="AB68" s="52">
        <f>IFERROR(IF(AND($R68&gt;=AB$2,$R68&lt;=AB$3),$M68,IF(AND(AB$3&gt;=$R68,AB$2&lt;=$S68),$M68,0)),0)</f>
        <v/>
      </c>
      <c r="AC68" s="52">
        <f>IFERROR(IF(AND($R68&gt;=AC$2,$R68&lt;=AC$3),$M68,IF(AND(AC$3&gt;=$R68,AC$2&lt;=$S68),$M68,0)),0)</f>
        <v/>
      </c>
      <c r="AD68" s="52">
        <f>IFERROR(IF(AND($R68&gt;=AD$2,$R68&lt;=AD$3),$M68,IF(AND(AD$3&gt;=$R68,AD$2&lt;=$S68),$M68,0)),0)</f>
        <v/>
      </c>
      <c r="AE68" s="52">
        <f>IFERROR(IF(AND($R68&gt;=AE$2,$R68&lt;=AE$3),$M68,IF(AND(AE$3&gt;=$R68,AE$2&lt;=$S68),$M68,0)),0)</f>
        <v/>
      </c>
      <c r="AF68" s="52">
        <f>IFERROR(IF(AND($R68&gt;=AF$2,$R68&lt;=AF$3),$M68,IF(AND(AF$3&gt;=$R68,AF$2&lt;=$S68),$M68,0)),0)</f>
        <v/>
      </c>
      <c r="AG68" s="52">
        <f>IFERROR(IF(AND($R68&gt;=AG$2,$R68&lt;=AG$3),$M68,IF(AND(AG$3&gt;=$R68,AG$2&lt;=$S68),$M68,0)),0)</f>
        <v/>
      </c>
      <c r="AH68" s="52">
        <f>IFERROR(IF(AND($R68&gt;=AH$2,$R68&lt;=AH$3),$M68,IF(AND(AH$3&gt;=$R68,AH$2&lt;=$S68),$M68,0)),0)</f>
        <v/>
      </c>
      <c r="AI68" s="52">
        <f>IFERROR(IF(AND($R68&gt;=AI$2,$R68&lt;=AI$3),$M68,IF(AND(AI$3&gt;=$R68,AI$2&lt;=$S68),$M68,0)),0)</f>
        <v/>
      </c>
      <c r="AJ68" s="52">
        <f>IFERROR(IF(AND($R68&gt;=AJ$2,$R68&lt;=AJ$3),$M68,IF(AND(AJ$3&gt;=$R68,AJ$2&lt;=$S68),$M68,0)),0)</f>
        <v/>
      </c>
      <c r="AK68" s="52">
        <f>IFERROR(IF(AND($R68&gt;=AK$2,$R68&lt;=AK$3),$M68,IF(AND(AK$3&gt;=$R68,AK$2&lt;=$S68),$M68,0)),0)</f>
        <v/>
      </c>
      <c r="AL68" s="52">
        <f>IFERROR(IF(AND($R68&gt;=AL$2,$R68&lt;=AL$3),$M68,IF(AND(AL$3&gt;=$R68,AL$2&lt;=$S68),$M68,0)),0)</f>
        <v/>
      </c>
      <c r="AM68" s="52">
        <f>IFERROR(IF(AND($R68&gt;=AM$2,$R68&lt;=AM$3),$M68,IF(AND(AM$3&gt;=$R68,AM$2&lt;=$S68),$M68,0)),0)</f>
        <v/>
      </c>
      <c r="AN68" s="52">
        <f>IFERROR(IF(AND($R68&gt;=AN$2,$R68&lt;=AN$3),$M68,IF(AND(AN$3&gt;=$R68,AN$2&lt;=$S68),$M68,0)),0)</f>
        <v/>
      </c>
      <c r="AO68" s="52">
        <f>IFERROR(IF(AND($R68&gt;=AO$2,$R68&lt;=AO$3),$M68,IF(AND(AO$3&gt;=$R68,AO$2&lt;=$S68),$M68,0)),0)</f>
        <v/>
      </c>
      <c r="AP68" s="52">
        <f>IFERROR(IF(AND($R68&gt;=AP$2,$R68&lt;=AP$3),$M68,IF(AND(AP$3&gt;=$R68,AP$2&lt;=$S68),$M68,0)),0)</f>
        <v/>
      </c>
      <c r="AQ68" s="52">
        <f>IFERROR(IF(AND($R68&gt;=AQ$2,$R68&lt;=AQ$3),$M68,IF(AND(AQ$3&gt;=$R68,AQ$2&lt;=$S68),$M68,0)),0)</f>
        <v/>
      </c>
      <c r="AR68" s="52">
        <f>IFERROR(IF(AND($R68&gt;=AR$2,$R68&lt;=AR$3),$M68,IF(AND(AR$3&gt;=$R68,AR$2&lt;=$S68),$M68,0)),0)</f>
        <v/>
      </c>
      <c r="AS68" s="52">
        <f>IFERROR(IF(AND($R68&gt;=AS$2,$R68&lt;=AS$3),$M68,IF(AND(AS$3&gt;=$R68,AS$2&lt;=$S68),$M68,0)),0)</f>
        <v/>
      </c>
      <c r="AT68" s="52">
        <f>IFERROR(IF(AND($R68&gt;=AT$2,$R68&lt;=AT$3),$M68,IF(AND(AT$3&gt;=$R68,AT$2&lt;=$S68),$M68,0)),0)</f>
        <v/>
      </c>
      <c r="AU68" s="52">
        <f>IFERROR(IF(AND($R68&gt;=AU$2,$R68&lt;=AU$3),$M68,IF(AND(AU$3&gt;=$R68,AU$2&lt;=$S68),$M68,0)),0)</f>
        <v/>
      </c>
      <c r="AV68" s="52">
        <f>IFERROR(IF(AND($R68&gt;=AV$2,$R68&lt;=AV$3),$M68,IF(AND(AV$3&gt;=$R68,AV$2&lt;=$S68),$M68,0)),0)</f>
        <v/>
      </c>
      <c r="AW68" s="52">
        <f>IFERROR(IF(AND($R68&gt;=AW$2,$R68&lt;=AW$3),$M68,IF(AND(AW$3&gt;=$R68,AW$2&lt;=$S68),$M68,0)),0)</f>
        <v/>
      </c>
      <c r="AX68" s="52">
        <f>IFERROR(IF(AND($R68&gt;=AX$2,$R68&lt;=AX$3),$M68,IF(AND(AX$3&gt;=$R68,AX$2&lt;=$S68),$M68,0)),0)</f>
        <v/>
      </c>
      <c r="AY68" s="52">
        <f>IFERROR(IF(AND($R68&gt;=AY$2,$R68&lt;=AY$3),$M68,IF(AND(AY$3&gt;=$R68,AY$2&lt;=$S68),$M68,0)),0)</f>
        <v/>
      </c>
      <c r="AZ68" s="52">
        <f>IFERROR(IF(AND($R68&gt;=AZ$2,$R68&lt;=AZ$3),$M68,IF(AND(AZ$3&gt;=$R68,AZ$2&lt;=$S68),$M68,0)),0)</f>
        <v/>
      </c>
      <c r="BA68" s="52">
        <f>IFERROR(IF(AND($R68&gt;=BA$2,$R68&lt;=BA$3),$M68,IF(AND(BA$3&gt;=$R68,BA$2&lt;=$S68),$M68,0)),0)</f>
        <v/>
      </c>
      <c r="BB68" s="52">
        <f>IFERROR(IF(AND($R68&gt;=BB$2,$R68&lt;=BB$3),$M68,IF(AND(BB$3&gt;=$R68,BB$2&lt;=$S68),$M68,0)),0)</f>
        <v/>
      </c>
      <c r="BC68" s="52">
        <f>IFERROR(IF(AND($R68&gt;=BC$2,$R68&lt;=BC$3),$M68,IF(AND(BC$3&gt;=$R68,BC$2&lt;=$S68),$M68,0)),0)</f>
        <v/>
      </c>
      <c r="BD68" s="52">
        <f>IFERROR(IF(AND($R68&gt;=BD$2,$R68&lt;=BD$3),$M68,IF(AND(BD$3&gt;=$R68,BD$2&lt;=$S68),$M68,0)),0)</f>
        <v/>
      </c>
      <c r="BE68" s="52">
        <f>IFERROR(IF(AND($R68&gt;=BE$2,$R68&lt;=BE$3),$M68,IF(AND(BE$3&gt;=$R68,BE$2&lt;=$S68),$M68,0)),0)</f>
        <v/>
      </c>
      <c r="BF68" s="52">
        <f>IFERROR(IF(AND($R68&gt;=BF$2,$R68&lt;=BF$3),$M68,IF(AND(BF$3&gt;=$R68,BF$2&lt;=$S68),$M68,0)),0)</f>
        <v/>
      </c>
      <c r="BG68" s="52">
        <f>IFERROR(IF(AND($R68&gt;=BG$2,$R68&lt;=BG$3),$M68,IF(AND(BG$3&gt;=$R68,BG$2&lt;=$S68),$M68,0)),0)</f>
        <v/>
      </c>
      <c r="BH68" s="52">
        <f>IFERROR(IF(AND($R68&gt;=BH$2,$R68&lt;=BH$3),$M68,IF(AND(BH$3&gt;=$R68,BH$2&lt;=$S68),$M68,0)),0)</f>
        <v/>
      </c>
      <c r="BI68" s="52">
        <f>IFERROR(IF(AND($R68&gt;=BI$2,$R68&lt;=BI$3),$M68,IF(AND(BI$3&gt;=$R68,BI$2&lt;=$S68),$M68,0)),0)</f>
        <v/>
      </c>
      <c r="BJ68" s="52">
        <f>IFERROR(IF(AND($R68&gt;=BJ$2,$R68&lt;=BJ$3),$M68,IF(AND(BJ$3&gt;=$R68,BJ$2&lt;=$S68),$M68,0)),0)</f>
        <v/>
      </c>
      <c r="BK68" s="52">
        <f>IFERROR(IF(AND($R68&gt;=BK$2,$R68&lt;=BK$3),$M68,IF(AND(BK$3&gt;=$R68,BK$2&lt;=$S68),$M68,0)),0)</f>
        <v/>
      </c>
      <c r="BL68" s="52">
        <f>IFERROR(IF(AND($R68&gt;=BL$2,$R68&lt;=BL$3),$M68,IF(AND(BL$3&gt;=$R68,BL$2&lt;=$S68),$M68,0)),0)</f>
        <v/>
      </c>
      <c r="BM68" s="52">
        <f>IFERROR(IF(AND($R68&gt;=BM$2,$R68&lt;=BM$3),$M68,IF(AND(BM$3&gt;=$R68,BM$2&lt;=$S68),$M68,0)),0)</f>
        <v/>
      </c>
      <c r="BN68" s="52">
        <f>IFERROR(IF(AND($R68&gt;=BN$2,$R68&lt;=BN$3),$M68,IF(AND(BN$3&gt;=$R68,BN$2&lt;=$S68),$M68,0)),0)</f>
        <v/>
      </c>
      <c r="BO68" s="52">
        <f>IFERROR(IF(AND($R68&gt;=BO$2,$R68&lt;=BO$3),$M68,IF(AND(BO$3&gt;=$R68,BO$2&lt;=$S68),$M68,0)),0)</f>
        <v/>
      </c>
      <c r="BP68" s="52">
        <f>IFERROR(IF(AND($R68&gt;=BP$2,$R68&lt;=BP$3),$M68,IF(AND(BP$3&gt;=$R68,BP$2&lt;=$S68),$M68,0)),0)</f>
        <v/>
      </c>
      <c r="BQ68" s="52">
        <f>IFERROR(IF(AND($R68&gt;=BQ$2,$R68&lt;=BQ$3),$M68,IF(AND(BQ$3&gt;=$R68,BQ$2&lt;=$S68),$M68,0)),0)</f>
        <v/>
      </c>
      <c r="BR68" s="52">
        <f>IFERROR(IF(AND($R68&gt;=BR$2,$R68&lt;=BR$3),$M68,IF(AND(BR$3&gt;=$R68,BR$2&lt;=$S68),$M68,0)),0)</f>
        <v/>
      </c>
      <c r="BS68" s="52">
        <f>IFERROR(IF(AND($R68&gt;=BS$2,$R68&lt;=BS$3),$M68,IF(AND(BS$3&gt;=$R68,BS$2&lt;=$S68),$M68,0)),0)</f>
        <v/>
      </c>
      <c r="BT68" s="52">
        <f>IFERROR(IF(AND($R68&gt;=BT$2,$R68&lt;=BT$3),$M68,IF(AND(BT$3&gt;=$R68,BT$2&lt;=$S68),$M68,0)),0)</f>
        <v/>
      </c>
      <c r="BU68" s="52">
        <f>IFERROR(IF(AND($R68&gt;=BU$2,$R68&lt;=BU$3),$M68,IF(AND(BU$3&gt;=$R68,BU$2&lt;=$S68),$M68,0)),0)</f>
        <v/>
      </c>
      <c r="BV68" s="52">
        <f>IFERROR(IF(AND($R68&gt;=BV$2,$R68&lt;=BV$3),$M68,IF(AND(BV$3&gt;=$R68,BV$2&lt;=$S68),$M68,0)),0)</f>
        <v/>
      </c>
      <c r="BW68" s="52">
        <f>IFERROR(IF(AND($R68&gt;=BW$2,$R68&lt;=BW$3),$M68,IF(AND(BW$3&gt;=$R68,BW$2&lt;=$S68),$M68,0)),0)</f>
        <v/>
      </c>
      <c r="BX68" s="52">
        <f>IFERROR(IF(AND($R68&gt;=BX$2,$R68&lt;=BX$3),$M68,IF(AND(BX$3&gt;=$R68,BX$2&lt;=$S68),$M68,0)),0)</f>
        <v/>
      </c>
      <c r="BY68" s="52">
        <f>IFERROR(IF(AND($R68&gt;=BY$2,$R68&lt;=BY$3),$M68,IF(AND(BY$3&gt;=$R68,BY$2&lt;=$S68),$M68,0)),0)</f>
        <v/>
      </c>
      <c r="BZ68" s="52">
        <f>IFERROR(IF(AND($R68&gt;=BZ$2,$R68&lt;=BZ$3),$M68,IF(AND(BZ$3&gt;=$R68,BZ$2&lt;=$S68),$M68,0)),0)</f>
        <v/>
      </c>
      <c r="CA68" s="52">
        <f>IFERROR(IF(AND($R68&gt;=CA$2,$R68&lt;=CA$3),$M68,IF(AND(CA$3&gt;=$R68,CA$2&lt;=$S68),$M68,0)),0)</f>
        <v/>
      </c>
      <c r="CB68" s="52">
        <f>IFERROR(IF(AND($R68&gt;=CB$2,$R68&lt;=CB$3),$M68,IF(AND(CB$3&gt;=$R68,CB$2&lt;=$S68),$M68,0)),0)</f>
        <v/>
      </c>
      <c r="CC68" s="52">
        <f>IFERROR(IF(AND($R68&gt;=CC$2,$R68&lt;=CC$3),$M68,IF(AND(CC$3&gt;=$R68,CC$2&lt;=$S68),$M68,0)),0)</f>
        <v/>
      </c>
      <c r="CD68" s="52">
        <f>IFERROR(IF(AND($R68&gt;=CD$2,$R68&lt;=CD$3),$M68,IF(AND(CD$3&gt;=$R68,CD$2&lt;=$S68),$M68,0)),0)</f>
        <v/>
      </c>
      <c r="CE68" s="52">
        <f>IFERROR(IF(AND($R68&gt;=CE$2,$R68&lt;=CE$3),$M68,IF(AND(CE$3&gt;=$R68,CE$2&lt;=$S68),$M68,0)),0)</f>
        <v/>
      </c>
      <c r="CF68" s="52">
        <f>IFERROR(IF(AND($R68&gt;=CF$2,$R68&lt;=CF$3),$M68,IF(AND(CF$3&gt;=$R68,CF$2&lt;=$S68),$M68,0)),0)</f>
        <v/>
      </c>
      <c r="CG68" s="52">
        <f>IFERROR(IF(AND($R68&gt;=CG$2,$R68&lt;=CG$3),$M68,IF(AND(CG$3&gt;=$R68,CG$2&lt;=$S68),$M68,0)),0)</f>
        <v/>
      </c>
      <c r="CH68" s="52">
        <f>IFERROR(IF(AND($R68&gt;=CH$2,$R68&lt;=CH$3),$M68,IF(AND(CH$3&gt;=$R68,CH$2&lt;=$S68),$M68,0)),0)</f>
        <v/>
      </c>
      <c r="CI68" s="52">
        <f>IFERROR(IF(AND($R68&gt;=CI$2,$R68&lt;=CI$3),$M68,IF(AND(CI$3&gt;=$R68,CI$2&lt;=$S68),$M68,0)),0)</f>
        <v/>
      </c>
      <c r="CJ68" s="52">
        <f>IFERROR(IF(AND($R68&gt;=CJ$2,$R68&lt;=CJ$3),$M68,IF(AND(CJ$3&gt;=$R68,CJ$2&lt;=$S68),$M68,0)),0)</f>
        <v/>
      </c>
      <c r="CK68" s="52">
        <f>IFERROR(IF(AND($R68&gt;=CK$2,$R68&lt;=CK$3),$M68,IF(AND(CK$3&gt;=$R68,CK$2&lt;=$S68),$M68,0)),0)</f>
        <v/>
      </c>
      <c r="CL68" s="52">
        <f>IFERROR(IF(AND($R68&gt;=CL$2,$R68&lt;=CL$3),$M68,IF(AND(CL$3&gt;=$R68,CL$2&lt;=$S68),$M68,0)),0)</f>
        <v/>
      </c>
      <c r="CM68" s="52">
        <f>IFERROR(IF(AND($R68&gt;=CM$2,$R68&lt;=CM$3),$M68,IF(AND(CM$3&gt;=$R68,CM$2&lt;=$S68),$M68,0)),0)</f>
        <v/>
      </c>
      <c r="CN68" s="52">
        <f>IFERROR(IF(AND($R68&gt;=CN$2,$R68&lt;=CN$3),$M68,IF(AND(CN$3&gt;=$R68,CN$2&lt;=$S68),$M68,0)),0)</f>
        <v/>
      </c>
      <c r="CO68" s="52">
        <f>IFERROR(IF(AND($R68&gt;=CO$2,$R68&lt;=CO$3),$M68,IF(AND(CO$3&gt;=$R68,CO$2&lt;=$S68),$M68,0)),0)</f>
        <v/>
      </c>
      <c r="CP68" s="52">
        <f>IFERROR(IF(AND($R68&gt;=CP$2,$R68&lt;=CP$3),$M68,IF(AND(CP$3&gt;=$R68,CP$2&lt;=$S68),$M68,0)),0)</f>
        <v/>
      </c>
      <c r="CQ68" s="52">
        <f>IFERROR(IF(AND($R68&gt;=CQ$2,$R68&lt;=CQ$3),$M68,IF(AND(CQ$3&gt;=$R68,CQ$2&lt;=$S68),$M68,0)),0)</f>
        <v/>
      </c>
      <c r="CR68" s="52">
        <f>IFERROR(IF(AND($R68&gt;=CR$2,$R68&lt;=CR$3),$M68,IF(AND(CR$3&gt;=$R68,CR$2&lt;=$S68),$M68,0)),0)</f>
        <v/>
      </c>
      <c r="CS68" s="52">
        <f>IFERROR(IF(AND($R68&gt;=CS$2,$R68&lt;=CS$3),$M68,IF(AND(CS$3&gt;=$R68,CS$2&lt;=$S68),$M68,0)),0)</f>
        <v/>
      </c>
      <c r="CT68" s="52">
        <f>IFERROR(IF(AND($R68&gt;=CT$2,$R68&lt;=CT$3),$M68,IF(AND(CT$3&gt;=$R68,CT$2&lt;=$S68),$M68,0)),0)</f>
        <v/>
      </c>
      <c r="CU68" s="52">
        <f>IFERROR(IF(AND($R68&gt;=CU$2,$R68&lt;=CU$3),$M68,IF(AND(CU$3&gt;=$R68,CU$2&lt;=$S68),$M68,0)),0)</f>
        <v/>
      </c>
      <c r="CV68" s="52">
        <f>IFERROR(IF(AND($R68&gt;=CV$2,$R68&lt;=CV$3),$M68,IF(AND(CV$3&gt;=$R68,CV$2&lt;=$S68),$M68,0)),0)</f>
        <v/>
      </c>
      <c r="CW68" s="52">
        <f>IFERROR(IF(AND($R68&gt;=CW$2,$R68&lt;=CW$3),$M68,IF(AND(CW$3&gt;=$R68,CW$2&lt;=$S68),$M68,0)),0)</f>
        <v/>
      </c>
      <c r="CX68" s="52">
        <f>IFERROR(IF(AND($R68&gt;=CX$2,$R68&lt;=CX$3),$M68,IF(AND(CX$3&gt;=$R68,CX$2&lt;=$S68),$M68,0)),0)</f>
        <v/>
      </c>
      <c r="CY68" s="52">
        <f>IFERROR(IF(AND($R68&gt;=CY$2,$R68&lt;=CY$3),$M68,IF(AND(CY$3&gt;=$R68,CY$2&lt;=$S68),$M68,0)),0)</f>
        <v/>
      </c>
      <c r="CZ68" s="52">
        <f>IFERROR(IF(AND($R68&gt;=CZ$2,$R68&lt;=CZ$3),$M68,IF(AND(CZ$3&gt;=$R68,CZ$2&lt;=$S68),$M68,0)),0)</f>
        <v/>
      </c>
      <c r="DA68" s="52" t="n"/>
      <c r="DB68" s="52" t="n"/>
    </row>
    <row r="69" outlineLevel="1" ht="15.9" customHeight="1">
      <c r="A69" s="40" t="inlineStr">
        <is>
          <t>[Person_3]</t>
        </is>
      </c>
      <c r="B69" s="41" t="n"/>
      <c r="C69" s="95" t="n"/>
      <c r="D69" s="41" t="n"/>
      <c r="E69" s="95" t="n"/>
      <c r="F69" s="53" t="n"/>
      <c r="G69" s="95" t="n"/>
      <c r="H69" s="41" t="n"/>
      <c r="I69" s="43" t="n">
        <v>1</v>
      </c>
      <c r="J69" s="44" t="inlineStr">
        <is>
          <t>Digital Maintenance</t>
        </is>
      </c>
      <c r="K69" s="45" t="n">
        <v>23</v>
      </c>
      <c r="L69" s="45" t="n">
        <v>90</v>
      </c>
      <c r="M69" s="46">
        <f>IF($J69="Digital Maintenance",0,K69*L69)*I68</f>
        <v/>
      </c>
      <c r="N69" s="47">
        <f>IF($J69="Digital Maintenance",K69*L69,0)*I69</f>
        <v/>
      </c>
      <c r="O69" s="48" t="inlineStr">
        <is>
          <t>New</t>
        </is>
      </c>
      <c r="P69" s="49" t="n"/>
      <c r="Q69" s="96" t="n"/>
      <c r="R69" s="96" t="n">
        <v>45017</v>
      </c>
      <c r="S69" s="96">
        <f>EOMONTH(R69,11)</f>
        <v/>
      </c>
      <c r="T69" s="51">
        <f>IF(ISBLANK(S69),"",YEARFRAC(R69,EOMONTH(S69,0))*12)</f>
        <v/>
      </c>
      <c r="U69" s="52">
        <f>IFERROR(IF(AND($R69&gt;=U$2,$R69&lt;=U$3),$M69,IF(AND(U$3&gt;=$R69,U$2&lt;=$S69),$M69,0)),0)</f>
        <v/>
      </c>
      <c r="V69" s="52">
        <f>IFERROR(IF(AND($R69&gt;=V$2,$R69&lt;=V$3),$M69,IF(AND(V$3&gt;=$R69,V$2&lt;=$S69),$M69,0)),0)</f>
        <v/>
      </c>
      <c r="W69" s="52">
        <f>IFERROR(IF(AND($R69&gt;=W$2,$R69&lt;=W$3),$M69,IF(AND(W$3&gt;=$R69,W$2&lt;=$S69),$M69,0)),0)</f>
        <v/>
      </c>
      <c r="X69" s="52">
        <f>IFERROR(IF(AND($R69&gt;=X$2,$R69&lt;=X$3),$M69,IF(AND(X$3&gt;=$R69,X$2&lt;=$S69),$M69,0)),0)</f>
        <v/>
      </c>
      <c r="Y69" s="52">
        <f>IFERROR(IF(AND($R69&gt;=Y$2,$R69&lt;=Y$3),$M69,IF(AND(Y$3&gt;=$R69,Y$2&lt;=$S69),$M69,0)),0)</f>
        <v/>
      </c>
      <c r="Z69" s="52">
        <f>IFERROR(IF(AND($R69&gt;=Z$2,$R69&lt;=Z$3),$M69,IF(AND(Z$3&gt;=$R69,Z$2&lt;=$S69),$M69,0)),0)</f>
        <v/>
      </c>
      <c r="AA69" s="52">
        <f>IFERROR(IF(AND($R69&gt;=AA$2,$R69&lt;=AA$3),$M69,IF(AND(AA$3&gt;=$R69,AA$2&lt;=$S69),$M69,0)),0)</f>
        <v/>
      </c>
      <c r="AB69" s="52">
        <f>IFERROR(IF(AND($R69&gt;=AB$2,$R69&lt;=AB$3),$M69,IF(AND(AB$3&gt;=$R69,AB$2&lt;=$S69),$M69,0)),0)</f>
        <v/>
      </c>
      <c r="AC69" s="52">
        <f>IFERROR(IF(AND($R69&gt;=AC$2,$R69&lt;=AC$3),$M69,IF(AND(AC$3&gt;=$R69,AC$2&lt;=$S69),$M69,0)),0)</f>
        <v/>
      </c>
      <c r="AD69" s="52">
        <f>IFERROR(IF(AND($R69&gt;=AD$2,$R69&lt;=AD$3),$M69,IF(AND(AD$3&gt;=$R69,AD$2&lt;=$S69),$M69,0)),0)</f>
        <v/>
      </c>
      <c r="AE69" s="52">
        <f>IFERROR(IF(AND($R69&gt;=AE$2,$R69&lt;=AE$3),$M69,IF(AND(AE$3&gt;=$R69,AE$2&lt;=$S69),$M69,0)),0)</f>
        <v/>
      </c>
      <c r="AF69" s="52">
        <f>IFERROR(IF(AND($R69&gt;=AF$2,$R69&lt;=AF$3),$M69,IF(AND(AF$3&gt;=$R69,AF$2&lt;=$S69),$M69,0)),0)</f>
        <v/>
      </c>
      <c r="AG69" s="52">
        <f>IFERROR(IF(AND($R69&gt;=AG$2,$R69&lt;=AG$3),$M69,IF(AND(AG$3&gt;=$R69,AG$2&lt;=$S69),$M69,0)),0)</f>
        <v/>
      </c>
      <c r="AH69" s="52">
        <f>IFERROR(IF(AND($R69&gt;=AH$2,$R69&lt;=AH$3),$M69,IF(AND(AH$3&gt;=$R69,AH$2&lt;=$S69),$M69,0)),0)</f>
        <v/>
      </c>
      <c r="AI69" s="52">
        <f>IFERROR(IF(AND($R69&gt;=AI$2,$R69&lt;=AI$3),$M69,IF(AND(AI$3&gt;=$R69,AI$2&lt;=$S69),$M69,0)),0)</f>
        <v/>
      </c>
      <c r="AJ69" s="52">
        <f>IFERROR(IF(AND($R69&gt;=AJ$2,$R69&lt;=AJ$3),$M69,IF(AND(AJ$3&gt;=$R69,AJ$2&lt;=$S69),$M69,0)),0)</f>
        <v/>
      </c>
      <c r="AK69" s="52">
        <f>IFERROR(IF(AND($R69&gt;=AK$2,$R69&lt;=AK$3),$M69,IF(AND(AK$3&gt;=$R69,AK$2&lt;=$S69),$M69,0)),0)</f>
        <v/>
      </c>
      <c r="AL69" s="52">
        <f>IFERROR(IF(AND($R69&gt;=AL$2,$R69&lt;=AL$3),$M69,IF(AND(AL$3&gt;=$R69,AL$2&lt;=$S69),$M69,0)),0)</f>
        <v/>
      </c>
      <c r="AM69" s="52">
        <f>IFERROR(IF(AND($R69&gt;=AM$2,$R69&lt;=AM$3),$M69,IF(AND(AM$3&gt;=$R69,AM$2&lt;=$S69),$M69,0)),0)</f>
        <v/>
      </c>
      <c r="AN69" s="52">
        <f>IFERROR(IF(AND($R69&gt;=AN$2,$R69&lt;=AN$3),$M69,IF(AND(AN$3&gt;=$R69,AN$2&lt;=$S69),$M69,0)),0)</f>
        <v/>
      </c>
      <c r="AO69" s="52">
        <f>IFERROR(IF(AND($R69&gt;=AO$2,$R69&lt;=AO$3),$M69,IF(AND(AO$3&gt;=$R69,AO$2&lt;=$S69),$M69,0)),0)</f>
        <v/>
      </c>
      <c r="AP69" s="52">
        <f>IFERROR(IF(AND($R69&gt;=AP$2,$R69&lt;=AP$3),$M69,IF(AND(AP$3&gt;=$R69,AP$2&lt;=$S69),$M69,0)),0)</f>
        <v/>
      </c>
      <c r="AQ69" s="52">
        <f>IFERROR(IF(AND($R69&gt;=AQ$2,$R69&lt;=AQ$3),$M69,IF(AND(AQ$3&gt;=$R69,AQ$2&lt;=$S69),$M69,0)),0)</f>
        <v/>
      </c>
      <c r="AR69" s="52">
        <f>IFERROR(IF(AND($R69&gt;=AR$2,$R69&lt;=AR$3),$M69,IF(AND(AR$3&gt;=$R69,AR$2&lt;=$S69),$M69,0)),0)</f>
        <v/>
      </c>
      <c r="AS69" s="52">
        <f>IFERROR(IF(AND($R69&gt;=AS$2,$R69&lt;=AS$3),$M69,IF(AND(AS$3&gt;=$R69,AS$2&lt;=$S69),$M69,0)),0)</f>
        <v/>
      </c>
      <c r="AT69" s="52">
        <f>IFERROR(IF(AND($R69&gt;=AT$2,$R69&lt;=AT$3),$M69,IF(AND(AT$3&gt;=$R69,AT$2&lt;=$S69),$M69,0)),0)</f>
        <v/>
      </c>
      <c r="AU69" s="52">
        <f>IFERROR(IF(AND($R69&gt;=AU$2,$R69&lt;=AU$3),$M69,IF(AND(AU$3&gt;=$R69,AU$2&lt;=$S69),$M69,0)),0)</f>
        <v/>
      </c>
      <c r="AV69" s="52">
        <f>IFERROR(IF(AND($R69&gt;=AV$2,$R69&lt;=AV$3),$M69,IF(AND(AV$3&gt;=$R69,AV$2&lt;=$S69),$M69,0)),0)</f>
        <v/>
      </c>
      <c r="AW69" s="52">
        <f>IFERROR(IF(AND($R69&gt;=AW$2,$R69&lt;=AW$3),$M69,IF(AND(AW$3&gt;=$R69,AW$2&lt;=$S69),$M69,0)),0)</f>
        <v/>
      </c>
      <c r="AX69" s="52">
        <f>IFERROR(IF(AND($R69&gt;=AX$2,$R69&lt;=AX$3),$M69,IF(AND(AX$3&gt;=$R69,AX$2&lt;=$S69),$M69,0)),0)</f>
        <v/>
      </c>
      <c r="AY69" s="52">
        <f>IFERROR(IF(AND($R69&gt;=AY$2,$R69&lt;=AY$3),$M69,IF(AND(AY$3&gt;=$R69,AY$2&lt;=$S69),$M69,0)),0)</f>
        <v/>
      </c>
      <c r="AZ69" s="52">
        <f>IFERROR(IF(AND($R69&gt;=AZ$2,$R69&lt;=AZ$3),$M69,IF(AND(AZ$3&gt;=$R69,AZ$2&lt;=$S69),$M69,0)),0)</f>
        <v/>
      </c>
      <c r="BA69" s="52">
        <f>IFERROR(IF(AND($R69&gt;=BA$2,$R69&lt;=BA$3),$M69,IF(AND(BA$3&gt;=$R69,BA$2&lt;=$S69),$M69,0)),0)</f>
        <v/>
      </c>
      <c r="BB69" s="52">
        <f>IFERROR(IF(AND($R69&gt;=BB$2,$R69&lt;=BB$3),$M69,IF(AND(BB$3&gt;=$R69,BB$2&lt;=$S69),$M69,0)),0)</f>
        <v/>
      </c>
      <c r="BC69" s="52">
        <f>IFERROR(IF(AND($R69&gt;=BC$2,$R69&lt;=BC$3),$M69,IF(AND(BC$3&gt;=$R69,BC$2&lt;=$S69),$M69,0)),0)</f>
        <v/>
      </c>
      <c r="BD69" s="52">
        <f>IFERROR(IF(AND($R69&gt;=BD$2,$R69&lt;=BD$3),$M69,IF(AND(BD$3&gt;=$R69,BD$2&lt;=$S69),$M69,0)),0)</f>
        <v/>
      </c>
      <c r="BE69" s="52">
        <f>IFERROR(IF(AND($R69&gt;=BE$2,$R69&lt;=BE$3),$M69,IF(AND(BE$3&gt;=$R69,BE$2&lt;=$S69),$M69,0)),0)</f>
        <v/>
      </c>
      <c r="BF69" s="52">
        <f>IFERROR(IF(AND($R69&gt;=BF$2,$R69&lt;=BF$3),$M69,IF(AND(BF$3&gt;=$R69,BF$2&lt;=$S69),$M69,0)),0)</f>
        <v/>
      </c>
      <c r="BG69" s="52">
        <f>IFERROR(IF(AND($R69&gt;=BG$2,$R69&lt;=BG$3),$M69,IF(AND(BG$3&gt;=$R69,BG$2&lt;=$S69),$M69,0)),0)</f>
        <v/>
      </c>
      <c r="BH69" s="52">
        <f>IFERROR(IF(AND($R69&gt;=BH$2,$R69&lt;=BH$3),$M69,IF(AND(BH$3&gt;=$R69,BH$2&lt;=$S69),$M69,0)),0)</f>
        <v/>
      </c>
      <c r="BI69" s="52">
        <f>IFERROR(IF(AND($R69&gt;=BI$2,$R69&lt;=BI$3),$M69,IF(AND(BI$3&gt;=$R69,BI$2&lt;=$S69),$M69,0)),0)</f>
        <v/>
      </c>
      <c r="BJ69" s="52">
        <f>IFERROR(IF(AND($R69&gt;=BJ$2,$R69&lt;=BJ$3),$M69,IF(AND(BJ$3&gt;=$R69,BJ$2&lt;=$S69),$M69,0)),0)</f>
        <v/>
      </c>
      <c r="BK69" s="52">
        <f>IFERROR(IF(AND($R69&gt;=BK$2,$R69&lt;=BK$3),$M69,IF(AND(BK$3&gt;=$R69,BK$2&lt;=$S69),$M69,0)),0)</f>
        <v/>
      </c>
      <c r="BL69" s="52">
        <f>IFERROR(IF(AND($R69&gt;=BL$2,$R69&lt;=BL$3),$M69,IF(AND(BL$3&gt;=$R69,BL$2&lt;=$S69),$M69,0)),0)</f>
        <v/>
      </c>
      <c r="BM69" s="52">
        <f>IFERROR(IF(AND($R69&gt;=BM$2,$R69&lt;=BM$3),$M69,IF(AND(BM$3&gt;=$R69,BM$2&lt;=$S69),$M69,0)),0)</f>
        <v/>
      </c>
      <c r="BN69" s="52">
        <f>IFERROR(IF(AND($R69&gt;=BN$2,$R69&lt;=BN$3),$M69,IF(AND(BN$3&gt;=$R69,BN$2&lt;=$S69),$M69,0)),0)</f>
        <v/>
      </c>
      <c r="BO69" s="52">
        <f>IFERROR(IF(AND($R69&gt;=BO$2,$R69&lt;=BO$3),$M69,IF(AND(BO$3&gt;=$R69,BO$2&lt;=$S69),$M69,0)),0)</f>
        <v/>
      </c>
      <c r="BP69" s="52">
        <f>IFERROR(IF(AND($R69&gt;=BP$2,$R69&lt;=BP$3),$M69,IF(AND(BP$3&gt;=$R69,BP$2&lt;=$S69),$M69,0)),0)</f>
        <v/>
      </c>
      <c r="BQ69" s="52">
        <f>IFERROR(IF(AND($R69&gt;=BQ$2,$R69&lt;=BQ$3),$M69,IF(AND(BQ$3&gt;=$R69,BQ$2&lt;=$S69),$M69,0)),0)</f>
        <v/>
      </c>
      <c r="BR69" s="52">
        <f>IFERROR(IF(AND($R69&gt;=BR$2,$R69&lt;=BR$3),$M69,IF(AND(BR$3&gt;=$R69,BR$2&lt;=$S69),$M69,0)),0)</f>
        <v/>
      </c>
      <c r="BS69" s="52">
        <f>IFERROR(IF(AND($R69&gt;=BS$2,$R69&lt;=BS$3),$M69,IF(AND(BS$3&gt;=$R69,BS$2&lt;=$S69),$M69,0)),0)</f>
        <v/>
      </c>
      <c r="BT69" s="52">
        <f>IFERROR(IF(AND($R69&gt;=BT$2,$R69&lt;=BT$3),$M69,IF(AND(BT$3&gt;=$R69,BT$2&lt;=$S69),$M69,0)),0)</f>
        <v/>
      </c>
      <c r="BU69" s="52">
        <f>IFERROR(IF(AND($R69&gt;=BU$2,$R69&lt;=BU$3),$M69,IF(AND(BU$3&gt;=$R69,BU$2&lt;=$S69),$M69,0)),0)</f>
        <v/>
      </c>
      <c r="BV69" s="52">
        <f>IFERROR(IF(AND($R69&gt;=BV$2,$R69&lt;=BV$3),$M69,IF(AND(BV$3&gt;=$R69,BV$2&lt;=$S69),$M69,0)),0)</f>
        <v/>
      </c>
      <c r="BW69" s="52">
        <f>IFERROR(IF(AND($R69&gt;=BW$2,$R69&lt;=BW$3),$M69,IF(AND(BW$3&gt;=$R69,BW$2&lt;=$S69),$M69,0)),0)</f>
        <v/>
      </c>
      <c r="BX69" s="52">
        <f>IFERROR(IF(AND($R69&gt;=BX$2,$R69&lt;=BX$3),$M69,IF(AND(BX$3&gt;=$R69,BX$2&lt;=$S69),$M69,0)),0)</f>
        <v/>
      </c>
      <c r="BY69" s="52">
        <f>IFERROR(IF(AND($R69&gt;=BY$2,$R69&lt;=BY$3),$M69,IF(AND(BY$3&gt;=$R69,BY$2&lt;=$S69),$M69,0)),0)</f>
        <v/>
      </c>
      <c r="BZ69" s="52">
        <f>IFERROR(IF(AND($R69&gt;=BZ$2,$R69&lt;=BZ$3),$M69,IF(AND(BZ$3&gt;=$R69,BZ$2&lt;=$S69),$M69,0)),0)</f>
        <v/>
      </c>
      <c r="CA69" s="52">
        <f>IFERROR(IF(AND($R69&gt;=CA$2,$R69&lt;=CA$3),$M69,IF(AND(CA$3&gt;=$R69,CA$2&lt;=$S69),$M69,0)),0)</f>
        <v/>
      </c>
      <c r="CB69" s="52">
        <f>IFERROR(IF(AND($R69&gt;=CB$2,$R69&lt;=CB$3),$M69,IF(AND(CB$3&gt;=$R69,CB$2&lt;=$S69),$M69,0)),0)</f>
        <v/>
      </c>
      <c r="CC69" s="52">
        <f>IFERROR(IF(AND($R69&gt;=CC$2,$R69&lt;=CC$3),$M69,IF(AND(CC$3&gt;=$R69,CC$2&lt;=$S69),$M69,0)),0)</f>
        <v/>
      </c>
      <c r="CD69" s="52">
        <f>IFERROR(IF(AND($R69&gt;=CD$2,$R69&lt;=CD$3),$M69,IF(AND(CD$3&gt;=$R69,CD$2&lt;=$S69),$M69,0)),0)</f>
        <v/>
      </c>
      <c r="CE69" s="52">
        <f>IFERROR(IF(AND($R69&gt;=CE$2,$R69&lt;=CE$3),$M69,IF(AND(CE$3&gt;=$R69,CE$2&lt;=$S69),$M69,0)),0)</f>
        <v/>
      </c>
      <c r="CF69" s="52">
        <f>IFERROR(IF(AND($R69&gt;=CF$2,$R69&lt;=CF$3),$M69,IF(AND(CF$3&gt;=$R69,CF$2&lt;=$S69),$M69,0)),0)</f>
        <v/>
      </c>
      <c r="CG69" s="52">
        <f>IFERROR(IF(AND($R69&gt;=CG$2,$R69&lt;=CG$3),$M69,IF(AND(CG$3&gt;=$R69,CG$2&lt;=$S69),$M69,0)),0)</f>
        <v/>
      </c>
      <c r="CH69" s="52">
        <f>IFERROR(IF(AND($R69&gt;=CH$2,$R69&lt;=CH$3),$M69,IF(AND(CH$3&gt;=$R69,CH$2&lt;=$S69),$M69,0)),0)</f>
        <v/>
      </c>
      <c r="CI69" s="52">
        <f>IFERROR(IF(AND($R69&gt;=CI$2,$R69&lt;=CI$3),$M69,IF(AND(CI$3&gt;=$R69,CI$2&lt;=$S69),$M69,0)),0)</f>
        <v/>
      </c>
      <c r="CJ69" s="52">
        <f>IFERROR(IF(AND($R69&gt;=CJ$2,$R69&lt;=CJ$3),$M69,IF(AND(CJ$3&gt;=$R69,CJ$2&lt;=$S69),$M69,0)),0)</f>
        <v/>
      </c>
      <c r="CK69" s="52">
        <f>IFERROR(IF(AND($R69&gt;=CK$2,$R69&lt;=CK$3),$M69,IF(AND(CK$3&gt;=$R69,CK$2&lt;=$S69),$M69,0)),0)</f>
        <v/>
      </c>
      <c r="CL69" s="52">
        <f>IFERROR(IF(AND($R69&gt;=CL$2,$R69&lt;=CL$3),$M69,IF(AND(CL$3&gt;=$R69,CL$2&lt;=$S69),$M69,0)),0)</f>
        <v/>
      </c>
      <c r="CM69" s="52">
        <f>IFERROR(IF(AND($R69&gt;=CM$2,$R69&lt;=CM$3),$M69,IF(AND(CM$3&gt;=$R69,CM$2&lt;=$S69),$M69,0)),0)</f>
        <v/>
      </c>
      <c r="CN69" s="52">
        <f>IFERROR(IF(AND($R69&gt;=CN$2,$R69&lt;=CN$3),$M69,IF(AND(CN$3&gt;=$R69,CN$2&lt;=$S69),$M69,0)),0)</f>
        <v/>
      </c>
      <c r="CO69" s="52">
        <f>IFERROR(IF(AND($R69&gt;=CO$2,$R69&lt;=CO$3),$M69,IF(AND(CO$3&gt;=$R69,CO$2&lt;=$S69),$M69,0)),0)</f>
        <v/>
      </c>
      <c r="CP69" s="52">
        <f>IFERROR(IF(AND($R69&gt;=CP$2,$R69&lt;=CP$3),$M69,IF(AND(CP$3&gt;=$R69,CP$2&lt;=$S69),$M69,0)),0)</f>
        <v/>
      </c>
      <c r="CQ69" s="52">
        <f>IFERROR(IF(AND($R69&gt;=CQ$2,$R69&lt;=CQ$3),$M69,IF(AND(CQ$3&gt;=$R69,CQ$2&lt;=$S69),$M69,0)),0)</f>
        <v/>
      </c>
      <c r="CR69" s="52">
        <f>IFERROR(IF(AND($R69&gt;=CR$2,$R69&lt;=CR$3),$M69,IF(AND(CR$3&gt;=$R69,CR$2&lt;=$S69),$M69,0)),0)</f>
        <v/>
      </c>
      <c r="CS69" s="52">
        <f>IFERROR(IF(AND($R69&gt;=CS$2,$R69&lt;=CS$3),$M69,IF(AND(CS$3&gt;=$R69,CS$2&lt;=$S69),$M69,0)),0)</f>
        <v/>
      </c>
      <c r="CT69" s="52">
        <f>IFERROR(IF(AND($R69&gt;=CT$2,$R69&lt;=CT$3),$M69,IF(AND(CT$3&gt;=$R69,CT$2&lt;=$S69),$M69,0)),0)</f>
        <v/>
      </c>
      <c r="CU69" s="52">
        <f>IFERROR(IF(AND($R69&gt;=CU$2,$R69&lt;=CU$3),$M69,IF(AND(CU$3&gt;=$R69,CU$2&lt;=$S69),$M69,0)),0)</f>
        <v/>
      </c>
      <c r="CV69" s="52">
        <f>IFERROR(IF(AND($R69&gt;=CV$2,$R69&lt;=CV$3),$M69,IF(AND(CV$3&gt;=$R69,CV$2&lt;=$S69),$M69,0)),0)</f>
        <v/>
      </c>
      <c r="CW69" s="52">
        <f>IFERROR(IF(AND($R69&gt;=CW$2,$R69&lt;=CW$3),$M69,IF(AND(CW$3&gt;=$R69,CW$2&lt;=$S69),$M69,0)),0)</f>
        <v/>
      </c>
      <c r="CX69" s="52">
        <f>IFERROR(IF(AND($R69&gt;=CX$2,$R69&lt;=CX$3),$M69,IF(AND(CX$3&gt;=$R69,CX$2&lt;=$S69),$M69,0)),0)</f>
        <v/>
      </c>
      <c r="CY69" s="52">
        <f>IFERROR(IF(AND($R69&gt;=CY$2,$R69&lt;=CY$3),$M69,IF(AND(CY$3&gt;=$R69,CY$2&lt;=$S69),$M69,0)),0)</f>
        <v/>
      </c>
      <c r="CZ69" s="52">
        <f>IFERROR(IF(AND($R69&gt;=CZ$2,$R69&lt;=CZ$3),$M69,IF(AND(CZ$3&gt;=$R69,CZ$2&lt;=$S69),$M69,0)),0)</f>
        <v/>
      </c>
      <c r="DA69" s="52" t="n"/>
      <c r="DB69" s="52" t="n"/>
    </row>
    <row r="70" outlineLevel="1" ht="15.9" customHeight="1">
      <c r="A70" s="40" t="inlineStr">
        <is>
          <t>[Person_3]</t>
        </is>
      </c>
      <c r="B70" s="41" t="n"/>
      <c r="C70" s="95" t="n"/>
      <c r="D70" s="41" t="n"/>
      <c r="E70" s="95" t="n"/>
      <c r="F70" s="53" t="n"/>
      <c r="G70" s="95" t="n"/>
      <c r="H70" s="41" t="n"/>
      <c r="I70" s="43" t="n">
        <v>1</v>
      </c>
      <c r="J70" s="44" t="inlineStr">
        <is>
          <t>Digital Maintenance</t>
        </is>
      </c>
      <c r="K70" s="45" t="n">
        <v>108</v>
      </c>
      <c r="L70" s="45" t="n">
        <v>175</v>
      </c>
      <c r="M70" s="46">
        <f>IF($J70="Digital Maintenance",0,K70*L70)*I69</f>
        <v/>
      </c>
      <c r="N70" s="47">
        <f>IF($J70="Digital Maintenance",K70*L70,0)*I70</f>
        <v/>
      </c>
      <c r="O70" s="48" t="inlineStr">
        <is>
          <t>New</t>
        </is>
      </c>
      <c r="P70" s="49" t="n"/>
      <c r="Q70" s="96" t="n"/>
      <c r="R70" s="96" t="n">
        <v>44986</v>
      </c>
      <c r="S70" s="96">
        <f>EOMONTH(R70,11)</f>
        <v/>
      </c>
      <c r="T70" s="51">
        <f>IF(ISBLANK(S70),"",YEARFRAC(R70,EOMONTH(S70,0))*12)</f>
        <v/>
      </c>
      <c r="U70" s="52">
        <f>IFERROR(IF(AND($R70&gt;=U$2,$R70&lt;=U$3),$M70,IF(AND(U$3&gt;=$R70,U$2&lt;=$S70),$M70,0)),0)</f>
        <v/>
      </c>
      <c r="V70" s="52">
        <f>IFERROR(IF(AND($R70&gt;=V$2,$R70&lt;=V$3),$M70,IF(AND(V$3&gt;=$R70,V$2&lt;=$S70),$M70,0)),0)</f>
        <v/>
      </c>
      <c r="W70" s="52">
        <f>IFERROR(IF(AND($R70&gt;=W$2,$R70&lt;=W$3),$M70,IF(AND(W$3&gt;=$R70,W$2&lt;=$S70),$M70,0)),0)</f>
        <v/>
      </c>
      <c r="X70" s="52">
        <f>IFERROR(IF(AND($R70&gt;=X$2,$R70&lt;=X$3),$M70,IF(AND(X$3&gt;=$R70,X$2&lt;=$S70),$M70,0)),0)</f>
        <v/>
      </c>
      <c r="Y70" s="52">
        <f>IFERROR(IF(AND($R70&gt;=Y$2,$R70&lt;=Y$3),$M70,IF(AND(Y$3&gt;=$R70,Y$2&lt;=$S70),$M70,0)),0)</f>
        <v/>
      </c>
      <c r="Z70" s="52">
        <f>IFERROR(IF(AND($R70&gt;=Z$2,$R70&lt;=Z$3),$M70,IF(AND(Z$3&gt;=$R70,Z$2&lt;=$S70),$M70,0)),0)</f>
        <v/>
      </c>
      <c r="AA70" s="52">
        <f>IFERROR(IF(AND($R70&gt;=AA$2,$R70&lt;=AA$3),$M70,IF(AND(AA$3&gt;=$R70,AA$2&lt;=$S70),$M70,0)),0)</f>
        <v/>
      </c>
      <c r="AB70" s="52">
        <f>IFERROR(IF(AND($R70&gt;=AB$2,$R70&lt;=AB$3),$M70,IF(AND(AB$3&gt;=$R70,AB$2&lt;=$S70),$M70,0)),0)</f>
        <v/>
      </c>
      <c r="AC70" s="52">
        <f>IFERROR(IF(AND($R70&gt;=AC$2,$R70&lt;=AC$3),$M70,IF(AND(AC$3&gt;=$R70,AC$2&lt;=$S70),$M70,0)),0)</f>
        <v/>
      </c>
      <c r="AD70" s="52">
        <f>IFERROR(IF(AND($R70&gt;=AD$2,$R70&lt;=AD$3),$M70,IF(AND(AD$3&gt;=$R70,AD$2&lt;=$S70),$M70,0)),0)</f>
        <v/>
      </c>
      <c r="AE70" s="52">
        <f>IFERROR(IF(AND($R70&gt;=AE$2,$R70&lt;=AE$3),$M70,IF(AND(AE$3&gt;=$R70,AE$2&lt;=$S70),$M70,0)),0)</f>
        <v/>
      </c>
      <c r="AF70" s="52">
        <f>IFERROR(IF(AND($R70&gt;=AF$2,$R70&lt;=AF$3),$M70,IF(AND(AF$3&gt;=$R70,AF$2&lt;=$S70),$M70,0)),0)</f>
        <v/>
      </c>
      <c r="AG70" s="52">
        <f>IFERROR(IF(AND($R70&gt;=AG$2,$R70&lt;=AG$3),$M70,IF(AND(AG$3&gt;=$R70,AG$2&lt;=$S70),$M70,0)),0)</f>
        <v/>
      </c>
      <c r="AH70" s="52">
        <f>IFERROR(IF(AND($R70&gt;=AH$2,$R70&lt;=AH$3),$M70,IF(AND(AH$3&gt;=$R70,AH$2&lt;=$S70),$M70,0)),0)</f>
        <v/>
      </c>
      <c r="AI70" s="52">
        <f>IFERROR(IF(AND($R70&gt;=AI$2,$R70&lt;=AI$3),$M70,IF(AND(AI$3&gt;=$R70,AI$2&lt;=$S70),$M70,0)),0)</f>
        <v/>
      </c>
      <c r="AJ70" s="52">
        <f>IFERROR(IF(AND($R70&gt;=AJ$2,$R70&lt;=AJ$3),$M70,IF(AND(AJ$3&gt;=$R70,AJ$2&lt;=$S70),$M70,0)),0)</f>
        <v/>
      </c>
      <c r="AK70" s="52">
        <f>IFERROR(IF(AND($R70&gt;=AK$2,$R70&lt;=AK$3),$M70,IF(AND(AK$3&gt;=$R70,AK$2&lt;=$S70),$M70,0)),0)</f>
        <v/>
      </c>
      <c r="AL70" s="52">
        <f>IFERROR(IF(AND($R70&gt;=AL$2,$R70&lt;=AL$3),$M70,IF(AND(AL$3&gt;=$R70,AL$2&lt;=$S70),$M70,0)),0)</f>
        <v/>
      </c>
      <c r="AM70" s="52">
        <f>IFERROR(IF(AND($R70&gt;=AM$2,$R70&lt;=AM$3),$M70,IF(AND(AM$3&gt;=$R70,AM$2&lt;=$S70),$M70,0)),0)</f>
        <v/>
      </c>
      <c r="AN70" s="52">
        <f>IFERROR(IF(AND($R70&gt;=AN$2,$R70&lt;=AN$3),$M70,IF(AND(AN$3&gt;=$R70,AN$2&lt;=$S70),$M70,0)),0)</f>
        <v/>
      </c>
      <c r="AO70" s="52">
        <f>IFERROR(IF(AND($R70&gt;=AO$2,$R70&lt;=AO$3),$M70,IF(AND(AO$3&gt;=$R70,AO$2&lt;=$S70),$M70,0)),0)</f>
        <v/>
      </c>
      <c r="AP70" s="52">
        <f>IFERROR(IF(AND($R70&gt;=AP$2,$R70&lt;=AP$3),$M70,IF(AND(AP$3&gt;=$R70,AP$2&lt;=$S70),$M70,0)),0)</f>
        <v/>
      </c>
      <c r="AQ70" s="52">
        <f>IFERROR(IF(AND($R70&gt;=AQ$2,$R70&lt;=AQ$3),$M70,IF(AND(AQ$3&gt;=$R70,AQ$2&lt;=$S70),$M70,0)),0)</f>
        <v/>
      </c>
      <c r="AR70" s="52">
        <f>IFERROR(IF(AND($R70&gt;=AR$2,$R70&lt;=AR$3),$M70,IF(AND(AR$3&gt;=$R70,AR$2&lt;=$S70),$M70,0)),0)</f>
        <v/>
      </c>
      <c r="AS70" s="52">
        <f>IFERROR(IF(AND($R70&gt;=AS$2,$R70&lt;=AS$3),$M70,IF(AND(AS$3&gt;=$R70,AS$2&lt;=$S70),$M70,0)),0)</f>
        <v/>
      </c>
      <c r="AT70" s="52">
        <f>IFERROR(IF(AND($R70&gt;=AT$2,$R70&lt;=AT$3),$M70,IF(AND(AT$3&gt;=$R70,AT$2&lt;=$S70),$M70,0)),0)</f>
        <v/>
      </c>
      <c r="AU70" s="52">
        <f>IFERROR(IF(AND($R70&gt;=AU$2,$R70&lt;=AU$3),$M70,IF(AND(AU$3&gt;=$R70,AU$2&lt;=$S70),$M70,0)),0)</f>
        <v/>
      </c>
      <c r="AV70" s="52">
        <f>IFERROR(IF(AND($R70&gt;=AV$2,$R70&lt;=AV$3),$M70,IF(AND(AV$3&gt;=$R70,AV$2&lt;=$S70),$M70,0)),0)</f>
        <v/>
      </c>
      <c r="AW70" s="52">
        <f>IFERROR(IF(AND($R70&gt;=AW$2,$R70&lt;=AW$3),$M70,IF(AND(AW$3&gt;=$R70,AW$2&lt;=$S70),$M70,0)),0)</f>
        <v/>
      </c>
      <c r="AX70" s="52">
        <f>IFERROR(IF(AND($R70&gt;=AX$2,$R70&lt;=AX$3),$M70,IF(AND(AX$3&gt;=$R70,AX$2&lt;=$S70),$M70,0)),0)</f>
        <v/>
      </c>
      <c r="AY70" s="52">
        <f>IFERROR(IF(AND($R70&gt;=AY$2,$R70&lt;=AY$3),$M70,IF(AND(AY$3&gt;=$R70,AY$2&lt;=$S70),$M70,0)),0)</f>
        <v/>
      </c>
      <c r="AZ70" s="52">
        <f>IFERROR(IF(AND($R70&gt;=AZ$2,$R70&lt;=AZ$3),$M70,IF(AND(AZ$3&gt;=$R70,AZ$2&lt;=$S70),$M70,0)),0)</f>
        <v/>
      </c>
      <c r="BA70" s="52">
        <f>IFERROR(IF(AND($R70&gt;=BA$2,$R70&lt;=BA$3),$M70,IF(AND(BA$3&gt;=$R70,BA$2&lt;=$S70),$M70,0)),0)</f>
        <v/>
      </c>
      <c r="BB70" s="52">
        <f>IFERROR(IF(AND($R70&gt;=BB$2,$R70&lt;=BB$3),$M70,IF(AND(BB$3&gt;=$R70,BB$2&lt;=$S70),$M70,0)),0)</f>
        <v/>
      </c>
      <c r="BC70" s="52">
        <f>IFERROR(IF(AND($R70&gt;=BC$2,$R70&lt;=BC$3),$M70,IF(AND(BC$3&gt;=$R70,BC$2&lt;=$S70),$M70,0)),0)</f>
        <v/>
      </c>
      <c r="BD70" s="52">
        <f>IFERROR(IF(AND($R70&gt;=BD$2,$R70&lt;=BD$3),$M70,IF(AND(BD$3&gt;=$R70,BD$2&lt;=$S70),$M70,0)),0)</f>
        <v/>
      </c>
      <c r="BE70" s="52">
        <f>IFERROR(IF(AND($R70&gt;=BE$2,$R70&lt;=BE$3),$M70,IF(AND(BE$3&gt;=$R70,BE$2&lt;=$S70),$M70,0)),0)</f>
        <v/>
      </c>
      <c r="BF70" s="52">
        <f>IFERROR(IF(AND($R70&gt;=BF$2,$R70&lt;=BF$3),$M70,IF(AND(BF$3&gt;=$R70,BF$2&lt;=$S70),$M70,0)),0)</f>
        <v/>
      </c>
      <c r="BG70" s="52">
        <f>IFERROR(IF(AND($R70&gt;=BG$2,$R70&lt;=BG$3),$M70,IF(AND(BG$3&gt;=$R70,BG$2&lt;=$S70),$M70,0)),0)</f>
        <v/>
      </c>
      <c r="BH70" s="52">
        <f>IFERROR(IF(AND($R70&gt;=BH$2,$R70&lt;=BH$3),$M70,IF(AND(BH$3&gt;=$R70,BH$2&lt;=$S70),$M70,0)),0)</f>
        <v/>
      </c>
      <c r="BI70" s="52">
        <f>IFERROR(IF(AND($R70&gt;=BI$2,$R70&lt;=BI$3),$M70,IF(AND(BI$3&gt;=$R70,BI$2&lt;=$S70),$M70,0)),0)</f>
        <v/>
      </c>
      <c r="BJ70" s="52">
        <f>IFERROR(IF(AND($R70&gt;=BJ$2,$R70&lt;=BJ$3),$M70,IF(AND(BJ$3&gt;=$R70,BJ$2&lt;=$S70),$M70,0)),0)</f>
        <v/>
      </c>
      <c r="BK70" s="52">
        <f>IFERROR(IF(AND($R70&gt;=BK$2,$R70&lt;=BK$3),$M70,IF(AND(BK$3&gt;=$R70,BK$2&lt;=$S70),$M70,0)),0)</f>
        <v/>
      </c>
      <c r="BL70" s="52">
        <f>IFERROR(IF(AND($R70&gt;=BL$2,$R70&lt;=BL$3),$M70,IF(AND(BL$3&gt;=$R70,BL$2&lt;=$S70),$M70,0)),0)</f>
        <v/>
      </c>
      <c r="BM70" s="52">
        <f>IFERROR(IF(AND($R70&gt;=BM$2,$R70&lt;=BM$3),$M70,IF(AND(BM$3&gt;=$R70,BM$2&lt;=$S70),$M70,0)),0)</f>
        <v/>
      </c>
      <c r="BN70" s="52">
        <f>IFERROR(IF(AND($R70&gt;=BN$2,$R70&lt;=BN$3),$M70,IF(AND(BN$3&gt;=$R70,BN$2&lt;=$S70),$M70,0)),0)</f>
        <v/>
      </c>
      <c r="BO70" s="52">
        <f>IFERROR(IF(AND($R70&gt;=BO$2,$R70&lt;=BO$3),$M70,IF(AND(BO$3&gt;=$R70,BO$2&lt;=$S70),$M70,0)),0)</f>
        <v/>
      </c>
      <c r="BP70" s="52">
        <f>IFERROR(IF(AND($R70&gt;=BP$2,$R70&lt;=BP$3),$M70,IF(AND(BP$3&gt;=$R70,BP$2&lt;=$S70),$M70,0)),0)</f>
        <v/>
      </c>
      <c r="BQ70" s="52">
        <f>IFERROR(IF(AND($R70&gt;=BQ$2,$R70&lt;=BQ$3),$M70,IF(AND(BQ$3&gt;=$R70,BQ$2&lt;=$S70),$M70,0)),0)</f>
        <v/>
      </c>
      <c r="BR70" s="52">
        <f>IFERROR(IF(AND($R70&gt;=BR$2,$R70&lt;=BR$3),$M70,IF(AND(BR$3&gt;=$R70,BR$2&lt;=$S70),$M70,0)),0)</f>
        <v/>
      </c>
      <c r="BS70" s="52">
        <f>IFERROR(IF(AND($R70&gt;=BS$2,$R70&lt;=BS$3),$M70,IF(AND(BS$3&gt;=$R70,BS$2&lt;=$S70),$M70,0)),0)</f>
        <v/>
      </c>
      <c r="BT70" s="52">
        <f>IFERROR(IF(AND($R70&gt;=BT$2,$R70&lt;=BT$3),$M70,IF(AND(BT$3&gt;=$R70,BT$2&lt;=$S70),$M70,0)),0)</f>
        <v/>
      </c>
      <c r="BU70" s="52">
        <f>IFERROR(IF(AND($R70&gt;=BU$2,$R70&lt;=BU$3),$M70,IF(AND(BU$3&gt;=$R70,BU$2&lt;=$S70),$M70,0)),0)</f>
        <v/>
      </c>
      <c r="BV70" s="52">
        <f>IFERROR(IF(AND($R70&gt;=BV$2,$R70&lt;=BV$3),$M70,IF(AND(BV$3&gt;=$R70,BV$2&lt;=$S70),$M70,0)),0)</f>
        <v/>
      </c>
      <c r="BW70" s="52">
        <f>IFERROR(IF(AND($R70&gt;=BW$2,$R70&lt;=BW$3),$M70,IF(AND(BW$3&gt;=$R70,BW$2&lt;=$S70),$M70,0)),0)</f>
        <v/>
      </c>
      <c r="BX70" s="52">
        <f>IFERROR(IF(AND($R70&gt;=BX$2,$R70&lt;=BX$3),$M70,IF(AND(BX$3&gt;=$R70,BX$2&lt;=$S70),$M70,0)),0)</f>
        <v/>
      </c>
      <c r="BY70" s="52">
        <f>IFERROR(IF(AND($R70&gt;=BY$2,$R70&lt;=BY$3),$M70,IF(AND(BY$3&gt;=$R70,BY$2&lt;=$S70),$M70,0)),0)</f>
        <v/>
      </c>
      <c r="BZ70" s="52">
        <f>IFERROR(IF(AND($R70&gt;=BZ$2,$R70&lt;=BZ$3),$M70,IF(AND(BZ$3&gt;=$R70,BZ$2&lt;=$S70),$M70,0)),0)</f>
        <v/>
      </c>
      <c r="CA70" s="52">
        <f>IFERROR(IF(AND($R70&gt;=CA$2,$R70&lt;=CA$3),$M70,IF(AND(CA$3&gt;=$R70,CA$2&lt;=$S70),$M70,0)),0)</f>
        <v/>
      </c>
      <c r="CB70" s="52">
        <f>IFERROR(IF(AND($R70&gt;=CB$2,$R70&lt;=CB$3),$M70,IF(AND(CB$3&gt;=$R70,CB$2&lt;=$S70),$M70,0)),0)</f>
        <v/>
      </c>
      <c r="CC70" s="52">
        <f>IFERROR(IF(AND($R70&gt;=CC$2,$R70&lt;=CC$3),$M70,IF(AND(CC$3&gt;=$R70,CC$2&lt;=$S70),$M70,0)),0)</f>
        <v/>
      </c>
      <c r="CD70" s="52">
        <f>IFERROR(IF(AND($R70&gt;=CD$2,$R70&lt;=CD$3),$M70,IF(AND(CD$3&gt;=$R70,CD$2&lt;=$S70),$M70,0)),0)</f>
        <v/>
      </c>
      <c r="CE70" s="52">
        <f>IFERROR(IF(AND($R70&gt;=CE$2,$R70&lt;=CE$3),$M70,IF(AND(CE$3&gt;=$R70,CE$2&lt;=$S70),$M70,0)),0)</f>
        <v/>
      </c>
      <c r="CF70" s="52">
        <f>IFERROR(IF(AND($R70&gt;=CF$2,$R70&lt;=CF$3),$M70,IF(AND(CF$3&gt;=$R70,CF$2&lt;=$S70),$M70,0)),0)</f>
        <v/>
      </c>
      <c r="CG70" s="52">
        <f>IFERROR(IF(AND($R70&gt;=CG$2,$R70&lt;=CG$3),$M70,IF(AND(CG$3&gt;=$R70,CG$2&lt;=$S70),$M70,0)),0)</f>
        <v/>
      </c>
      <c r="CH70" s="52">
        <f>IFERROR(IF(AND($R70&gt;=CH$2,$R70&lt;=CH$3),$M70,IF(AND(CH$3&gt;=$R70,CH$2&lt;=$S70),$M70,0)),0)</f>
        <v/>
      </c>
      <c r="CI70" s="52">
        <f>IFERROR(IF(AND($R70&gt;=CI$2,$R70&lt;=CI$3),$M70,IF(AND(CI$3&gt;=$R70,CI$2&lt;=$S70),$M70,0)),0)</f>
        <v/>
      </c>
      <c r="CJ70" s="52">
        <f>IFERROR(IF(AND($R70&gt;=CJ$2,$R70&lt;=CJ$3),$M70,IF(AND(CJ$3&gt;=$R70,CJ$2&lt;=$S70),$M70,0)),0)</f>
        <v/>
      </c>
      <c r="CK70" s="52">
        <f>IFERROR(IF(AND($R70&gt;=CK$2,$R70&lt;=CK$3),$M70,IF(AND(CK$3&gt;=$R70,CK$2&lt;=$S70),$M70,0)),0)</f>
        <v/>
      </c>
      <c r="CL70" s="52">
        <f>IFERROR(IF(AND($R70&gt;=CL$2,$R70&lt;=CL$3),$M70,IF(AND(CL$3&gt;=$R70,CL$2&lt;=$S70),$M70,0)),0)</f>
        <v/>
      </c>
      <c r="CM70" s="52">
        <f>IFERROR(IF(AND($R70&gt;=CM$2,$R70&lt;=CM$3),$M70,IF(AND(CM$3&gt;=$R70,CM$2&lt;=$S70),$M70,0)),0)</f>
        <v/>
      </c>
      <c r="CN70" s="52">
        <f>IFERROR(IF(AND($R70&gt;=CN$2,$R70&lt;=CN$3),$M70,IF(AND(CN$3&gt;=$R70,CN$2&lt;=$S70),$M70,0)),0)</f>
        <v/>
      </c>
      <c r="CO70" s="52">
        <f>IFERROR(IF(AND($R70&gt;=CO$2,$R70&lt;=CO$3),$M70,IF(AND(CO$3&gt;=$R70,CO$2&lt;=$S70),$M70,0)),0)</f>
        <v/>
      </c>
      <c r="CP70" s="52">
        <f>IFERROR(IF(AND($R70&gt;=CP$2,$R70&lt;=CP$3),$M70,IF(AND(CP$3&gt;=$R70,CP$2&lt;=$S70),$M70,0)),0)</f>
        <v/>
      </c>
      <c r="CQ70" s="52">
        <f>IFERROR(IF(AND($R70&gt;=CQ$2,$R70&lt;=CQ$3),$M70,IF(AND(CQ$3&gt;=$R70,CQ$2&lt;=$S70),$M70,0)),0)</f>
        <v/>
      </c>
      <c r="CR70" s="52">
        <f>IFERROR(IF(AND($R70&gt;=CR$2,$R70&lt;=CR$3),$M70,IF(AND(CR$3&gt;=$R70,CR$2&lt;=$S70),$M70,0)),0)</f>
        <v/>
      </c>
      <c r="CS70" s="52">
        <f>IFERROR(IF(AND($R70&gt;=CS$2,$R70&lt;=CS$3),$M70,IF(AND(CS$3&gt;=$R70,CS$2&lt;=$S70),$M70,0)),0)</f>
        <v/>
      </c>
      <c r="CT70" s="52">
        <f>IFERROR(IF(AND($R70&gt;=CT$2,$R70&lt;=CT$3),$M70,IF(AND(CT$3&gt;=$R70,CT$2&lt;=$S70),$M70,0)),0)</f>
        <v/>
      </c>
      <c r="CU70" s="52">
        <f>IFERROR(IF(AND($R70&gt;=CU$2,$R70&lt;=CU$3),$M70,IF(AND(CU$3&gt;=$R70,CU$2&lt;=$S70),$M70,0)),0)</f>
        <v/>
      </c>
      <c r="CV70" s="52">
        <f>IFERROR(IF(AND($R70&gt;=CV$2,$R70&lt;=CV$3),$M70,IF(AND(CV$3&gt;=$R70,CV$2&lt;=$S70),$M70,0)),0)</f>
        <v/>
      </c>
      <c r="CW70" s="52">
        <f>IFERROR(IF(AND($R70&gt;=CW$2,$R70&lt;=CW$3),$M70,IF(AND(CW$3&gt;=$R70,CW$2&lt;=$S70),$M70,0)),0)</f>
        <v/>
      </c>
      <c r="CX70" s="52">
        <f>IFERROR(IF(AND($R70&gt;=CX$2,$R70&lt;=CX$3),$M70,IF(AND(CX$3&gt;=$R70,CX$2&lt;=$S70),$M70,0)),0)</f>
        <v/>
      </c>
      <c r="CY70" s="52">
        <f>IFERROR(IF(AND($R70&gt;=CY$2,$R70&lt;=CY$3),$M70,IF(AND(CY$3&gt;=$R70,CY$2&lt;=$S70),$M70,0)),0)</f>
        <v/>
      </c>
      <c r="CZ70" s="52">
        <f>IFERROR(IF(AND($R70&gt;=CZ$2,$R70&lt;=CZ$3),$M70,IF(AND(CZ$3&gt;=$R70,CZ$2&lt;=$S70),$M70,0)),0)</f>
        <v/>
      </c>
      <c r="DA70" s="52" t="n"/>
      <c r="DB70" s="52" t="n"/>
    </row>
    <row r="71" outlineLevel="1" ht="15.9" customHeight="1">
      <c r="A71" s="40" t="inlineStr">
        <is>
          <t>[Person_3]</t>
        </is>
      </c>
      <c r="B71" s="41" t="n"/>
      <c r="C71" s="95" t="n"/>
      <c r="D71" s="41" t="n"/>
      <c r="E71" s="95" t="n"/>
      <c r="F71" s="53" t="n"/>
      <c r="G71" s="95" t="n"/>
      <c r="H71" s="41" t="n"/>
      <c r="I71" s="43" t="n">
        <v>1</v>
      </c>
      <c r="J71" s="44" t="inlineStr">
        <is>
          <t>Digital Maintenance</t>
        </is>
      </c>
      <c r="K71" s="45" t="n">
        <v>88</v>
      </c>
      <c r="L71" s="45" t="n">
        <v>175</v>
      </c>
      <c r="M71" s="46">
        <f>IF($J71="Digital Maintenance",0,K71*L71)*I70</f>
        <v/>
      </c>
      <c r="N71" s="47">
        <f>IF($J71="Digital Maintenance",K71*L71,0)*I71</f>
        <v/>
      </c>
      <c r="O71" s="48" t="inlineStr">
        <is>
          <t>New</t>
        </is>
      </c>
      <c r="P71" s="49" t="n"/>
      <c r="Q71" s="96" t="n"/>
      <c r="R71" s="96" t="n">
        <v>44986</v>
      </c>
      <c r="S71" s="96">
        <f>EOMONTH(R71,11)</f>
        <v/>
      </c>
      <c r="T71" s="51">
        <f>IF(ISBLANK(S71),"",YEARFRAC(R71,EOMONTH(S71,0))*12)</f>
        <v/>
      </c>
      <c r="U71" s="52">
        <f>IFERROR(IF(AND($R71&gt;=U$2,$R71&lt;=U$3),$M71,IF(AND(U$3&gt;=$R71,U$2&lt;=$S71),$M71,0)),0)</f>
        <v/>
      </c>
      <c r="V71" s="52">
        <f>IFERROR(IF(AND($R71&gt;=V$2,$R71&lt;=V$3),$M71,IF(AND(V$3&gt;=$R71,V$2&lt;=$S71),$M71,0)),0)</f>
        <v/>
      </c>
      <c r="W71" s="52">
        <f>IFERROR(IF(AND($R71&gt;=W$2,$R71&lt;=W$3),$M71,IF(AND(W$3&gt;=$R71,W$2&lt;=$S71),$M71,0)),0)</f>
        <v/>
      </c>
      <c r="X71" s="52">
        <f>IFERROR(IF(AND($R71&gt;=X$2,$R71&lt;=X$3),$M71,IF(AND(X$3&gt;=$R71,X$2&lt;=$S71),$M71,0)),0)</f>
        <v/>
      </c>
      <c r="Y71" s="52">
        <f>IFERROR(IF(AND($R71&gt;=Y$2,$R71&lt;=Y$3),$M71,IF(AND(Y$3&gt;=$R71,Y$2&lt;=$S71),$M71,0)),0)</f>
        <v/>
      </c>
      <c r="Z71" s="52">
        <f>IFERROR(IF(AND($R71&gt;=Z$2,$R71&lt;=Z$3),$M71,IF(AND(Z$3&gt;=$R71,Z$2&lt;=$S71),$M71,0)),0)</f>
        <v/>
      </c>
      <c r="AA71" s="52">
        <f>IFERROR(IF(AND($R71&gt;=AA$2,$R71&lt;=AA$3),$M71,IF(AND(AA$3&gt;=$R71,AA$2&lt;=$S71),$M71,0)),0)</f>
        <v/>
      </c>
      <c r="AB71" s="52">
        <f>IFERROR(IF(AND($R71&gt;=AB$2,$R71&lt;=AB$3),$M71,IF(AND(AB$3&gt;=$R71,AB$2&lt;=$S71),$M71,0)),0)</f>
        <v/>
      </c>
      <c r="AC71" s="52">
        <f>IFERROR(IF(AND($R71&gt;=AC$2,$R71&lt;=AC$3),$M71,IF(AND(AC$3&gt;=$R71,AC$2&lt;=$S71),$M71,0)),0)</f>
        <v/>
      </c>
      <c r="AD71" s="52">
        <f>IFERROR(IF(AND($R71&gt;=AD$2,$R71&lt;=AD$3),$M71,IF(AND(AD$3&gt;=$R71,AD$2&lt;=$S71),$M71,0)),0)</f>
        <v/>
      </c>
      <c r="AE71" s="52">
        <f>IFERROR(IF(AND($R71&gt;=AE$2,$R71&lt;=AE$3),$M71,IF(AND(AE$3&gt;=$R71,AE$2&lt;=$S71),$M71,0)),0)</f>
        <v/>
      </c>
      <c r="AF71" s="52">
        <f>IFERROR(IF(AND($R71&gt;=AF$2,$R71&lt;=AF$3),$M71,IF(AND(AF$3&gt;=$R71,AF$2&lt;=$S71),$M71,0)),0)</f>
        <v/>
      </c>
      <c r="AG71" s="52">
        <f>IFERROR(IF(AND($R71&gt;=AG$2,$R71&lt;=AG$3),$M71,IF(AND(AG$3&gt;=$R71,AG$2&lt;=$S71),$M71,0)),0)</f>
        <v/>
      </c>
      <c r="AH71" s="52">
        <f>IFERROR(IF(AND($R71&gt;=AH$2,$R71&lt;=AH$3),$M71,IF(AND(AH$3&gt;=$R71,AH$2&lt;=$S71),$M71,0)),0)</f>
        <v/>
      </c>
      <c r="AI71" s="52">
        <f>IFERROR(IF(AND($R71&gt;=AI$2,$R71&lt;=AI$3),$M71,IF(AND(AI$3&gt;=$R71,AI$2&lt;=$S71),$M71,0)),0)</f>
        <v/>
      </c>
      <c r="AJ71" s="52">
        <f>IFERROR(IF(AND($R71&gt;=AJ$2,$R71&lt;=AJ$3),$M71,IF(AND(AJ$3&gt;=$R71,AJ$2&lt;=$S71),$M71,0)),0)</f>
        <v/>
      </c>
      <c r="AK71" s="52">
        <f>IFERROR(IF(AND($R71&gt;=AK$2,$R71&lt;=AK$3),$M71,IF(AND(AK$3&gt;=$R71,AK$2&lt;=$S71),$M71,0)),0)</f>
        <v/>
      </c>
      <c r="AL71" s="52">
        <f>IFERROR(IF(AND($R71&gt;=AL$2,$R71&lt;=AL$3),$M71,IF(AND(AL$3&gt;=$R71,AL$2&lt;=$S71),$M71,0)),0)</f>
        <v/>
      </c>
      <c r="AM71" s="52">
        <f>IFERROR(IF(AND($R71&gt;=AM$2,$R71&lt;=AM$3),$M71,IF(AND(AM$3&gt;=$R71,AM$2&lt;=$S71),$M71,0)),0)</f>
        <v/>
      </c>
      <c r="AN71" s="52">
        <f>IFERROR(IF(AND($R71&gt;=AN$2,$R71&lt;=AN$3),$M71,IF(AND(AN$3&gt;=$R71,AN$2&lt;=$S71),$M71,0)),0)</f>
        <v/>
      </c>
      <c r="AO71" s="52">
        <f>IFERROR(IF(AND($R71&gt;=AO$2,$R71&lt;=AO$3),$M71,IF(AND(AO$3&gt;=$R71,AO$2&lt;=$S71),$M71,0)),0)</f>
        <v/>
      </c>
      <c r="AP71" s="52">
        <f>IFERROR(IF(AND($R71&gt;=AP$2,$R71&lt;=AP$3),$M71,IF(AND(AP$3&gt;=$R71,AP$2&lt;=$S71),$M71,0)),0)</f>
        <v/>
      </c>
      <c r="AQ71" s="52">
        <f>IFERROR(IF(AND($R71&gt;=AQ$2,$R71&lt;=AQ$3),$M71,IF(AND(AQ$3&gt;=$R71,AQ$2&lt;=$S71),$M71,0)),0)</f>
        <v/>
      </c>
      <c r="AR71" s="52">
        <f>IFERROR(IF(AND($R71&gt;=AR$2,$R71&lt;=AR$3),$M71,IF(AND(AR$3&gt;=$R71,AR$2&lt;=$S71),$M71,0)),0)</f>
        <v/>
      </c>
      <c r="AS71" s="52">
        <f>IFERROR(IF(AND($R71&gt;=AS$2,$R71&lt;=AS$3),$M71,IF(AND(AS$3&gt;=$R71,AS$2&lt;=$S71),$M71,0)),0)</f>
        <v/>
      </c>
      <c r="AT71" s="52">
        <f>IFERROR(IF(AND($R71&gt;=AT$2,$R71&lt;=AT$3),$M71,IF(AND(AT$3&gt;=$R71,AT$2&lt;=$S71),$M71,0)),0)</f>
        <v/>
      </c>
      <c r="AU71" s="52">
        <f>IFERROR(IF(AND($R71&gt;=AU$2,$R71&lt;=AU$3),$M71,IF(AND(AU$3&gt;=$R71,AU$2&lt;=$S71),$M71,0)),0)</f>
        <v/>
      </c>
      <c r="AV71" s="52">
        <f>IFERROR(IF(AND($R71&gt;=AV$2,$R71&lt;=AV$3),$M71,IF(AND(AV$3&gt;=$R71,AV$2&lt;=$S71),$M71,0)),0)</f>
        <v/>
      </c>
      <c r="AW71" s="52">
        <f>IFERROR(IF(AND($R71&gt;=AW$2,$R71&lt;=AW$3),$M71,IF(AND(AW$3&gt;=$R71,AW$2&lt;=$S71),$M71,0)),0)</f>
        <v/>
      </c>
      <c r="AX71" s="52">
        <f>IFERROR(IF(AND($R71&gt;=AX$2,$R71&lt;=AX$3),$M71,IF(AND(AX$3&gt;=$R71,AX$2&lt;=$S71),$M71,0)),0)</f>
        <v/>
      </c>
      <c r="AY71" s="52">
        <f>IFERROR(IF(AND($R71&gt;=AY$2,$R71&lt;=AY$3),$M71,IF(AND(AY$3&gt;=$R71,AY$2&lt;=$S71),$M71,0)),0)</f>
        <v/>
      </c>
      <c r="AZ71" s="52">
        <f>IFERROR(IF(AND($R71&gt;=AZ$2,$R71&lt;=AZ$3),$M71,IF(AND(AZ$3&gt;=$R71,AZ$2&lt;=$S71),$M71,0)),0)</f>
        <v/>
      </c>
      <c r="BA71" s="52">
        <f>IFERROR(IF(AND($R71&gt;=BA$2,$R71&lt;=BA$3),$M71,IF(AND(BA$3&gt;=$R71,BA$2&lt;=$S71),$M71,0)),0)</f>
        <v/>
      </c>
      <c r="BB71" s="52">
        <f>IFERROR(IF(AND($R71&gt;=BB$2,$R71&lt;=BB$3),$M71,IF(AND(BB$3&gt;=$R71,BB$2&lt;=$S71),$M71,0)),0)</f>
        <v/>
      </c>
      <c r="BC71" s="52">
        <f>IFERROR(IF(AND($R71&gt;=BC$2,$R71&lt;=BC$3),$M71,IF(AND(BC$3&gt;=$R71,BC$2&lt;=$S71),$M71,0)),0)</f>
        <v/>
      </c>
      <c r="BD71" s="52">
        <f>IFERROR(IF(AND($R71&gt;=BD$2,$R71&lt;=BD$3),$M71,IF(AND(BD$3&gt;=$R71,BD$2&lt;=$S71),$M71,0)),0)</f>
        <v/>
      </c>
      <c r="BE71" s="52">
        <f>IFERROR(IF(AND($R71&gt;=BE$2,$R71&lt;=BE$3),$M71,IF(AND(BE$3&gt;=$R71,BE$2&lt;=$S71),$M71,0)),0)</f>
        <v/>
      </c>
      <c r="BF71" s="52">
        <f>IFERROR(IF(AND($R71&gt;=BF$2,$R71&lt;=BF$3),$M71,IF(AND(BF$3&gt;=$R71,BF$2&lt;=$S71),$M71,0)),0)</f>
        <v/>
      </c>
      <c r="BG71" s="52">
        <f>IFERROR(IF(AND($R71&gt;=BG$2,$R71&lt;=BG$3),$M71,IF(AND(BG$3&gt;=$R71,BG$2&lt;=$S71),$M71,0)),0)</f>
        <v/>
      </c>
      <c r="BH71" s="52">
        <f>IFERROR(IF(AND($R71&gt;=BH$2,$R71&lt;=BH$3),$M71,IF(AND(BH$3&gt;=$R71,BH$2&lt;=$S71),$M71,0)),0)</f>
        <v/>
      </c>
      <c r="BI71" s="52">
        <f>IFERROR(IF(AND($R71&gt;=BI$2,$R71&lt;=BI$3),$M71,IF(AND(BI$3&gt;=$R71,BI$2&lt;=$S71),$M71,0)),0)</f>
        <v/>
      </c>
      <c r="BJ71" s="52">
        <f>IFERROR(IF(AND($R71&gt;=BJ$2,$R71&lt;=BJ$3),$M71,IF(AND(BJ$3&gt;=$R71,BJ$2&lt;=$S71),$M71,0)),0)</f>
        <v/>
      </c>
      <c r="BK71" s="52">
        <f>IFERROR(IF(AND($R71&gt;=BK$2,$R71&lt;=BK$3),$M71,IF(AND(BK$3&gt;=$R71,BK$2&lt;=$S71),$M71,0)),0)</f>
        <v/>
      </c>
      <c r="BL71" s="52">
        <f>IFERROR(IF(AND($R71&gt;=BL$2,$R71&lt;=BL$3),$M71,IF(AND(BL$3&gt;=$R71,BL$2&lt;=$S71),$M71,0)),0)</f>
        <v/>
      </c>
      <c r="BM71" s="52">
        <f>IFERROR(IF(AND($R71&gt;=BM$2,$R71&lt;=BM$3),$M71,IF(AND(BM$3&gt;=$R71,BM$2&lt;=$S71),$M71,0)),0)</f>
        <v/>
      </c>
      <c r="BN71" s="52">
        <f>IFERROR(IF(AND($R71&gt;=BN$2,$R71&lt;=BN$3),$M71,IF(AND(BN$3&gt;=$R71,BN$2&lt;=$S71),$M71,0)),0)</f>
        <v/>
      </c>
      <c r="BO71" s="52">
        <f>IFERROR(IF(AND($R71&gt;=BO$2,$R71&lt;=BO$3),$M71,IF(AND(BO$3&gt;=$R71,BO$2&lt;=$S71),$M71,0)),0)</f>
        <v/>
      </c>
      <c r="BP71" s="52">
        <f>IFERROR(IF(AND($R71&gt;=BP$2,$R71&lt;=BP$3),$M71,IF(AND(BP$3&gt;=$R71,BP$2&lt;=$S71),$M71,0)),0)</f>
        <v/>
      </c>
      <c r="BQ71" s="52">
        <f>IFERROR(IF(AND($R71&gt;=BQ$2,$R71&lt;=BQ$3),$M71,IF(AND(BQ$3&gt;=$R71,BQ$2&lt;=$S71),$M71,0)),0)</f>
        <v/>
      </c>
      <c r="BR71" s="52">
        <f>IFERROR(IF(AND($R71&gt;=BR$2,$R71&lt;=BR$3),$M71,IF(AND(BR$3&gt;=$R71,BR$2&lt;=$S71),$M71,0)),0)</f>
        <v/>
      </c>
      <c r="BS71" s="52">
        <f>IFERROR(IF(AND($R71&gt;=BS$2,$R71&lt;=BS$3),$M71,IF(AND(BS$3&gt;=$R71,BS$2&lt;=$S71),$M71,0)),0)</f>
        <v/>
      </c>
      <c r="BT71" s="52">
        <f>IFERROR(IF(AND($R71&gt;=BT$2,$R71&lt;=BT$3),$M71,IF(AND(BT$3&gt;=$R71,BT$2&lt;=$S71),$M71,0)),0)</f>
        <v/>
      </c>
      <c r="BU71" s="52">
        <f>IFERROR(IF(AND($R71&gt;=BU$2,$R71&lt;=BU$3),$M71,IF(AND(BU$3&gt;=$R71,BU$2&lt;=$S71),$M71,0)),0)</f>
        <v/>
      </c>
      <c r="BV71" s="52">
        <f>IFERROR(IF(AND($R71&gt;=BV$2,$R71&lt;=BV$3),$M71,IF(AND(BV$3&gt;=$R71,BV$2&lt;=$S71),$M71,0)),0)</f>
        <v/>
      </c>
      <c r="BW71" s="52">
        <f>IFERROR(IF(AND($R71&gt;=BW$2,$R71&lt;=BW$3),$M71,IF(AND(BW$3&gt;=$R71,BW$2&lt;=$S71),$M71,0)),0)</f>
        <v/>
      </c>
      <c r="BX71" s="52">
        <f>IFERROR(IF(AND($R71&gt;=BX$2,$R71&lt;=BX$3),$M71,IF(AND(BX$3&gt;=$R71,BX$2&lt;=$S71),$M71,0)),0)</f>
        <v/>
      </c>
      <c r="BY71" s="52">
        <f>IFERROR(IF(AND($R71&gt;=BY$2,$R71&lt;=BY$3),$M71,IF(AND(BY$3&gt;=$R71,BY$2&lt;=$S71),$M71,0)),0)</f>
        <v/>
      </c>
      <c r="BZ71" s="52">
        <f>IFERROR(IF(AND($R71&gt;=BZ$2,$R71&lt;=BZ$3),$M71,IF(AND(BZ$3&gt;=$R71,BZ$2&lt;=$S71),$M71,0)),0)</f>
        <v/>
      </c>
      <c r="CA71" s="52">
        <f>IFERROR(IF(AND($R71&gt;=CA$2,$R71&lt;=CA$3),$M71,IF(AND(CA$3&gt;=$R71,CA$2&lt;=$S71),$M71,0)),0)</f>
        <v/>
      </c>
      <c r="CB71" s="52">
        <f>IFERROR(IF(AND($R71&gt;=CB$2,$R71&lt;=CB$3),$M71,IF(AND(CB$3&gt;=$R71,CB$2&lt;=$S71),$M71,0)),0)</f>
        <v/>
      </c>
      <c r="CC71" s="52">
        <f>IFERROR(IF(AND($R71&gt;=CC$2,$R71&lt;=CC$3),$M71,IF(AND(CC$3&gt;=$R71,CC$2&lt;=$S71),$M71,0)),0)</f>
        <v/>
      </c>
      <c r="CD71" s="52">
        <f>IFERROR(IF(AND($R71&gt;=CD$2,$R71&lt;=CD$3),$M71,IF(AND(CD$3&gt;=$R71,CD$2&lt;=$S71),$M71,0)),0)</f>
        <v/>
      </c>
      <c r="CE71" s="52">
        <f>IFERROR(IF(AND($R71&gt;=CE$2,$R71&lt;=CE$3),$M71,IF(AND(CE$3&gt;=$R71,CE$2&lt;=$S71),$M71,0)),0)</f>
        <v/>
      </c>
      <c r="CF71" s="52">
        <f>IFERROR(IF(AND($R71&gt;=CF$2,$R71&lt;=CF$3),$M71,IF(AND(CF$3&gt;=$R71,CF$2&lt;=$S71),$M71,0)),0)</f>
        <v/>
      </c>
      <c r="CG71" s="52">
        <f>IFERROR(IF(AND($R71&gt;=CG$2,$R71&lt;=CG$3),$M71,IF(AND(CG$3&gt;=$R71,CG$2&lt;=$S71),$M71,0)),0)</f>
        <v/>
      </c>
      <c r="CH71" s="52">
        <f>IFERROR(IF(AND($R71&gt;=CH$2,$R71&lt;=CH$3),$M71,IF(AND(CH$3&gt;=$R71,CH$2&lt;=$S71),$M71,0)),0)</f>
        <v/>
      </c>
      <c r="CI71" s="52">
        <f>IFERROR(IF(AND($R71&gt;=CI$2,$R71&lt;=CI$3),$M71,IF(AND(CI$3&gt;=$R71,CI$2&lt;=$S71),$M71,0)),0)</f>
        <v/>
      </c>
      <c r="CJ71" s="52">
        <f>IFERROR(IF(AND($R71&gt;=CJ$2,$R71&lt;=CJ$3),$M71,IF(AND(CJ$3&gt;=$R71,CJ$2&lt;=$S71),$M71,0)),0)</f>
        <v/>
      </c>
      <c r="CK71" s="52">
        <f>IFERROR(IF(AND($R71&gt;=CK$2,$R71&lt;=CK$3),$M71,IF(AND(CK$3&gt;=$R71,CK$2&lt;=$S71),$M71,0)),0)</f>
        <v/>
      </c>
      <c r="CL71" s="52">
        <f>IFERROR(IF(AND($R71&gt;=CL$2,$R71&lt;=CL$3),$M71,IF(AND(CL$3&gt;=$R71,CL$2&lt;=$S71),$M71,0)),0)</f>
        <v/>
      </c>
      <c r="CM71" s="52">
        <f>IFERROR(IF(AND($R71&gt;=CM$2,$R71&lt;=CM$3),$M71,IF(AND(CM$3&gt;=$R71,CM$2&lt;=$S71),$M71,0)),0)</f>
        <v/>
      </c>
      <c r="CN71" s="52">
        <f>IFERROR(IF(AND($R71&gt;=CN$2,$R71&lt;=CN$3),$M71,IF(AND(CN$3&gt;=$R71,CN$2&lt;=$S71),$M71,0)),0)</f>
        <v/>
      </c>
      <c r="CO71" s="52">
        <f>IFERROR(IF(AND($R71&gt;=CO$2,$R71&lt;=CO$3),$M71,IF(AND(CO$3&gt;=$R71,CO$2&lt;=$S71),$M71,0)),0)</f>
        <v/>
      </c>
      <c r="CP71" s="52">
        <f>IFERROR(IF(AND($R71&gt;=CP$2,$R71&lt;=CP$3),$M71,IF(AND(CP$3&gt;=$R71,CP$2&lt;=$S71),$M71,0)),0)</f>
        <v/>
      </c>
      <c r="CQ71" s="52">
        <f>IFERROR(IF(AND($R71&gt;=CQ$2,$R71&lt;=CQ$3),$M71,IF(AND(CQ$3&gt;=$R71,CQ$2&lt;=$S71),$M71,0)),0)</f>
        <v/>
      </c>
      <c r="CR71" s="52">
        <f>IFERROR(IF(AND($R71&gt;=CR$2,$R71&lt;=CR$3),$M71,IF(AND(CR$3&gt;=$R71,CR$2&lt;=$S71),$M71,0)),0)</f>
        <v/>
      </c>
      <c r="CS71" s="52">
        <f>IFERROR(IF(AND($R71&gt;=CS$2,$R71&lt;=CS$3),$M71,IF(AND(CS$3&gt;=$R71,CS$2&lt;=$S71),$M71,0)),0)</f>
        <v/>
      </c>
      <c r="CT71" s="52">
        <f>IFERROR(IF(AND($R71&gt;=CT$2,$R71&lt;=CT$3),$M71,IF(AND(CT$3&gt;=$R71,CT$2&lt;=$S71),$M71,0)),0)</f>
        <v/>
      </c>
      <c r="CU71" s="52">
        <f>IFERROR(IF(AND($R71&gt;=CU$2,$R71&lt;=CU$3),$M71,IF(AND(CU$3&gt;=$R71,CU$2&lt;=$S71),$M71,0)),0)</f>
        <v/>
      </c>
      <c r="CV71" s="52">
        <f>IFERROR(IF(AND($R71&gt;=CV$2,$R71&lt;=CV$3),$M71,IF(AND(CV$3&gt;=$R71,CV$2&lt;=$S71),$M71,0)),0)</f>
        <v/>
      </c>
      <c r="CW71" s="52">
        <f>IFERROR(IF(AND($R71&gt;=CW$2,$R71&lt;=CW$3),$M71,IF(AND(CW$3&gt;=$R71,CW$2&lt;=$S71),$M71,0)),0)</f>
        <v/>
      </c>
      <c r="CX71" s="52">
        <f>IFERROR(IF(AND($R71&gt;=CX$2,$R71&lt;=CX$3),$M71,IF(AND(CX$3&gt;=$R71,CX$2&lt;=$S71),$M71,0)),0)</f>
        <v/>
      </c>
      <c r="CY71" s="52">
        <f>IFERROR(IF(AND($R71&gt;=CY$2,$R71&lt;=CY$3),$M71,IF(AND(CY$3&gt;=$R71,CY$2&lt;=$S71),$M71,0)),0)</f>
        <v/>
      </c>
      <c r="CZ71" s="52">
        <f>IFERROR(IF(AND($R71&gt;=CZ$2,$R71&lt;=CZ$3),$M71,IF(AND(CZ$3&gt;=$R71,CZ$2&lt;=$S71),$M71,0)),0)</f>
        <v/>
      </c>
      <c r="DA71" s="52" t="n"/>
      <c r="DB71" s="52" t="n"/>
    </row>
    <row r="72" outlineLevel="1" ht="15.9" customHeight="1">
      <c r="A72" s="40" t="inlineStr">
        <is>
          <t>[Person_3]</t>
        </is>
      </c>
      <c r="B72" s="41" t="n"/>
      <c r="C72" s="56" t="n"/>
      <c r="D72" s="41" t="n"/>
      <c r="E72" s="56" t="n"/>
      <c r="F72" s="53" t="n"/>
      <c r="G72" s="56" t="n"/>
      <c r="H72" s="41" t="n"/>
      <c r="I72" s="43" t="n"/>
      <c r="J72" s="44" t="n"/>
      <c r="K72" s="45" t="n"/>
      <c r="L72" s="45" t="n"/>
      <c r="M72" s="46">
        <f>IF($J72="Digital Maintenance",0,K72*L72)*I71</f>
        <v/>
      </c>
      <c r="N72" s="47">
        <f>IF($J72="Digital Maintenance",K72*L72,0)*I72</f>
        <v/>
      </c>
      <c r="O72" s="48" t="inlineStr">
        <is>
          <t>New</t>
        </is>
      </c>
      <c r="P72" s="49" t="n"/>
      <c r="Q72" s="96" t="n"/>
      <c r="R72" s="97" t="n"/>
      <c r="S72" s="96" t="n"/>
      <c r="T72" s="51">
        <f>IF(ISBLANK(S72),"",YEARFRAC(R72,EOMONTH(S72,0))*12)</f>
        <v/>
      </c>
      <c r="U72" s="52">
        <f>IFERROR(IF(AND($R72&gt;=U$2,$R72&lt;=U$3),$M72,IF(AND(U$3&gt;=$R72,U$2&lt;=$S72),$M72,0)),0)</f>
        <v/>
      </c>
      <c r="V72" s="52">
        <f>IFERROR(IF(AND($R72&gt;=V$2,$R72&lt;=V$3),$M72,IF(AND(V$3&gt;=$R72,V$2&lt;=$S72),$M72,0)),0)</f>
        <v/>
      </c>
      <c r="W72" s="52">
        <f>IFERROR(IF(AND($R72&gt;=W$2,$R72&lt;=W$3),$M72,IF(AND(W$3&gt;=$R72,W$2&lt;=$S72),$M72,0)),0)</f>
        <v/>
      </c>
      <c r="X72" s="52">
        <f>IFERROR(IF(AND($R72&gt;=X$2,$R72&lt;=X$3),$M72,IF(AND(X$3&gt;=$R72,X$2&lt;=$S72),$M72,0)),0)</f>
        <v/>
      </c>
      <c r="Y72" s="52">
        <f>IFERROR(IF(AND($R72&gt;=Y$2,$R72&lt;=Y$3),$M72,IF(AND(Y$3&gt;=$R72,Y$2&lt;=$S72),$M72,0)),0)</f>
        <v/>
      </c>
      <c r="Z72" s="52">
        <f>IFERROR(IF(AND($R72&gt;=Z$2,$R72&lt;=Z$3),$M72,IF(AND(Z$3&gt;=$R72,Z$2&lt;=$S72),$M72,0)),0)</f>
        <v/>
      </c>
      <c r="AA72" s="52">
        <f>IFERROR(IF(AND($R72&gt;=AA$2,$R72&lt;=AA$3),$M72,IF(AND(AA$3&gt;=$R72,AA$2&lt;=$S72),$M72,0)),0)</f>
        <v/>
      </c>
      <c r="AB72" s="52">
        <f>IFERROR(IF(AND($R72&gt;=AB$2,$R72&lt;=AB$3),$M72,IF(AND(AB$3&gt;=$R72,AB$2&lt;=$S72),$M72,0)),0)</f>
        <v/>
      </c>
      <c r="AC72" s="52">
        <f>IFERROR(IF(AND($R72&gt;=AC$2,$R72&lt;=AC$3),$M72,IF(AND(AC$3&gt;=$R72,AC$2&lt;=$S72),$M72,0)),0)</f>
        <v/>
      </c>
      <c r="AD72" s="52">
        <f>IFERROR(IF(AND($R72&gt;=AD$2,$R72&lt;=AD$3),$M72,IF(AND(AD$3&gt;=$R72,AD$2&lt;=$S72),$M72,0)),0)</f>
        <v/>
      </c>
      <c r="AE72" s="52">
        <f>IFERROR(IF(AND($R72&gt;=AE$2,$R72&lt;=AE$3),$M72,IF(AND(AE$3&gt;=$R72,AE$2&lt;=$S72),$M72,0)),0)</f>
        <v/>
      </c>
      <c r="AF72" s="52">
        <f>IFERROR(IF(AND($R72&gt;=AF$2,$R72&lt;=AF$3),$M72,IF(AND(AF$3&gt;=$R72,AF$2&lt;=$S72),$M72,0)),0)</f>
        <v/>
      </c>
      <c r="AG72" s="52">
        <f>IFERROR(IF(AND($R72&gt;=AG$2,$R72&lt;=AG$3),$M72,IF(AND(AG$3&gt;=$R72,AG$2&lt;=$S72),$M72,0)),0)</f>
        <v/>
      </c>
      <c r="AH72" s="52">
        <f>IFERROR(IF(AND($R72&gt;=AH$2,$R72&lt;=AH$3),$M72,IF(AND(AH$3&gt;=$R72,AH$2&lt;=$S72),$M72,0)),0)</f>
        <v/>
      </c>
      <c r="AI72" s="52">
        <f>IFERROR(IF(AND($R72&gt;=AI$2,$R72&lt;=AI$3),$M72,IF(AND(AI$3&gt;=$R72,AI$2&lt;=$S72),$M72,0)),0)</f>
        <v/>
      </c>
      <c r="AJ72" s="52">
        <f>IFERROR(IF(AND($R72&gt;=AJ$2,$R72&lt;=AJ$3),$M72,IF(AND(AJ$3&gt;=$R72,AJ$2&lt;=$S72),$M72,0)),0)</f>
        <v/>
      </c>
      <c r="AK72" s="52">
        <f>IFERROR(IF(AND($R72&gt;=AK$2,$R72&lt;=AK$3),$M72,IF(AND(AK$3&gt;=$R72,AK$2&lt;=$S72),$M72,0)),0)</f>
        <v/>
      </c>
      <c r="AL72" s="52">
        <f>IFERROR(IF(AND($R72&gt;=AL$2,$R72&lt;=AL$3),$M72,IF(AND(AL$3&gt;=$R72,AL$2&lt;=$S72),$M72,0)),0)</f>
        <v/>
      </c>
      <c r="AM72" s="52">
        <f>IFERROR(IF(AND($R72&gt;=AM$2,$R72&lt;=AM$3),$M72,IF(AND(AM$3&gt;=$R72,AM$2&lt;=$S72),$M72,0)),0)</f>
        <v/>
      </c>
      <c r="AN72" s="52">
        <f>IFERROR(IF(AND($R72&gt;=AN$2,$R72&lt;=AN$3),$M72,IF(AND(AN$3&gt;=$R72,AN$2&lt;=$S72),$M72,0)),0)</f>
        <v/>
      </c>
      <c r="AO72" s="52">
        <f>IFERROR(IF(AND($R72&gt;=AO$2,$R72&lt;=AO$3),$M72,IF(AND(AO$3&gt;=$R72,AO$2&lt;=$S72),$M72,0)),0)</f>
        <v/>
      </c>
      <c r="AP72" s="52">
        <f>IFERROR(IF(AND($R72&gt;=AP$2,$R72&lt;=AP$3),$M72,IF(AND(AP$3&gt;=$R72,AP$2&lt;=$S72),$M72,0)),0)</f>
        <v/>
      </c>
      <c r="AQ72" s="52">
        <f>IFERROR(IF(AND($R72&gt;=AQ$2,$R72&lt;=AQ$3),$M72,IF(AND(AQ$3&gt;=$R72,AQ$2&lt;=$S72),$M72,0)),0)</f>
        <v/>
      </c>
      <c r="AR72" s="52">
        <f>IFERROR(IF(AND($R72&gt;=AR$2,$R72&lt;=AR$3),$M72,IF(AND(AR$3&gt;=$R72,AR$2&lt;=$S72),$M72,0)),0)</f>
        <v/>
      </c>
      <c r="AS72" s="52">
        <f>IFERROR(IF(AND($R72&gt;=AS$2,$R72&lt;=AS$3),$M72,IF(AND(AS$3&gt;=$R72,AS$2&lt;=$S72),$M72,0)),0)</f>
        <v/>
      </c>
      <c r="AT72" s="52">
        <f>IFERROR(IF(AND($R72&gt;=AT$2,$R72&lt;=AT$3),$M72,IF(AND(AT$3&gt;=$R72,AT$2&lt;=$S72),$M72,0)),0)</f>
        <v/>
      </c>
      <c r="AU72" s="52">
        <f>IFERROR(IF(AND($R72&gt;=AU$2,$R72&lt;=AU$3),$M72,IF(AND(AU$3&gt;=$R72,AU$2&lt;=$S72),$M72,0)),0)</f>
        <v/>
      </c>
      <c r="AV72" s="52">
        <f>IFERROR(IF(AND($R72&gt;=AV$2,$R72&lt;=AV$3),$M72,IF(AND(AV$3&gt;=$R72,AV$2&lt;=$S72),$M72,0)),0)</f>
        <v/>
      </c>
      <c r="AW72" s="52">
        <f>IFERROR(IF(AND($R72&gt;=AW$2,$R72&lt;=AW$3),$M72,IF(AND(AW$3&gt;=$R72,AW$2&lt;=$S72),$M72,0)),0)</f>
        <v/>
      </c>
      <c r="AX72" s="52">
        <f>IFERROR(IF(AND($R72&gt;=AX$2,$R72&lt;=AX$3),$M72,IF(AND(AX$3&gt;=$R72,AX$2&lt;=$S72),$M72,0)),0)</f>
        <v/>
      </c>
      <c r="AY72" s="52">
        <f>IFERROR(IF(AND($R72&gt;=AY$2,$R72&lt;=AY$3),$M72,IF(AND(AY$3&gt;=$R72,AY$2&lt;=$S72),$M72,0)),0)</f>
        <v/>
      </c>
      <c r="AZ72" s="52">
        <f>IFERROR(IF(AND($R72&gt;=AZ$2,$R72&lt;=AZ$3),$M72,IF(AND(AZ$3&gt;=$R72,AZ$2&lt;=$S72),$M72,0)),0)</f>
        <v/>
      </c>
      <c r="BA72" s="52">
        <f>IFERROR(IF(AND($R72&gt;=BA$2,$R72&lt;=BA$3),$M72,IF(AND(BA$3&gt;=$R72,BA$2&lt;=$S72),$M72,0)),0)</f>
        <v/>
      </c>
      <c r="BB72" s="52">
        <f>IFERROR(IF(AND($R72&gt;=BB$2,$R72&lt;=BB$3),$M72,IF(AND(BB$3&gt;=$R72,BB$2&lt;=$S72),$M72,0)),0)</f>
        <v/>
      </c>
      <c r="BC72" s="52">
        <f>IFERROR(IF(AND($R72&gt;=BC$2,$R72&lt;=BC$3),$M72,IF(AND(BC$3&gt;=$R72,BC$2&lt;=$S72),$M72,0)),0)</f>
        <v/>
      </c>
      <c r="BD72" s="52">
        <f>IFERROR(IF(AND($R72&gt;=BD$2,$R72&lt;=BD$3),$M72,IF(AND(BD$3&gt;=$R72,BD$2&lt;=$S72),$M72,0)),0)</f>
        <v/>
      </c>
      <c r="BE72" s="52">
        <f>IFERROR(IF(AND($R72&gt;=BE$2,$R72&lt;=BE$3),$M72,IF(AND(BE$3&gt;=$R72,BE$2&lt;=$S72),$M72,0)),0)</f>
        <v/>
      </c>
      <c r="BF72" s="52">
        <f>IFERROR(IF(AND($R72&gt;=BF$2,$R72&lt;=BF$3),$M72,IF(AND(BF$3&gt;=$R72,BF$2&lt;=$S72),$M72,0)),0)</f>
        <v/>
      </c>
      <c r="BG72" s="52">
        <f>IFERROR(IF(AND($R72&gt;=BG$2,$R72&lt;=BG$3),$M72,IF(AND(BG$3&gt;=$R72,BG$2&lt;=$S72),$M72,0)),0)</f>
        <v/>
      </c>
      <c r="BH72" s="52">
        <f>IFERROR(IF(AND($R72&gt;=BH$2,$R72&lt;=BH$3),$M72,IF(AND(BH$3&gt;=$R72,BH$2&lt;=$S72),$M72,0)),0)</f>
        <v/>
      </c>
      <c r="BI72" s="52">
        <f>IFERROR(IF(AND($R72&gt;=BI$2,$R72&lt;=BI$3),$M72,IF(AND(BI$3&gt;=$R72,BI$2&lt;=$S72),$M72,0)),0)</f>
        <v/>
      </c>
      <c r="BJ72" s="52">
        <f>IFERROR(IF(AND($R72&gt;=BJ$2,$R72&lt;=BJ$3),$M72,IF(AND(BJ$3&gt;=$R72,BJ$2&lt;=$S72),$M72,0)),0)</f>
        <v/>
      </c>
      <c r="BK72" s="52">
        <f>IFERROR(IF(AND($R72&gt;=BK$2,$R72&lt;=BK$3),$M72,IF(AND(BK$3&gt;=$R72,BK$2&lt;=$S72),$M72,0)),0)</f>
        <v/>
      </c>
      <c r="BL72" s="52">
        <f>IFERROR(IF(AND($R72&gt;=BL$2,$R72&lt;=BL$3),$M72,IF(AND(BL$3&gt;=$R72,BL$2&lt;=$S72),$M72,0)),0)</f>
        <v/>
      </c>
      <c r="BM72" s="52">
        <f>IFERROR(IF(AND($R72&gt;=BM$2,$R72&lt;=BM$3),$M72,IF(AND(BM$3&gt;=$R72,BM$2&lt;=$S72),$M72,0)),0)</f>
        <v/>
      </c>
      <c r="BN72" s="52">
        <f>IFERROR(IF(AND($R72&gt;=BN$2,$R72&lt;=BN$3),$M72,IF(AND(BN$3&gt;=$R72,BN$2&lt;=$S72),$M72,0)),0)</f>
        <v/>
      </c>
      <c r="BO72" s="52">
        <f>IFERROR(IF(AND($R72&gt;=BO$2,$R72&lt;=BO$3),$M72,IF(AND(BO$3&gt;=$R72,BO$2&lt;=$S72),$M72,0)),0)</f>
        <v/>
      </c>
      <c r="BP72" s="52">
        <f>IFERROR(IF(AND($R72&gt;=BP$2,$R72&lt;=BP$3),$M72,IF(AND(BP$3&gt;=$R72,BP$2&lt;=$S72),$M72,0)),0)</f>
        <v/>
      </c>
      <c r="BQ72" s="52">
        <f>IFERROR(IF(AND($R72&gt;=BQ$2,$R72&lt;=BQ$3),$M72,IF(AND(BQ$3&gt;=$R72,BQ$2&lt;=$S72),$M72,0)),0)</f>
        <v/>
      </c>
      <c r="BR72" s="52">
        <f>IFERROR(IF(AND($R72&gt;=BR$2,$R72&lt;=BR$3),$M72,IF(AND(BR$3&gt;=$R72,BR$2&lt;=$S72),$M72,0)),0)</f>
        <v/>
      </c>
      <c r="BS72" s="52">
        <f>IFERROR(IF(AND($R72&gt;=BS$2,$R72&lt;=BS$3),$M72,IF(AND(BS$3&gt;=$R72,BS$2&lt;=$S72),$M72,0)),0)</f>
        <v/>
      </c>
      <c r="BT72" s="52">
        <f>IFERROR(IF(AND($R72&gt;=BT$2,$R72&lt;=BT$3),$M72,IF(AND(BT$3&gt;=$R72,BT$2&lt;=$S72),$M72,0)),0)</f>
        <v/>
      </c>
      <c r="BU72" s="52">
        <f>IFERROR(IF(AND($R72&gt;=BU$2,$R72&lt;=BU$3),$M72,IF(AND(BU$3&gt;=$R72,BU$2&lt;=$S72),$M72,0)),0)</f>
        <v/>
      </c>
      <c r="BV72" s="52">
        <f>IFERROR(IF(AND($R72&gt;=BV$2,$R72&lt;=BV$3),$M72,IF(AND(BV$3&gt;=$R72,BV$2&lt;=$S72),$M72,0)),0)</f>
        <v/>
      </c>
      <c r="BW72" s="52">
        <f>IFERROR(IF(AND($R72&gt;=BW$2,$R72&lt;=BW$3),$M72,IF(AND(BW$3&gt;=$R72,BW$2&lt;=$S72),$M72,0)),0)</f>
        <v/>
      </c>
      <c r="BX72" s="52">
        <f>IFERROR(IF(AND($R72&gt;=BX$2,$R72&lt;=BX$3),$M72,IF(AND(BX$3&gt;=$R72,BX$2&lt;=$S72),$M72,0)),0)</f>
        <v/>
      </c>
      <c r="BY72" s="52">
        <f>IFERROR(IF(AND($R72&gt;=BY$2,$R72&lt;=BY$3),$M72,IF(AND(BY$3&gt;=$R72,BY$2&lt;=$S72),$M72,0)),0)</f>
        <v/>
      </c>
      <c r="BZ72" s="52">
        <f>IFERROR(IF(AND($R72&gt;=BZ$2,$R72&lt;=BZ$3),$M72,IF(AND(BZ$3&gt;=$R72,BZ$2&lt;=$S72),$M72,0)),0)</f>
        <v/>
      </c>
      <c r="CA72" s="52">
        <f>IFERROR(IF(AND($R72&gt;=CA$2,$R72&lt;=CA$3),$M72,IF(AND(CA$3&gt;=$R72,CA$2&lt;=$S72),$M72,0)),0)</f>
        <v/>
      </c>
      <c r="CB72" s="52">
        <f>IFERROR(IF(AND($R72&gt;=CB$2,$R72&lt;=CB$3),$M72,IF(AND(CB$3&gt;=$R72,CB$2&lt;=$S72),$M72,0)),0)</f>
        <v/>
      </c>
      <c r="CC72" s="52">
        <f>IFERROR(IF(AND($R72&gt;=CC$2,$R72&lt;=CC$3),$M72,IF(AND(CC$3&gt;=$R72,CC$2&lt;=$S72),$M72,0)),0)</f>
        <v/>
      </c>
      <c r="CD72" s="52">
        <f>IFERROR(IF(AND($R72&gt;=CD$2,$R72&lt;=CD$3),$M72,IF(AND(CD$3&gt;=$R72,CD$2&lt;=$S72),$M72,0)),0)</f>
        <v/>
      </c>
      <c r="CE72" s="52">
        <f>IFERROR(IF(AND($R72&gt;=CE$2,$R72&lt;=CE$3),$M72,IF(AND(CE$3&gt;=$R72,CE$2&lt;=$S72),$M72,0)),0)</f>
        <v/>
      </c>
      <c r="CF72" s="52">
        <f>IFERROR(IF(AND($R72&gt;=CF$2,$R72&lt;=CF$3),$M72,IF(AND(CF$3&gt;=$R72,CF$2&lt;=$S72),$M72,0)),0)</f>
        <v/>
      </c>
      <c r="CG72" s="52">
        <f>IFERROR(IF(AND($R72&gt;=CG$2,$R72&lt;=CG$3),$M72,IF(AND(CG$3&gt;=$R72,CG$2&lt;=$S72),$M72,0)),0)</f>
        <v/>
      </c>
      <c r="CH72" s="52">
        <f>IFERROR(IF(AND($R72&gt;=CH$2,$R72&lt;=CH$3),$M72,IF(AND(CH$3&gt;=$R72,CH$2&lt;=$S72),$M72,0)),0)</f>
        <v/>
      </c>
      <c r="CI72" s="52">
        <f>IFERROR(IF(AND($R72&gt;=CI$2,$R72&lt;=CI$3),$M72,IF(AND(CI$3&gt;=$R72,CI$2&lt;=$S72),$M72,0)),0)</f>
        <v/>
      </c>
      <c r="CJ72" s="52">
        <f>IFERROR(IF(AND($R72&gt;=CJ$2,$R72&lt;=CJ$3),$M72,IF(AND(CJ$3&gt;=$R72,CJ$2&lt;=$S72),$M72,0)),0)</f>
        <v/>
      </c>
      <c r="CK72" s="52">
        <f>IFERROR(IF(AND($R72&gt;=CK$2,$R72&lt;=CK$3),$M72,IF(AND(CK$3&gt;=$R72,CK$2&lt;=$S72),$M72,0)),0)</f>
        <v/>
      </c>
      <c r="CL72" s="52">
        <f>IFERROR(IF(AND($R72&gt;=CL$2,$R72&lt;=CL$3),$M72,IF(AND(CL$3&gt;=$R72,CL$2&lt;=$S72),$M72,0)),0)</f>
        <v/>
      </c>
      <c r="CM72" s="52">
        <f>IFERROR(IF(AND($R72&gt;=CM$2,$R72&lt;=CM$3),$M72,IF(AND(CM$3&gt;=$R72,CM$2&lt;=$S72),$M72,0)),0)</f>
        <v/>
      </c>
      <c r="CN72" s="52">
        <f>IFERROR(IF(AND($R72&gt;=CN$2,$R72&lt;=CN$3),$M72,IF(AND(CN$3&gt;=$R72,CN$2&lt;=$S72),$M72,0)),0)</f>
        <v/>
      </c>
      <c r="CO72" s="52">
        <f>IFERROR(IF(AND($R72&gt;=CO$2,$R72&lt;=CO$3),$M72,IF(AND(CO$3&gt;=$R72,CO$2&lt;=$S72),$M72,0)),0)</f>
        <v/>
      </c>
      <c r="CP72" s="52">
        <f>IFERROR(IF(AND($R72&gt;=CP$2,$R72&lt;=CP$3),$M72,IF(AND(CP$3&gt;=$R72,CP$2&lt;=$S72),$M72,0)),0)</f>
        <v/>
      </c>
      <c r="CQ72" s="52">
        <f>IFERROR(IF(AND($R72&gt;=CQ$2,$R72&lt;=CQ$3),$M72,IF(AND(CQ$3&gt;=$R72,CQ$2&lt;=$S72),$M72,0)),0)</f>
        <v/>
      </c>
      <c r="CR72" s="52">
        <f>IFERROR(IF(AND($R72&gt;=CR$2,$R72&lt;=CR$3),$M72,IF(AND(CR$3&gt;=$R72,CR$2&lt;=$S72),$M72,0)),0)</f>
        <v/>
      </c>
      <c r="CS72" s="52">
        <f>IFERROR(IF(AND($R72&gt;=CS$2,$R72&lt;=CS$3),$M72,IF(AND(CS$3&gt;=$R72,CS$2&lt;=$S72),$M72,0)),0)</f>
        <v/>
      </c>
      <c r="CT72" s="52">
        <f>IFERROR(IF(AND($R72&gt;=CT$2,$R72&lt;=CT$3),$M72,IF(AND(CT$3&gt;=$R72,CT$2&lt;=$S72),$M72,0)),0)</f>
        <v/>
      </c>
      <c r="CU72" s="52">
        <f>IFERROR(IF(AND($R72&gt;=CU$2,$R72&lt;=CU$3),$M72,IF(AND(CU$3&gt;=$R72,CU$2&lt;=$S72),$M72,0)),0)</f>
        <v/>
      </c>
      <c r="CV72" s="52">
        <f>IFERROR(IF(AND($R72&gt;=CV$2,$R72&lt;=CV$3),$M72,IF(AND(CV$3&gt;=$R72,CV$2&lt;=$S72),$M72,0)),0)</f>
        <v/>
      </c>
      <c r="CW72" s="52">
        <f>IFERROR(IF(AND($R72&gt;=CW$2,$R72&lt;=CW$3),$M72,IF(AND(CW$3&gt;=$R72,CW$2&lt;=$S72),$M72,0)),0)</f>
        <v/>
      </c>
      <c r="CX72" s="52">
        <f>IFERROR(IF(AND($R72&gt;=CX$2,$R72&lt;=CX$3),$M72,IF(AND(CX$3&gt;=$R72,CX$2&lt;=$S72),$M72,0)),0)</f>
        <v/>
      </c>
      <c r="CY72" s="52">
        <f>IFERROR(IF(AND($R72&gt;=CY$2,$R72&lt;=CY$3),$M72,IF(AND(CY$3&gt;=$R72,CY$2&lt;=$S72),$M72,0)),0)</f>
        <v/>
      </c>
      <c r="CZ72" s="52">
        <f>IFERROR(IF(AND($R72&gt;=CZ$2,$R72&lt;=CZ$3),$M72,IF(AND(CZ$3&gt;=$R72,CZ$2&lt;=$S72),$M72,0)),0)</f>
        <v/>
      </c>
      <c r="DA72" s="52" t="n"/>
      <c r="DB72" s="52" t="n"/>
    </row>
    <row r="73" outlineLevel="1" ht="15.9" customHeight="1">
      <c r="A73" s="40" t="inlineStr">
        <is>
          <t>[Person_3]</t>
        </is>
      </c>
      <c r="B73" s="41" t="n"/>
      <c r="C73" s="56" t="n"/>
      <c r="D73" s="41" t="n"/>
      <c r="E73" s="56" t="n"/>
      <c r="F73" s="53" t="n"/>
      <c r="G73" s="56" t="n"/>
      <c r="H73" s="41" t="n"/>
      <c r="I73" s="43" t="n"/>
      <c r="J73" s="44" t="n"/>
      <c r="K73" s="45" t="n"/>
      <c r="L73" s="45" t="n"/>
      <c r="M73" s="46">
        <f>IF($J73="Digital Maintenance",0,K73*L73)*I72</f>
        <v/>
      </c>
      <c r="N73" s="47">
        <f>IF($J73="Digital Maintenance",K73*L73,0)*I73</f>
        <v/>
      </c>
      <c r="O73" s="48" t="inlineStr">
        <is>
          <t>New</t>
        </is>
      </c>
      <c r="P73" s="49" t="n"/>
      <c r="Q73" s="96" t="n"/>
      <c r="R73" s="96" t="n"/>
      <c r="S73" s="96" t="n"/>
      <c r="T73" s="51">
        <f>IF(ISBLANK(S73),"",YEARFRAC(R73,EOMONTH(S73,0))*12)</f>
        <v/>
      </c>
      <c r="U73" s="52">
        <f>IFERROR(IF(AND($R73&gt;=U$2,$R73&lt;=U$3),$M73,IF(AND(U$3&gt;=$R73,U$2&lt;=$S73),$M73,0)),0)</f>
        <v/>
      </c>
      <c r="V73" s="52">
        <f>IFERROR(IF(AND($R73&gt;=V$2,$R73&lt;=V$3),$M73,IF(AND(V$3&gt;=$R73,V$2&lt;=$S73),$M73,0)),0)</f>
        <v/>
      </c>
      <c r="W73" s="52">
        <f>IFERROR(IF(AND($R73&gt;=W$2,$R73&lt;=W$3),$M73,IF(AND(W$3&gt;=$R73,W$2&lt;=$S73),$M73,0)),0)</f>
        <v/>
      </c>
      <c r="X73" s="52">
        <f>IFERROR(IF(AND($R73&gt;=X$2,$R73&lt;=X$3),$M73,IF(AND(X$3&gt;=$R73,X$2&lt;=$S73),$M73,0)),0)</f>
        <v/>
      </c>
      <c r="Y73" s="52">
        <f>IFERROR(IF(AND($R73&gt;=Y$2,$R73&lt;=Y$3),$M73,IF(AND(Y$3&gt;=$R73,Y$2&lt;=$S73),$M73,0)),0)</f>
        <v/>
      </c>
      <c r="Z73" s="52">
        <f>IFERROR(IF(AND($R73&gt;=Z$2,$R73&lt;=Z$3),$M73,IF(AND(Z$3&gt;=$R73,Z$2&lt;=$S73),$M73,0)),0)</f>
        <v/>
      </c>
      <c r="AA73" s="52">
        <f>IFERROR(IF(AND($R73&gt;=AA$2,$R73&lt;=AA$3),$M73,IF(AND(AA$3&gt;=$R73,AA$2&lt;=$S73),$M73,0)),0)</f>
        <v/>
      </c>
      <c r="AB73" s="52">
        <f>IFERROR(IF(AND($R73&gt;=AB$2,$R73&lt;=AB$3),$M73,IF(AND(AB$3&gt;=$R73,AB$2&lt;=$S73),$M73,0)),0)</f>
        <v/>
      </c>
      <c r="AC73" s="52">
        <f>IFERROR(IF(AND($R73&gt;=AC$2,$R73&lt;=AC$3),$M73,IF(AND(AC$3&gt;=$R73,AC$2&lt;=$S73),$M73,0)),0)</f>
        <v/>
      </c>
      <c r="AD73" s="52">
        <f>IFERROR(IF(AND($R73&gt;=AD$2,$R73&lt;=AD$3),$M73,IF(AND(AD$3&gt;=$R73,AD$2&lt;=$S73),$M73,0)),0)</f>
        <v/>
      </c>
      <c r="AE73" s="52">
        <f>IFERROR(IF(AND($R73&gt;=AE$2,$R73&lt;=AE$3),$M73,IF(AND(AE$3&gt;=$R73,AE$2&lt;=$S73),$M73,0)),0)</f>
        <v/>
      </c>
      <c r="AF73" s="52">
        <f>IFERROR(IF(AND($R73&gt;=AF$2,$R73&lt;=AF$3),$M73,IF(AND(AF$3&gt;=$R73,AF$2&lt;=$S73),$M73,0)),0)</f>
        <v/>
      </c>
      <c r="AG73" s="52">
        <f>IFERROR(IF(AND($R73&gt;=AG$2,$R73&lt;=AG$3),$M73,IF(AND(AG$3&gt;=$R73,AG$2&lt;=$S73),$M73,0)),0)</f>
        <v/>
      </c>
      <c r="AH73" s="52">
        <f>IFERROR(IF(AND($R73&gt;=AH$2,$R73&lt;=AH$3),$M73,IF(AND(AH$3&gt;=$R73,AH$2&lt;=$S73),$M73,0)),0)</f>
        <v/>
      </c>
      <c r="AI73" s="52">
        <f>IFERROR(IF(AND($R73&gt;=AI$2,$R73&lt;=AI$3),$M73,IF(AND(AI$3&gt;=$R73,AI$2&lt;=$S73),$M73,0)),0)</f>
        <v/>
      </c>
      <c r="AJ73" s="52">
        <f>IFERROR(IF(AND($R73&gt;=AJ$2,$R73&lt;=AJ$3),$M73,IF(AND(AJ$3&gt;=$R73,AJ$2&lt;=$S73),$M73,0)),0)</f>
        <v/>
      </c>
      <c r="AK73" s="52">
        <f>IFERROR(IF(AND($R73&gt;=AK$2,$R73&lt;=AK$3),$M73,IF(AND(AK$3&gt;=$R73,AK$2&lt;=$S73),$M73,0)),0)</f>
        <v/>
      </c>
      <c r="AL73" s="52">
        <f>IFERROR(IF(AND($R73&gt;=AL$2,$R73&lt;=AL$3),$M73,IF(AND(AL$3&gt;=$R73,AL$2&lt;=$S73),$M73,0)),0)</f>
        <v/>
      </c>
      <c r="AM73" s="52">
        <f>IFERROR(IF(AND($R73&gt;=AM$2,$R73&lt;=AM$3),$M73,IF(AND(AM$3&gt;=$R73,AM$2&lt;=$S73),$M73,0)),0)</f>
        <v/>
      </c>
      <c r="AN73" s="52">
        <f>IFERROR(IF(AND($R73&gt;=AN$2,$R73&lt;=AN$3),$M73,IF(AND(AN$3&gt;=$R73,AN$2&lt;=$S73),$M73,0)),0)</f>
        <v/>
      </c>
      <c r="AO73" s="52">
        <f>IFERROR(IF(AND($R73&gt;=AO$2,$R73&lt;=AO$3),$M73,IF(AND(AO$3&gt;=$R73,AO$2&lt;=$S73),$M73,0)),0)</f>
        <v/>
      </c>
      <c r="AP73" s="52">
        <f>IFERROR(IF(AND($R73&gt;=AP$2,$R73&lt;=AP$3),$M73,IF(AND(AP$3&gt;=$R73,AP$2&lt;=$S73),$M73,0)),0)</f>
        <v/>
      </c>
      <c r="AQ73" s="52">
        <f>IFERROR(IF(AND($R73&gt;=AQ$2,$R73&lt;=AQ$3),$M73,IF(AND(AQ$3&gt;=$R73,AQ$2&lt;=$S73),$M73,0)),0)</f>
        <v/>
      </c>
      <c r="AR73" s="52">
        <f>IFERROR(IF(AND($R73&gt;=AR$2,$R73&lt;=AR$3),$M73,IF(AND(AR$3&gt;=$R73,AR$2&lt;=$S73),$M73,0)),0)</f>
        <v/>
      </c>
      <c r="AS73" s="52">
        <f>IFERROR(IF(AND($R73&gt;=AS$2,$R73&lt;=AS$3),$M73,IF(AND(AS$3&gt;=$R73,AS$2&lt;=$S73),$M73,0)),0)</f>
        <v/>
      </c>
      <c r="AT73" s="52">
        <f>IFERROR(IF(AND($R73&gt;=AT$2,$R73&lt;=AT$3),$M73,IF(AND(AT$3&gt;=$R73,AT$2&lt;=$S73),$M73,0)),0)</f>
        <v/>
      </c>
      <c r="AU73" s="52">
        <f>IFERROR(IF(AND($R73&gt;=AU$2,$R73&lt;=AU$3),$M73,IF(AND(AU$3&gt;=$R73,AU$2&lt;=$S73),$M73,0)),0)</f>
        <v/>
      </c>
      <c r="AV73" s="52">
        <f>IFERROR(IF(AND($R73&gt;=AV$2,$R73&lt;=AV$3),$M73,IF(AND(AV$3&gt;=$R73,AV$2&lt;=$S73),$M73,0)),0)</f>
        <v/>
      </c>
      <c r="AW73" s="52">
        <f>IFERROR(IF(AND($R73&gt;=AW$2,$R73&lt;=AW$3),$M73,IF(AND(AW$3&gt;=$R73,AW$2&lt;=$S73),$M73,0)),0)</f>
        <v/>
      </c>
      <c r="AX73" s="52">
        <f>IFERROR(IF(AND($R73&gt;=AX$2,$R73&lt;=AX$3),$M73,IF(AND(AX$3&gt;=$R73,AX$2&lt;=$S73),$M73,0)),0)</f>
        <v/>
      </c>
      <c r="AY73" s="52">
        <f>IFERROR(IF(AND($R73&gt;=AY$2,$R73&lt;=AY$3),$M73,IF(AND(AY$3&gt;=$R73,AY$2&lt;=$S73),$M73,0)),0)</f>
        <v/>
      </c>
      <c r="AZ73" s="52">
        <f>IFERROR(IF(AND($R73&gt;=AZ$2,$R73&lt;=AZ$3),$M73,IF(AND(AZ$3&gt;=$R73,AZ$2&lt;=$S73),$M73,0)),0)</f>
        <v/>
      </c>
      <c r="BA73" s="52">
        <f>IFERROR(IF(AND($R73&gt;=BA$2,$R73&lt;=BA$3),$M73,IF(AND(BA$3&gt;=$R73,BA$2&lt;=$S73),$M73,0)),0)</f>
        <v/>
      </c>
      <c r="BB73" s="52">
        <f>IFERROR(IF(AND($R73&gt;=BB$2,$R73&lt;=BB$3),$M73,IF(AND(BB$3&gt;=$R73,BB$2&lt;=$S73),$M73,0)),0)</f>
        <v/>
      </c>
      <c r="BC73" s="52">
        <f>IFERROR(IF(AND($R73&gt;=BC$2,$R73&lt;=BC$3),$M73,IF(AND(BC$3&gt;=$R73,BC$2&lt;=$S73),$M73,0)),0)</f>
        <v/>
      </c>
      <c r="BD73" s="52">
        <f>IFERROR(IF(AND($R73&gt;=BD$2,$R73&lt;=BD$3),$M73,IF(AND(BD$3&gt;=$R73,BD$2&lt;=$S73),$M73,0)),0)</f>
        <v/>
      </c>
      <c r="BE73" s="52">
        <f>IFERROR(IF(AND($R73&gt;=BE$2,$R73&lt;=BE$3),$M73,IF(AND(BE$3&gt;=$R73,BE$2&lt;=$S73),$M73,0)),0)</f>
        <v/>
      </c>
      <c r="BF73" s="52">
        <f>IFERROR(IF(AND($R73&gt;=BF$2,$R73&lt;=BF$3),$M73,IF(AND(BF$3&gt;=$R73,BF$2&lt;=$S73),$M73,0)),0)</f>
        <v/>
      </c>
      <c r="BG73" s="52">
        <f>IFERROR(IF(AND($R73&gt;=BG$2,$R73&lt;=BG$3),$M73,IF(AND(BG$3&gt;=$R73,BG$2&lt;=$S73),$M73,0)),0)</f>
        <v/>
      </c>
      <c r="BH73" s="52">
        <f>IFERROR(IF(AND($R73&gt;=BH$2,$R73&lt;=BH$3),$M73,IF(AND(BH$3&gt;=$R73,BH$2&lt;=$S73),$M73,0)),0)</f>
        <v/>
      </c>
      <c r="BI73" s="52">
        <f>IFERROR(IF(AND($R73&gt;=BI$2,$R73&lt;=BI$3),$M73,IF(AND(BI$3&gt;=$R73,BI$2&lt;=$S73),$M73,0)),0)</f>
        <v/>
      </c>
      <c r="BJ73" s="52">
        <f>IFERROR(IF(AND($R73&gt;=BJ$2,$R73&lt;=BJ$3),$M73,IF(AND(BJ$3&gt;=$R73,BJ$2&lt;=$S73),$M73,0)),0)</f>
        <v/>
      </c>
      <c r="BK73" s="52">
        <f>IFERROR(IF(AND($R73&gt;=BK$2,$R73&lt;=BK$3),$M73,IF(AND(BK$3&gt;=$R73,BK$2&lt;=$S73),$M73,0)),0)</f>
        <v/>
      </c>
      <c r="BL73" s="52">
        <f>IFERROR(IF(AND($R73&gt;=BL$2,$R73&lt;=BL$3),$M73,IF(AND(BL$3&gt;=$R73,BL$2&lt;=$S73),$M73,0)),0)</f>
        <v/>
      </c>
      <c r="BM73" s="52">
        <f>IFERROR(IF(AND($R73&gt;=BM$2,$R73&lt;=BM$3),$M73,IF(AND(BM$3&gt;=$R73,BM$2&lt;=$S73),$M73,0)),0)</f>
        <v/>
      </c>
      <c r="BN73" s="52">
        <f>IFERROR(IF(AND($R73&gt;=BN$2,$R73&lt;=BN$3),$M73,IF(AND(BN$3&gt;=$R73,BN$2&lt;=$S73),$M73,0)),0)</f>
        <v/>
      </c>
      <c r="BO73" s="52">
        <f>IFERROR(IF(AND($R73&gt;=BO$2,$R73&lt;=BO$3),$M73,IF(AND(BO$3&gt;=$R73,BO$2&lt;=$S73),$M73,0)),0)</f>
        <v/>
      </c>
      <c r="BP73" s="52">
        <f>IFERROR(IF(AND($R73&gt;=BP$2,$R73&lt;=BP$3),$M73,IF(AND(BP$3&gt;=$R73,BP$2&lt;=$S73),$M73,0)),0)</f>
        <v/>
      </c>
      <c r="BQ73" s="52">
        <f>IFERROR(IF(AND($R73&gt;=BQ$2,$R73&lt;=BQ$3),$M73,IF(AND(BQ$3&gt;=$R73,BQ$2&lt;=$S73),$M73,0)),0)</f>
        <v/>
      </c>
      <c r="BR73" s="52">
        <f>IFERROR(IF(AND($R73&gt;=BR$2,$R73&lt;=BR$3),$M73,IF(AND(BR$3&gt;=$R73,BR$2&lt;=$S73),$M73,0)),0)</f>
        <v/>
      </c>
      <c r="BS73" s="52">
        <f>IFERROR(IF(AND($R73&gt;=BS$2,$R73&lt;=BS$3),$M73,IF(AND(BS$3&gt;=$R73,BS$2&lt;=$S73),$M73,0)),0)</f>
        <v/>
      </c>
      <c r="BT73" s="52">
        <f>IFERROR(IF(AND($R73&gt;=BT$2,$R73&lt;=BT$3),$M73,IF(AND(BT$3&gt;=$R73,BT$2&lt;=$S73),$M73,0)),0)</f>
        <v/>
      </c>
      <c r="BU73" s="52">
        <f>IFERROR(IF(AND($R73&gt;=BU$2,$R73&lt;=BU$3),$M73,IF(AND(BU$3&gt;=$R73,BU$2&lt;=$S73),$M73,0)),0)</f>
        <v/>
      </c>
      <c r="BV73" s="52">
        <f>IFERROR(IF(AND($R73&gt;=BV$2,$R73&lt;=BV$3),$M73,IF(AND(BV$3&gt;=$R73,BV$2&lt;=$S73),$M73,0)),0)</f>
        <v/>
      </c>
      <c r="BW73" s="52">
        <f>IFERROR(IF(AND($R73&gt;=BW$2,$R73&lt;=BW$3),$M73,IF(AND(BW$3&gt;=$R73,BW$2&lt;=$S73),$M73,0)),0)</f>
        <v/>
      </c>
      <c r="BX73" s="52">
        <f>IFERROR(IF(AND($R73&gt;=BX$2,$R73&lt;=BX$3),$M73,IF(AND(BX$3&gt;=$R73,BX$2&lt;=$S73),$M73,0)),0)</f>
        <v/>
      </c>
      <c r="BY73" s="52">
        <f>IFERROR(IF(AND($R73&gt;=BY$2,$R73&lt;=BY$3),$M73,IF(AND(BY$3&gt;=$R73,BY$2&lt;=$S73),$M73,0)),0)</f>
        <v/>
      </c>
      <c r="BZ73" s="52">
        <f>IFERROR(IF(AND($R73&gt;=BZ$2,$R73&lt;=BZ$3),$M73,IF(AND(BZ$3&gt;=$R73,BZ$2&lt;=$S73),$M73,0)),0)</f>
        <v/>
      </c>
      <c r="CA73" s="52">
        <f>IFERROR(IF(AND($R73&gt;=CA$2,$R73&lt;=CA$3),$M73,IF(AND(CA$3&gt;=$R73,CA$2&lt;=$S73),$M73,0)),0)</f>
        <v/>
      </c>
      <c r="CB73" s="52">
        <f>IFERROR(IF(AND($R73&gt;=CB$2,$R73&lt;=CB$3),$M73,IF(AND(CB$3&gt;=$R73,CB$2&lt;=$S73),$M73,0)),0)</f>
        <v/>
      </c>
      <c r="CC73" s="52">
        <f>IFERROR(IF(AND($R73&gt;=CC$2,$R73&lt;=CC$3),$M73,IF(AND(CC$3&gt;=$R73,CC$2&lt;=$S73),$M73,0)),0)</f>
        <v/>
      </c>
      <c r="CD73" s="52">
        <f>IFERROR(IF(AND($R73&gt;=CD$2,$R73&lt;=CD$3),$M73,IF(AND(CD$3&gt;=$R73,CD$2&lt;=$S73),$M73,0)),0)</f>
        <v/>
      </c>
      <c r="CE73" s="52">
        <f>IFERROR(IF(AND($R73&gt;=CE$2,$R73&lt;=CE$3),$M73,IF(AND(CE$3&gt;=$R73,CE$2&lt;=$S73),$M73,0)),0)</f>
        <v/>
      </c>
      <c r="CF73" s="52">
        <f>IFERROR(IF(AND($R73&gt;=CF$2,$R73&lt;=CF$3),$M73,IF(AND(CF$3&gt;=$R73,CF$2&lt;=$S73),$M73,0)),0)</f>
        <v/>
      </c>
      <c r="CG73" s="52">
        <f>IFERROR(IF(AND($R73&gt;=CG$2,$R73&lt;=CG$3),$M73,IF(AND(CG$3&gt;=$R73,CG$2&lt;=$S73),$M73,0)),0)</f>
        <v/>
      </c>
      <c r="CH73" s="52">
        <f>IFERROR(IF(AND($R73&gt;=CH$2,$R73&lt;=CH$3),$M73,IF(AND(CH$3&gt;=$R73,CH$2&lt;=$S73),$M73,0)),0)</f>
        <v/>
      </c>
      <c r="CI73" s="52">
        <f>IFERROR(IF(AND($R73&gt;=CI$2,$R73&lt;=CI$3),$M73,IF(AND(CI$3&gt;=$R73,CI$2&lt;=$S73),$M73,0)),0)</f>
        <v/>
      </c>
      <c r="CJ73" s="52">
        <f>IFERROR(IF(AND($R73&gt;=CJ$2,$R73&lt;=CJ$3),$M73,IF(AND(CJ$3&gt;=$R73,CJ$2&lt;=$S73),$M73,0)),0)</f>
        <v/>
      </c>
      <c r="CK73" s="52">
        <f>IFERROR(IF(AND($R73&gt;=CK$2,$R73&lt;=CK$3),$M73,IF(AND(CK$3&gt;=$R73,CK$2&lt;=$S73),$M73,0)),0)</f>
        <v/>
      </c>
      <c r="CL73" s="52">
        <f>IFERROR(IF(AND($R73&gt;=CL$2,$R73&lt;=CL$3),$M73,IF(AND(CL$3&gt;=$R73,CL$2&lt;=$S73),$M73,0)),0)</f>
        <v/>
      </c>
      <c r="CM73" s="52">
        <f>IFERROR(IF(AND($R73&gt;=CM$2,$R73&lt;=CM$3),$M73,IF(AND(CM$3&gt;=$R73,CM$2&lt;=$S73),$M73,0)),0)</f>
        <v/>
      </c>
      <c r="CN73" s="52">
        <f>IFERROR(IF(AND($R73&gt;=CN$2,$R73&lt;=CN$3),$M73,IF(AND(CN$3&gt;=$R73,CN$2&lt;=$S73),$M73,0)),0)</f>
        <v/>
      </c>
      <c r="CO73" s="52">
        <f>IFERROR(IF(AND($R73&gt;=CO$2,$R73&lt;=CO$3),$M73,IF(AND(CO$3&gt;=$R73,CO$2&lt;=$S73),$M73,0)),0)</f>
        <v/>
      </c>
      <c r="CP73" s="52">
        <f>IFERROR(IF(AND($R73&gt;=CP$2,$R73&lt;=CP$3),$M73,IF(AND(CP$3&gt;=$R73,CP$2&lt;=$S73),$M73,0)),0)</f>
        <v/>
      </c>
      <c r="CQ73" s="52">
        <f>IFERROR(IF(AND($R73&gt;=CQ$2,$R73&lt;=CQ$3),$M73,IF(AND(CQ$3&gt;=$R73,CQ$2&lt;=$S73),$M73,0)),0)</f>
        <v/>
      </c>
      <c r="CR73" s="52">
        <f>IFERROR(IF(AND($R73&gt;=CR$2,$R73&lt;=CR$3),$M73,IF(AND(CR$3&gt;=$R73,CR$2&lt;=$S73),$M73,0)),0)</f>
        <v/>
      </c>
      <c r="CS73" s="52">
        <f>IFERROR(IF(AND($R73&gt;=CS$2,$R73&lt;=CS$3),$M73,IF(AND(CS$3&gt;=$R73,CS$2&lt;=$S73),$M73,0)),0)</f>
        <v/>
      </c>
      <c r="CT73" s="52">
        <f>IFERROR(IF(AND($R73&gt;=CT$2,$R73&lt;=CT$3),$M73,IF(AND(CT$3&gt;=$R73,CT$2&lt;=$S73),$M73,0)),0)</f>
        <v/>
      </c>
      <c r="CU73" s="52">
        <f>IFERROR(IF(AND($R73&gt;=CU$2,$R73&lt;=CU$3),$M73,IF(AND(CU$3&gt;=$R73,CU$2&lt;=$S73),$M73,0)),0)</f>
        <v/>
      </c>
      <c r="CV73" s="52">
        <f>IFERROR(IF(AND($R73&gt;=CV$2,$R73&lt;=CV$3),$M73,IF(AND(CV$3&gt;=$R73,CV$2&lt;=$S73),$M73,0)),0)</f>
        <v/>
      </c>
      <c r="CW73" s="52">
        <f>IFERROR(IF(AND($R73&gt;=CW$2,$R73&lt;=CW$3),$M73,IF(AND(CW$3&gt;=$R73,CW$2&lt;=$S73),$M73,0)),0)</f>
        <v/>
      </c>
      <c r="CX73" s="52">
        <f>IFERROR(IF(AND($R73&gt;=CX$2,$R73&lt;=CX$3),$M73,IF(AND(CX$3&gt;=$R73,CX$2&lt;=$S73),$M73,0)),0)</f>
        <v/>
      </c>
      <c r="CY73" s="52">
        <f>IFERROR(IF(AND($R73&gt;=CY$2,$R73&lt;=CY$3),$M73,IF(AND(CY$3&gt;=$R73,CY$2&lt;=$S73),$M73,0)),0)</f>
        <v/>
      </c>
      <c r="CZ73" s="52">
        <f>IFERROR(IF(AND($R73&gt;=CZ$2,$R73&lt;=CZ$3),$M73,IF(AND(CZ$3&gt;=$R73,CZ$2&lt;=$S73),$M73,0)),0)</f>
        <v/>
      </c>
      <c r="DA73" s="52" t="n"/>
      <c r="DB73" s="52" t="n"/>
    </row>
    <row r="74" outlineLevel="1" ht="15.9" customHeight="1">
      <c r="A74" s="40" t="inlineStr">
        <is>
          <t>[Person_3]</t>
        </is>
      </c>
      <c r="B74" s="41" t="n"/>
      <c r="C74" s="56" t="n"/>
      <c r="D74" s="41" t="n"/>
      <c r="E74" s="56" t="n"/>
      <c r="F74" s="53" t="n"/>
      <c r="G74" s="56" t="n"/>
      <c r="H74" s="41" t="n"/>
      <c r="I74" s="43" t="n"/>
      <c r="J74" s="44" t="n"/>
      <c r="K74" s="45" t="n"/>
      <c r="L74" s="45" t="n"/>
      <c r="M74" s="46">
        <f>IF($J74="Digital Maintenance",0,K74*L74)*I73</f>
        <v/>
      </c>
      <c r="N74" s="47">
        <f>IF($J74="Digital Maintenance",K74*L74,0)*I74</f>
        <v/>
      </c>
      <c r="O74" s="48" t="inlineStr">
        <is>
          <t>New</t>
        </is>
      </c>
      <c r="P74" s="49" t="n"/>
      <c r="Q74" s="96" t="n"/>
      <c r="R74" s="96" t="n"/>
      <c r="S74" s="96" t="n"/>
      <c r="T74" s="51">
        <f>IF(ISBLANK(S74),"",YEARFRAC(R74,EOMONTH(S74,0))*12)</f>
        <v/>
      </c>
      <c r="U74" s="52">
        <f>IFERROR(IF(AND($R74&gt;=U$2,$R74&lt;=U$3),$M74,IF(AND(U$3&gt;=$R74,U$2&lt;=$S74),$M74,0)),0)</f>
        <v/>
      </c>
      <c r="V74" s="52">
        <f>IFERROR(IF(AND($R74&gt;=V$2,$R74&lt;=V$3),$M74,IF(AND(V$3&gt;=$R74,V$2&lt;=$S74),$M74,0)),0)</f>
        <v/>
      </c>
      <c r="W74" s="52">
        <f>IFERROR(IF(AND($R74&gt;=W$2,$R74&lt;=W$3),$M74,IF(AND(W$3&gt;=$R74,W$2&lt;=$S74),$M74,0)),0)</f>
        <v/>
      </c>
      <c r="X74" s="52">
        <f>IFERROR(IF(AND($R74&gt;=X$2,$R74&lt;=X$3),$M74,IF(AND(X$3&gt;=$R74,X$2&lt;=$S74),$M74,0)),0)</f>
        <v/>
      </c>
      <c r="Y74" s="52">
        <f>IFERROR(IF(AND($R74&gt;=Y$2,$R74&lt;=Y$3),$M74,IF(AND(Y$3&gt;=$R74,Y$2&lt;=$S74),$M74,0)),0)</f>
        <v/>
      </c>
      <c r="Z74" s="52">
        <f>IFERROR(IF(AND($R74&gt;=Z$2,$R74&lt;=Z$3),$M74,IF(AND(Z$3&gt;=$R74,Z$2&lt;=$S74),$M74,0)),0)</f>
        <v/>
      </c>
      <c r="AA74" s="52">
        <f>IFERROR(IF(AND($R74&gt;=AA$2,$R74&lt;=AA$3),$M74,IF(AND(AA$3&gt;=$R74,AA$2&lt;=$S74),$M74,0)),0)</f>
        <v/>
      </c>
      <c r="AB74" s="52">
        <f>IFERROR(IF(AND($R74&gt;=AB$2,$R74&lt;=AB$3),$M74,IF(AND(AB$3&gt;=$R74,AB$2&lt;=$S74),$M74,0)),0)</f>
        <v/>
      </c>
      <c r="AC74" s="52">
        <f>IFERROR(IF(AND($R74&gt;=AC$2,$R74&lt;=AC$3),$M74,IF(AND(AC$3&gt;=$R74,AC$2&lt;=$S74),$M74,0)),0)</f>
        <v/>
      </c>
      <c r="AD74" s="52">
        <f>IFERROR(IF(AND($R74&gt;=AD$2,$R74&lt;=AD$3),$M74,IF(AND(AD$3&gt;=$R74,AD$2&lt;=$S74),$M74,0)),0)</f>
        <v/>
      </c>
      <c r="AE74" s="52">
        <f>IFERROR(IF(AND($R74&gt;=AE$2,$R74&lt;=AE$3),$M74,IF(AND(AE$3&gt;=$R74,AE$2&lt;=$S74),$M74,0)),0)</f>
        <v/>
      </c>
      <c r="AF74" s="52">
        <f>IFERROR(IF(AND($R74&gt;=AF$2,$R74&lt;=AF$3),$M74,IF(AND(AF$3&gt;=$R74,AF$2&lt;=$S74),$M74,0)),0)</f>
        <v/>
      </c>
      <c r="AG74" s="52">
        <f>IFERROR(IF(AND($R74&gt;=AG$2,$R74&lt;=AG$3),$M74,IF(AND(AG$3&gt;=$R74,AG$2&lt;=$S74),$M74,0)),0)</f>
        <v/>
      </c>
      <c r="AH74" s="52">
        <f>IFERROR(IF(AND($R74&gt;=AH$2,$R74&lt;=AH$3),$M74,IF(AND(AH$3&gt;=$R74,AH$2&lt;=$S74),$M74,0)),0)</f>
        <v/>
      </c>
      <c r="AI74" s="52">
        <f>IFERROR(IF(AND($R74&gt;=AI$2,$R74&lt;=AI$3),$M74,IF(AND(AI$3&gt;=$R74,AI$2&lt;=$S74),$M74,0)),0)</f>
        <v/>
      </c>
      <c r="AJ74" s="52">
        <f>IFERROR(IF(AND($R74&gt;=AJ$2,$R74&lt;=AJ$3),$M74,IF(AND(AJ$3&gt;=$R74,AJ$2&lt;=$S74),$M74,0)),0)</f>
        <v/>
      </c>
      <c r="AK74" s="52">
        <f>IFERROR(IF(AND($R74&gt;=AK$2,$R74&lt;=AK$3),$M74,IF(AND(AK$3&gt;=$R74,AK$2&lt;=$S74),$M74,0)),0)</f>
        <v/>
      </c>
      <c r="AL74" s="52">
        <f>IFERROR(IF(AND($R74&gt;=AL$2,$R74&lt;=AL$3),$M74,IF(AND(AL$3&gt;=$R74,AL$2&lt;=$S74),$M74,0)),0)</f>
        <v/>
      </c>
      <c r="AM74" s="52">
        <f>IFERROR(IF(AND($R74&gt;=AM$2,$R74&lt;=AM$3),$M74,IF(AND(AM$3&gt;=$R74,AM$2&lt;=$S74),$M74,0)),0)</f>
        <v/>
      </c>
      <c r="AN74" s="52">
        <f>IFERROR(IF(AND($R74&gt;=AN$2,$R74&lt;=AN$3),$M74,IF(AND(AN$3&gt;=$R74,AN$2&lt;=$S74),$M74,0)),0)</f>
        <v/>
      </c>
      <c r="AO74" s="52">
        <f>IFERROR(IF(AND($R74&gt;=AO$2,$R74&lt;=AO$3),$M74,IF(AND(AO$3&gt;=$R74,AO$2&lt;=$S74),$M74,0)),0)</f>
        <v/>
      </c>
      <c r="AP74" s="52">
        <f>IFERROR(IF(AND($R74&gt;=AP$2,$R74&lt;=AP$3),$M74,IF(AND(AP$3&gt;=$R74,AP$2&lt;=$S74),$M74,0)),0)</f>
        <v/>
      </c>
      <c r="AQ74" s="52">
        <f>IFERROR(IF(AND($R74&gt;=AQ$2,$R74&lt;=AQ$3),$M74,IF(AND(AQ$3&gt;=$R74,AQ$2&lt;=$S74),$M74,0)),0)</f>
        <v/>
      </c>
      <c r="AR74" s="52">
        <f>IFERROR(IF(AND($R74&gt;=AR$2,$R74&lt;=AR$3),$M74,IF(AND(AR$3&gt;=$R74,AR$2&lt;=$S74),$M74,0)),0)</f>
        <v/>
      </c>
      <c r="AS74" s="52">
        <f>IFERROR(IF(AND($R74&gt;=AS$2,$R74&lt;=AS$3),$M74,IF(AND(AS$3&gt;=$R74,AS$2&lt;=$S74),$M74,0)),0)</f>
        <v/>
      </c>
      <c r="AT74" s="52">
        <f>IFERROR(IF(AND($R74&gt;=AT$2,$R74&lt;=AT$3),$M74,IF(AND(AT$3&gt;=$R74,AT$2&lt;=$S74),$M74,0)),0)</f>
        <v/>
      </c>
      <c r="AU74" s="52">
        <f>IFERROR(IF(AND($R74&gt;=AU$2,$R74&lt;=AU$3),$M74,IF(AND(AU$3&gt;=$R74,AU$2&lt;=$S74),$M74,0)),0)</f>
        <v/>
      </c>
      <c r="AV74" s="52">
        <f>IFERROR(IF(AND($R74&gt;=AV$2,$R74&lt;=AV$3),$M74,IF(AND(AV$3&gt;=$R74,AV$2&lt;=$S74),$M74,0)),0)</f>
        <v/>
      </c>
      <c r="AW74" s="52">
        <f>IFERROR(IF(AND($R74&gt;=AW$2,$R74&lt;=AW$3),$M74,IF(AND(AW$3&gt;=$R74,AW$2&lt;=$S74),$M74,0)),0)</f>
        <v/>
      </c>
      <c r="AX74" s="52">
        <f>IFERROR(IF(AND($R74&gt;=AX$2,$R74&lt;=AX$3),$M74,IF(AND(AX$3&gt;=$R74,AX$2&lt;=$S74),$M74,0)),0)</f>
        <v/>
      </c>
      <c r="AY74" s="52">
        <f>IFERROR(IF(AND($R74&gt;=AY$2,$R74&lt;=AY$3),$M74,IF(AND(AY$3&gt;=$R74,AY$2&lt;=$S74),$M74,0)),0)</f>
        <v/>
      </c>
      <c r="AZ74" s="52">
        <f>IFERROR(IF(AND($R74&gt;=AZ$2,$R74&lt;=AZ$3),$M74,IF(AND(AZ$3&gt;=$R74,AZ$2&lt;=$S74),$M74,0)),0)</f>
        <v/>
      </c>
      <c r="BA74" s="52">
        <f>IFERROR(IF(AND($R74&gt;=BA$2,$R74&lt;=BA$3),$M74,IF(AND(BA$3&gt;=$R74,BA$2&lt;=$S74),$M74,0)),0)</f>
        <v/>
      </c>
      <c r="BB74" s="52">
        <f>IFERROR(IF(AND($R74&gt;=BB$2,$R74&lt;=BB$3),$M74,IF(AND(BB$3&gt;=$R74,BB$2&lt;=$S74),$M74,0)),0)</f>
        <v/>
      </c>
      <c r="BC74" s="52">
        <f>IFERROR(IF(AND($R74&gt;=BC$2,$R74&lt;=BC$3),$M74,IF(AND(BC$3&gt;=$R74,BC$2&lt;=$S74),$M74,0)),0)</f>
        <v/>
      </c>
      <c r="BD74" s="52">
        <f>IFERROR(IF(AND($R74&gt;=BD$2,$R74&lt;=BD$3),$M74,IF(AND(BD$3&gt;=$R74,BD$2&lt;=$S74),$M74,0)),0)</f>
        <v/>
      </c>
      <c r="BE74" s="52">
        <f>IFERROR(IF(AND($R74&gt;=BE$2,$R74&lt;=BE$3),$M74,IF(AND(BE$3&gt;=$R74,BE$2&lt;=$S74),$M74,0)),0)</f>
        <v/>
      </c>
      <c r="BF74" s="52">
        <f>IFERROR(IF(AND($R74&gt;=BF$2,$R74&lt;=BF$3),$M74,IF(AND(BF$3&gt;=$R74,BF$2&lt;=$S74),$M74,0)),0)</f>
        <v/>
      </c>
      <c r="BG74" s="52">
        <f>IFERROR(IF(AND($R74&gt;=BG$2,$R74&lt;=BG$3),$M74,IF(AND(BG$3&gt;=$R74,BG$2&lt;=$S74),$M74,0)),0)</f>
        <v/>
      </c>
      <c r="BH74" s="52">
        <f>IFERROR(IF(AND($R74&gt;=BH$2,$R74&lt;=BH$3),$M74,IF(AND(BH$3&gt;=$R74,BH$2&lt;=$S74),$M74,0)),0)</f>
        <v/>
      </c>
      <c r="BI74" s="52">
        <f>IFERROR(IF(AND($R74&gt;=BI$2,$R74&lt;=BI$3),$M74,IF(AND(BI$3&gt;=$R74,BI$2&lt;=$S74),$M74,0)),0)</f>
        <v/>
      </c>
      <c r="BJ74" s="52">
        <f>IFERROR(IF(AND($R74&gt;=BJ$2,$R74&lt;=BJ$3),$M74,IF(AND(BJ$3&gt;=$R74,BJ$2&lt;=$S74),$M74,0)),0)</f>
        <v/>
      </c>
      <c r="BK74" s="52">
        <f>IFERROR(IF(AND($R74&gt;=BK$2,$R74&lt;=BK$3),$M74,IF(AND(BK$3&gt;=$R74,BK$2&lt;=$S74),$M74,0)),0)</f>
        <v/>
      </c>
      <c r="BL74" s="52">
        <f>IFERROR(IF(AND($R74&gt;=BL$2,$R74&lt;=BL$3),$M74,IF(AND(BL$3&gt;=$R74,BL$2&lt;=$S74),$M74,0)),0)</f>
        <v/>
      </c>
      <c r="BM74" s="52">
        <f>IFERROR(IF(AND($R74&gt;=BM$2,$R74&lt;=BM$3),$M74,IF(AND(BM$3&gt;=$R74,BM$2&lt;=$S74),$M74,0)),0)</f>
        <v/>
      </c>
      <c r="BN74" s="52">
        <f>IFERROR(IF(AND($R74&gt;=BN$2,$R74&lt;=BN$3),$M74,IF(AND(BN$3&gt;=$R74,BN$2&lt;=$S74),$M74,0)),0)</f>
        <v/>
      </c>
      <c r="BO74" s="52">
        <f>IFERROR(IF(AND($R74&gt;=BO$2,$R74&lt;=BO$3),$M74,IF(AND(BO$3&gt;=$R74,BO$2&lt;=$S74),$M74,0)),0)</f>
        <v/>
      </c>
      <c r="BP74" s="52">
        <f>IFERROR(IF(AND($R74&gt;=BP$2,$R74&lt;=BP$3),$M74,IF(AND(BP$3&gt;=$R74,BP$2&lt;=$S74),$M74,0)),0)</f>
        <v/>
      </c>
      <c r="BQ74" s="52">
        <f>IFERROR(IF(AND($R74&gt;=BQ$2,$R74&lt;=BQ$3),$M74,IF(AND(BQ$3&gt;=$R74,BQ$2&lt;=$S74),$M74,0)),0)</f>
        <v/>
      </c>
      <c r="BR74" s="52">
        <f>IFERROR(IF(AND($R74&gt;=BR$2,$R74&lt;=BR$3),$M74,IF(AND(BR$3&gt;=$R74,BR$2&lt;=$S74),$M74,0)),0)</f>
        <v/>
      </c>
      <c r="BS74" s="52">
        <f>IFERROR(IF(AND($R74&gt;=BS$2,$R74&lt;=BS$3),$M74,IF(AND(BS$3&gt;=$R74,BS$2&lt;=$S74),$M74,0)),0)</f>
        <v/>
      </c>
      <c r="BT74" s="52">
        <f>IFERROR(IF(AND($R74&gt;=BT$2,$R74&lt;=BT$3),$M74,IF(AND(BT$3&gt;=$R74,BT$2&lt;=$S74),$M74,0)),0)</f>
        <v/>
      </c>
      <c r="BU74" s="52">
        <f>IFERROR(IF(AND($R74&gt;=BU$2,$R74&lt;=BU$3),$M74,IF(AND(BU$3&gt;=$R74,BU$2&lt;=$S74),$M74,0)),0)</f>
        <v/>
      </c>
      <c r="BV74" s="52">
        <f>IFERROR(IF(AND($R74&gt;=BV$2,$R74&lt;=BV$3),$M74,IF(AND(BV$3&gt;=$R74,BV$2&lt;=$S74),$M74,0)),0)</f>
        <v/>
      </c>
      <c r="BW74" s="52">
        <f>IFERROR(IF(AND($R74&gt;=BW$2,$R74&lt;=BW$3),$M74,IF(AND(BW$3&gt;=$R74,BW$2&lt;=$S74),$M74,0)),0)</f>
        <v/>
      </c>
      <c r="BX74" s="52">
        <f>IFERROR(IF(AND($R74&gt;=BX$2,$R74&lt;=BX$3),$M74,IF(AND(BX$3&gt;=$R74,BX$2&lt;=$S74),$M74,0)),0)</f>
        <v/>
      </c>
      <c r="BY74" s="52">
        <f>IFERROR(IF(AND($R74&gt;=BY$2,$R74&lt;=BY$3),$M74,IF(AND(BY$3&gt;=$R74,BY$2&lt;=$S74),$M74,0)),0)</f>
        <v/>
      </c>
      <c r="BZ74" s="52">
        <f>IFERROR(IF(AND($R74&gt;=BZ$2,$R74&lt;=BZ$3),$M74,IF(AND(BZ$3&gt;=$R74,BZ$2&lt;=$S74),$M74,0)),0)</f>
        <v/>
      </c>
      <c r="CA74" s="52">
        <f>IFERROR(IF(AND($R74&gt;=CA$2,$R74&lt;=CA$3),$M74,IF(AND(CA$3&gt;=$R74,CA$2&lt;=$S74),$M74,0)),0)</f>
        <v/>
      </c>
      <c r="CB74" s="52">
        <f>IFERROR(IF(AND($R74&gt;=CB$2,$R74&lt;=CB$3),$M74,IF(AND(CB$3&gt;=$R74,CB$2&lt;=$S74),$M74,0)),0)</f>
        <v/>
      </c>
      <c r="CC74" s="52">
        <f>IFERROR(IF(AND($R74&gt;=CC$2,$R74&lt;=CC$3),$M74,IF(AND(CC$3&gt;=$R74,CC$2&lt;=$S74),$M74,0)),0)</f>
        <v/>
      </c>
      <c r="CD74" s="52">
        <f>IFERROR(IF(AND($R74&gt;=CD$2,$R74&lt;=CD$3),$M74,IF(AND(CD$3&gt;=$R74,CD$2&lt;=$S74),$M74,0)),0)</f>
        <v/>
      </c>
      <c r="CE74" s="52">
        <f>IFERROR(IF(AND($R74&gt;=CE$2,$R74&lt;=CE$3),$M74,IF(AND(CE$3&gt;=$R74,CE$2&lt;=$S74),$M74,0)),0)</f>
        <v/>
      </c>
      <c r="CF74" s="52">
        <f>IFERROR(IF(AND($R74&gt;=CF$2,$R74&lt;=CF$3),$M74,IF(AND(CF$3&gt;=$R74,CF$2&lt;=$S74),$M74,0)),0)</f>
        <v/>
      </c>
      <c r="CG74" s="52">
        <f>IFERROR(IF(AND($R74&gt;=CG$2,$R74&lt;=CG$3),$M74,IF(AND(CG$3&gt;=$R74,CG$2&lt;=$S74),$M74,0)),0)</f>
        <v/>
      </c>
      <c r="CH74" s="52">
        <f>IFERROR(IF(AND($R74&gt;=CH$2,$R74&lt;=CH$3),$M74,IF(AND(CH$3&gt;=$R74,CH$2&lt;=$S74),$M74,0)),0)</f>
        <v/>
      </c>
      <c r="CI74" s="52">
        <f>IFERROR(IF(AND($R74&gt;=CI$2,$R74&lt;=CI$3),$M74,IF(AND(CI$3&gt;=$R74,CI$2&lt;=$S74),$M74,0)),0)</f>
        <v/>
      </c>
      <c r="CJ74" s="52">
        <f>IFERROR(IF(AND($R74&gt;=CJ$2,$R74&lt;=CJ$3),$M74,IF(AND(CJ$3&gt;=$R74,CJ$2&lt;=$S74),$M74,0)),0)</f>
        <v/>
      </c>
      <c r="CK74" s="52">
        <f>IFERROR(IF(AND($R74&gt;=CK$2,$R74&lt;=CK$3),$M74,IF(AND(CK$3&gt;=$R74,CK$2&lt;=$S74),$M74,0)),0)</f>
        <v/>
      </c>
      <c r="CL74" s="52">
        <f>IFERROR(IF(AND($R74&gt;=CL$2,$R74&lt;=CL$3),$M74,IF(AND(CL$3&gt;=$R74,CL$2&lt;=$S74),$M74,0)),0)</f>
        <v/>
      </c>
      <c r="CM74" s="52">
        <f>IFERROR(IF(AND($R74&gt;=CM$2,$R74&lt;=CM$3),$M74,IF(AND(CM$3&gt;=$R74,CM$2&lt;=$S74),$M74,0)),0)</f>
        <v/>
      </c>
      <c r="CN74" s="52">
        <f>IFERROR(IF(AND($R74&gt;=CN$2,$R74&lt;=CN$3),$M74,IF(AND(CN$3&gt;=$R74,CN$2&lt;=$S74),$M74,0)),0)</f>
        <v/>
      </c>
      <c r="CO74" s="52">
        <f>IFERROR(IF(AND($R74&gt;=CO$2,$R74&lt;=CO$3),$M74,IF(AND(CO$3&gt;=$R74,CO$2&lt;=$S74),$M74,0)),0)</f>
        <v/>
      </c>
      <c r="CP74" s="52">
        <f>IFERROR(IF(AND($R74&gt;=CP$2,$R74&lt;=CP$3),$M74,IF(AND(CP$3&gt;=$R74,CP$2&lt;=$S74),$M74,0)),0)</f>
        <v/>
      </c>
      <c r="CQ74" s="52">
        <f>IFERROR(IF(AND($R74&gt;=CQ$2,$R74&lt;=CQ$3),$M74,IF(AND(CQ$3&gt;=$R74,CQ$2&lt;=$S74),$M74,0)),0)</f>
        <v/>
      </c>
      <c r="CR74" s="52">
        <f>IFERROR(IF(AND($R74&gt;=CR$2,$R74&lt;=CR$3),$M74,IF(AND(CR$3&gt;=$R74,CR$2&lt;=$S74),$M74,0)),0)</f>
        <v/>
      </c>
      <c r="CS74" s="52">
        <f>IFERROR(IF(AND($R74&gt;=CS$2,$R74&lt;=CS$3),$M74,IF(AND(CS$3&gt;=$R74,CS$2&lt;=$S74),$M74,0)),0)</f>
        <v/>
      </c>
      <c r="CT74" s="52">
        <f>IFERROR(IF(AND($R74&gt;=CT$2,$R74&lt;=CT$3),$M74,IF(AND(CT$3&gt;=$R74,CT$2&lt;=$S74),$M74,0)),0)</f>
        <v/>
      </c>
      <c r="CU74" s="52">
        <f>IFERROR(IF(AND($R74&gt;=CU$2,$R74&lt;=CU$3),$M74,IF(AND(CU$3&gt;=$R74,CU$2&lt;=$S74),$M74,0)),0)</f>
        <v/>
      </c>
      <c r="CV74" s="52">
        <f>IFERROR(IF(AND($R74&gt;=CV$2,$R74&lt;=CV$3),$M74,IF(AND(CV$3&gt;=$R74,CV$2&lt;=$S74),$M74,0)),0)</f>
        <v/>
      </c>
      <c r="CW74" s="52">
        <f>IFERROR(IF(AND($R74&gt;=CW$2,$R74&lt;=CW$3),$M74,IF(AND(CW$3&gt;=$R74,CW$2&lt;=$S74),$M74,0)),0)</f>
        <v/>
      </c>
      <c r="CX74" s="52">
        <f>IFERROR(IF(AND($R74&gt;=CX$2,$R74&lt;=CX$3),$M74,IF(AND(CX$3&gt;=$R74,CX$2&lt;=$S74),$M74,0)),0)</f>
        <v/>
      </c>
      <c r="CY74" s="52">
        <f>IFERROR(IF(AND($R74&gt;=CY$2,$R74&lt;=CY$3),$M74,IF(AND(CY$3&gt;=$R74,CY$2&lt;=$S74),$M74,0)),0)</f>
        <v/>
      </c>
      <c r="CZ74" s="52">
        <f>IFERROR(IF(AND($R74&gt;=CZ$2,$R74&lt;=CZ$3),$M74,IF(AND(CZ$3&gt;=$R74,CZ$2&lt;=$S74),$M74,0)),0)</f>
        <v/>
      </c>
      <c r="DA74" s="52" t="n"/>
      <c r="DB74" s="52" t="n"/>
    </row>
    <row r="75" outlineLevel="1" ht="15.9" customHeight="1">
      <c r="A75" s="40" t="inlineStr">
        <is>
          <t>[Person_3]</t>
        </is>
      </c>
      <c r="B75" s="41" t="n"/>
      <c r="C75" s="56" t="n"/>
      <c r="D75" s="41" t="n"/>
      <c r="E75" s="56" t="n"/>
      <c r="F75" s="53" t="n"/>
      <c r="G75" s="56" t="n"/>
      <c r="H75" s="41" t="n"/>
      <c r="I75" s="43" t="n"/>
      <c r="J75" s="44" t="n"/>
      <c r="K75" s="45" t="n"/>
      <c r="L75" s="45" t="n"/>
      <c r="M75" s="46">
        <f>IF($J75="Digital Maintenance",0,K75*L75)*I74</f>
        <v/>
      </c>
      <c r="N75" s="47">
        <f>IF($J75="Digital Maintenance",K75*L75,0)*I75</f>
        <v/>
      </c>
      <c r="O75" s="48" t="inlineStr">
        <is>
          <t>New</t>
        </is>
      </c>
      <c r="P75" s="49" t="n"/>
      <c r="Q75" s="96" t="n"/>
      <c r="R75" s="96" t="n"/>
      <c r="S75" s="96" t="n"/>
      <c r="T75" s="51">
        <f>IF(ISBLANK(S75),"",YEARFRAC(R75,EOMONTH(S75,0))*12)</f>
        <v/>
      </c>
      <c r="U75" s="52">
        <f>IFERROR(IF(AND($R75&gt;=U$2,$R75&lt;=U$3),$M75,IF(AND(U$3&gt;=$R75,U$2&lt;=$S75),$M75,0)),0)</f>
        <v/>
      </c>
      <c r="V75" s="52">
        <f>IFERROR(IF(AND($R75&gt;=V$2,$R75&lt;=V$3),$M75,IF(AND(V$3&gt;=$R75,V$2&lt;=$S75),$M75,0)),0)</f>
        <v/>
      </c>
      <c r="W75" s="52">
        <f>IFERROR(IF(AND($R75&gt;=W$2,$R75&lt;=W$3),$M75,IF(AND(W$3&gt;=$R75,W$2&lt;=$S75),$M75,0)),0)</f>
        <v/>
      </c>
      <c r="X75" s="52">
        <f>IFERROR(IF(AND($R75&gt;=X$2,$R75&lt;=X$3),$M75,IF(AND(X$3&gt;=$R75,X$2&lt;=$S75),$M75,0)),0)</f>
        <v/>
      </c>
      <c r="Y75" s="52">
        <f>IFERROR(IF(AND($R75&gt;=Y$2,$R75&lt;=Y$3),$M75,IF(AND(Y$3&gt;=$R75,Y$2&lt;=$S75),$M75,0)),0)</f>
        <v/>
      </c>
      <c r="Z75" s="52">
        <f>IFERROR(IF(AND($R75&gt;=Z$2,$R75&lt;=Z$3),$M75,IF(AND(Z$3&gt;=$R75,Z$2&lt;=$S75),$M75,0)),0)</f>
        <v/>
      </c>
      <c r="AA75" s="52">
        <f>IFERROR(IF(AND($R75&gt;=AA$2,$R75&lt;=AA$3),$M75,IF(AND(AA$3&gt;=$R75,AA$2&lt;=$S75),$M75,0)),0)</f>
        <v/>
      </c>
      <c r="AB75" s="52">
        <f>IFERROR(IF(AND($R75&gt;=AB$2,$R75&lt;=AB$3),$M75,IF(AND(AB$3&gt;=$R75,AB$2&lt;=$S75),$M75,0)),0)</f>
        <v/>
      </c>
      <c r="AC75" s="52">
        <f>IFERROR(IF(AND($R75&gt;=AC$2,$R75&lt;=AC$3),$M75,IF(AND(AC$3&gt;=$R75,AC$2&lt;=$S75),$M75,0)),0)</f>
        <v/>
      </c>
      <c r="AD75" s="52">
        <f>IFERROR(IF(AND($R75&gt;=AD$2,$R75&lt;=AD$3),$M75,IF(AND(AD$3&gt;=$R75,AD$2&lt;=$S75),$M75,0)),0)</f>
        <v/>
      </c>
      <c r="AE75" s="52">
        <f>IFERROR(IF(AND($R75&gt;=AE$2,$R75&lt;=AE$3),$M75,IF(AND(AE$3&gt;=$R75,AE$2&lt;=$S75),$M75,0)),0)</f>
        <v/>
      </c>
      <c r="AF75" s="52">
        <f>IFERROR(IF(AND($R75&gt;=AF$2,$R75&lt;=AF$3),$M75,IF(AND(AF$3&gt;=$R75,AF$2&lt;=$S75),$M75,0)),0)</f>
        <v/>
      </c>
      <c r="AG75" s="52">
        <f>IFERROR(IF(AND($R75&gt;=AG$2,$R75&lt;=AG$3),$M75,IF(AND(AG$3&gt;=$R75,AG$2&lt;=$S75),$M75,0)),0)</f>
        <v/>
      </c>
      <c r="AH75" s="52">
        <f>IFERROR(IF(AND($R75&gt;=AH$2,$R75&lt;=AH$3),$M75,IF(AND(AH$3&gt;=$R75,AH$2&lt;=$S75),$M75,0)),0)</f>
        <v/>
      </c>
      <c r="AI75" s="52">
        <f>IFERROR(IF(AND($R75&gt;=AI$2,$R75&lt;=AI$3),$M75,IF(AND(AI$3&gt;=$R75,AI$2&lt;=$S75),$M75,0)),0)</f>
        <v/>
      </c>
      <c r="AJ75" s="52">
        <f>IFERROR(IF(AND($R75&gt;=AJ$2,$R75&lt;=AJ$3),$M75,IF(AND(AJ$3&gt;=$R75,AJ$2&lt;=$S75),$M75,0)),0)</f>
        <v/>
      </c>
      <c r="AK75" s="52">
        <f>IFERROR(IF(AND($R75&gt;=AK$2,$R75&lt;=AK$3),$M75,IF(AND(AK$3&gt;=$R75,AK$2&lt;=$S75),$M75,0)),0)</f>
        <v/>
      </c>
      <c r="AL75" s="52">
        <f>IFERROR(IF(AND($R75&gt;=AL$2,$R75&lt;=AL$3),$M75,IF(AND(AL$3&gt;=$R75,AL$2&lt;=$S75),$M75,0)),0)</f>
        <v/>
      </c>
      <c r="AM75" s="52">
        <f>IFERROR(IF(AND($R75&gt;=AM$2,$R75&lt;=AM$3),$M75,IF(AND(AM$3&gt;=$R75,AM$2&lt;=$S75),$M75,0)),0)</f>
        <v/>
      </c>
      <c r="AN75" s="52">
        <f>IFERROR(IF(AND($R75&gt;=AN$2,$R75&lt;=AN$3),$M75,IF(AND(AN$3&gt;=$R75,AN$2&lt;=$S75),$M75,0)),0)</f>
        <v/>
      </c>
      <c r="AO75" s="52">
        <f>IFERROR(IF(AND($R75&gt;=AO$2,$R75&lt;=AO$3),$M75,IF(AND(AO$3&gt;=$R75,AO$2&lt;=$S75),$M75,0)),0)</f>
        <v/>
      </c>
      <c r="AP75" s="52">
        <f>IFERROR(IF(AND($R75&gt;=AP$2,$R75&lt;=AP$3),$M75,IF(AND(AP$3&gt;=$R75,AP$2&lt;=$S75),$M75,0)),0)</f>
        <v/>
      </c>
      <c r="AQ75" s="52">
        <f>IFERROR(IF(AND($R75&gt;=AQ$2,$R75&lt;=AQ$3),$M75,IF(AND(AQ$3&gt;=$R75,AQ$2&lt;=$S75),$M75,0)),0)</f>
        <v/>
      </c>
      <c r="AR75" s="52">
        <f>IFERROR(IF(AND($R75&gt;=AR$2,$R75&lt;=AR$3),$M75,IF(AND(AR$3&gt;=$R75,AR$2&lt;=$S75),$M75,0)),0)</f>
        <v/>
      </c>
      <c r="AS75" s="52">
        <f>IFERROR(IF(AND($R75&gt;=AS$2,$R75&lt;=AS$3),$M75,IF(AND(AS$3&gt;=$R75,AS$2&lt;=$S75),$M75,0)),0)</f>
        <v/>
      </c>
      <c r="AT75" s="52">
        <f>IFERROR(IF(AND($R75&gt;=AT$2,$R75&lt;=AT$3),$M75,IF(AND(AT$3&gt;=$R75,AT$2&lt;=$S75),$M75,0)),0)</f>
        <v/>
      </c>
      <c r="AU75" s="52">
        <f>IFERROR(IF(AND($R75&gt;=AU$2,$R75&lt;=AU$3),$M75,IF(AND(AU$3&gt;=$R75,AU$2&lt;=$S75),$M75,0)),0)</f>
        <v/>
      </c>
      <c r="AV75" s="52">
        <f>IFERROR(IF(AND($R75&gt;=AV$2,$R75&lt;=AV$3),$M75,IF(AND(AV$3&gt;=$R75,AV$2&lt;=$S75),$M75,0)),0)</f>
        <v/>
      </c>
      <c r="AW75" s="52">
        <f>IFERROR(IF(AND($R75&gt;=AW$2,$R75&lt;=AW$3),$M75,IF(AND(AW$3&gt;=$R75,AW$2&lt;=$S75),$M75,0)),0)</f>
        <v/>
      </c>
      <c r="AX75" s="52">
        <f>IFERROR(IF(AND($R75&gt;=AX$2,$R75&lt;=AX$3),$M75,IF(AND(AX$3&gt;=$R75,AX$2&lt;=$S75),$M75,0)),0)</f>
        <v/>
      </c>
      <c r="AY75" s="52">
        <f>IFERROR(IF(AND($R75&gt;=AY$2,$R75&lt;=AY$3),$M75,IF(AND(AY$3&gt;=$R75,AY$2&lt;=$S75),$M75,0)),0)</f>
        <v/>
      </c>
      <c r="AZ75" s="52">
        <f>IFERROR(IF(AND($R75&gt;=AZ$2,$R75&lt;=AZ$3),$M75,IF(AND(AZ$3&gt;=$R75,AZ$2&lt;=$S75),$M75,0)),0)</f>
        <v/>
      </c>
      <c r="BA75" s="52">
        <f>IFERROR(IF(AND($R75&gt;=BA$2,$R75&lt;=BA$3),$M75,IF(AND(BA$3&gt;=$R75,BA$2&lt;=$S75),$M75,0)),0)</f>
        <v/>
      </c>
      <c r="BB75" s="52">
        <f>IFERROR(IF(AND($R75&gt;=BB$2,$R75&lt;=BB$3),$M75,IF(AND(BB$3&gt;=$R75,BB$2&lt;=$S75),$M75,0)),0)</f>
        <v/>
      </c>
      <c r="BC75" s="52">
        <f>IFERROR(IF(AND($R75&gt;=BC$2,$R75&lt;=BC$3),$M75,IF(AND(BC$3&gt;=$R75,BC$2&lt;=$S75),$M75,0)),0)</f>
        <v/>
      </c>
      <c r="BD75" s="52">
        <f>IFERROR(IF(AND($R75&gt;=BD$2,$R75&lt;=BD$3),$M75,IF(AND(BD$3&gt;=$R75,BD$2&lt;=$S75),$M75,0)),0)</f>
        <v/>
      </c>
      <c r="BE75" s="52">
        <f>IFERROR(IF(AND($R75&gt;=BE$2,$R75&lt;=BE$3),$M75,IF(AND(BE$3&gt;=$R75,BE$2&lt;=$S75),$M75,0)),0)</f>
        <v/>
      </c>
      <c r="BF75" s="52">
        <f>IFERROR(IF(AND($R75&gt;=BF$2,$R75&lt;=BF$3),$M75,IF(AND(BF$3&gt;=$R75,BF$2&lt;=$S75),$M75,0)),0)</f>
        <v/>
      </c>
      <c r="BG75" s="52">
        <f>IFERROR(IF(AND($R75&gt;=BG$2,$R75&lt;=BG$3),$M75,IF(AND(BG$3&gt;=$R75,BG$2&lt;=$S75),$M75,0)),0)</f>
        <v/>
      </c>
      <c r="BH75" s="52">
        <f>IFERROR(IF(AND($R75&gt;=BH$2,$R75&lt;=BH$3),$M75,IF(AND(BH$3&gt;=$R75,BH$2&lt;=$S75),$M75,0)),0)</f>
        <v/>
      </c>
      <c r="BI75" s="52">
        <f>IFERROR(IF(AND($R75&gt;=BI$2,$R75&lt;=BI$3),$M75,IF(AND(BI$3&gt;=$R75,BI$2&lt;=$S75),$M75,0)),0)</f>
        <v/>
      </c>
      <c r="BJ75" s="52">
        <f>IFERROR(IF(AND($R75&gt;=BJ$2,$R75&lt;=BJ$3),$M75,IF(AND(BJ$3&gt;=$R75,BJ$2&lt;=$S75),$M75,0)),0)</f>
        <v/>
      </c>
      <c r="BK75" s="52">
        <f>IFERROR(IF(AND($R75&gt;=BK$2,$R75&lt;=BK$3),$M75,IF(AND(BK$3&gt;=$R75,BK$2&lt;=$S75),$M75,0)),0)</f>
        <v/>
      </c>
      <c r="BL75" s="52">
        <f>IFERROR(IF(AND($R75&gt;=BL$2,$R75&lt;=BL$3),$M75,IF(AND(BL$3&gt;=$R75,BL$2&lt;=$S75),$M75,0)),0)</f>
        <v/>
      </c>
      <c r="BM75" s="52">
        <f>IFERROR(IF(AND($R75&gt;=BM$2,$R75&lt;=BM$3),$M75,IF(AND(BM$3&gt;=$R75,BM$2&lt;=$S75),$M75,0)),0)</f>
        <v/>
      </c>
      <c r="BN75" s="52">
        <f>IFERROR(IF(AND($R75&gt;=BN$2,$R75&lt;=BN$3),$M75,IF(AND(BN$3&gt;=$R75,BN$2&lt;=$S75),$M75,0)),0)</f>
        <v/>
      </c>
      <c r="BO75" s="52">
        <f>IFERROR(IF(AND($R75&gt;=BO$2,$R75&lt;=BO$3),$M75,IF(AND(BO$3&gt;=$R75,BO$2&lt;=$S75),$M75,0)),0)</f>
        <v/>
      </c>
      <c r="BP75" s="52">
        <f>IFERROR(IF(AND($R75&gt;=BP$2,$R75&lt;=BP$3),$M75,IF(AND(BP$3&gt;=$R75,BP$2&lt;=$S75),$M75,0)),0)</f>
        <v/>
      </c>
      <c r="BQ75" s="52">
        <f>IFERROR(IF(AND($R75&gt;=BQ$2,$R75&lt;=BQ$3),$M75,IF(AND(BQ$3&gt;=$R75,BQ$2&lt;=$S75),$M75,0)),0)</f>
        <v/>
      </c>
      <c r="BR75" s="52">
        <f>IFERROR(IF(AND($R75&gt;=BR$2,$R75&lt;=BR$3),$M75,IF(AND(BR$3&gt;=$R75,BR$2&lt;=$S75),$M75,0)),0)</f>
        <v/>
      </c>
      <c r="BS75" s="52">
        <f>IFERROR(IF(AND($R75&gt;=BS$2,$R75&lt;=BS$3),$M75,IF(AND(BS$3&gt;=$R75,BS$2&lt;=$S75),$M75,0)),0)</f>
        <v/>
      </c>
      <c r="BT75" s="52">
        <f>IFERROR(IF(AND($R75&gt;=BT$2,$R75&lt;=BT$3),$M75,IF(AND(BT$3&gt;=$R75,BT$2&lt;=$S75),$M75,0)),0)</f>
        <v/>
      </c>
      <c r="BU75" s="52">
        <f>IFERROR(IF(AND($R75&gt;=BU$2,$R75&lt;=BU$3),$M75,IF(AND(BU$3&gt;=$R75,BU$2&lt;=$S75),$M75,0)),0)</f>
        <v/>
      </c>
      <c r="BV75" s="52">
        <f>IFERROR(IF(AND($R75&gt;=BV$2,$R75&lt;=BV$3),$M75,IF(AND(BV$3&gt;=$R75,BV$2&lt;=$S75),$M75,0)),0)</f>
        <v/>
      </c>
      <c r="BW75" s="52">
        <f>IFERROR(IF(AND($R75&gt;=BW$2,$R75&lt;=BW$3),$M75,IF(AND(BW$3&gt;=$R75,BW$2&lt;=$S75),$M75,0)),0)</f>
        <v/>
      </c>
      <c r="BX75" s="52">
        <f>IFERROR(IF(AND($R75&gt;=BX$2,$R75&lt;=BX$3),$M75,IF(AND(BX$3&gt;=$R75,BX$2&lt;=$S75),$M75,0)),0)</f>
        <v/>
      </c>
      <c r="BY75" s="52">
        <f>IFERROR(IF(AND($R75&gt;=BY$2,$R75&lt;=BY$3),$M75,IF(AND(BY$3&gt;=$R75,BY$2&lt;=$S75),$M75,0)),0)</f>
        <v/>
      </c>
      <c r="BZ75" s="52">
        <f>IFERROR(IF(AND($R75&gt;=BZ$2,$R75&lt;=BZ$3),$M75,IF(AND(BZ$3&gt;=$R75,BZ$2&lt;=$S75),$M75,0)),0)</f>
        <v/>
      </c>
      <c r="CA75" s="52">
        <f>IFERROR(IF(AND($R75&gt;=CA$2,$R75&lt;=CA$3),$M75,IF(AND(CA$3&gt;=$R75,CA$2&lt;=$S75),$M75,0)),0)</f>
        <v/>
      </c>
      <c r="CB75" s="52">
        <f>IFERROR(IF(AND($R75&gt;=CB$2,$R75&lt;=CB$3),$M75,IF(AND(CB$3&gt;=$R75,CB$2&lt;=$S75),$M75,0)),0)</f>
        <v/>
      </c>
      <c r="CC75" s="52">
        <f>IFERROR(IF(AND($R75&gt;=CC$2,$R75&lt;=CC$3),$M75,IF(AND(CC$3&gt;=$R75,CC$2&lt;=$S75),$M75,0)),0)</f>
        <v/>
      </c>
      <c r="CD75" s="52">
        <f>IFERROR(IF(AND($R75&gt;=CD$2,$R75&lt;=CD$3),$M75,IF(AND(CD$3&gt;=$R75,CD$2&lt;=$S75),$M75,0)),0)</f>
        <v/>
      </c>
      <c r="CE75" s="52">
        <f>IFERROR(IF(AND($R75&gt;=CE$2,$R75&lt;=CE$3),$M75,IF(AND(CE$3&gt;=$R75,CE$2&lt;=$S75),$M75,0)),0)</f>
        <v/>
      </c>
      <c r="CF75" s="52">
        <f>IFERROR(IF(AND($R75&gt;=CF$2,$R75&lt;=CF$3),$M75,IF(AND(CF$3&gt;=$R75,CF$2&lt;=$S75),$M75,0)),0)</f>
        <v/>
      </c>
      <c r="CG75" s="52">
        <f>IFERROR(IF(AND($R75&gt;=CG$2,$R75&lt;=CG$3),$M75,IF(AND(CG$3&gt;=$R75,CG$2&lt;=$S75),$M75,0)),0)</f>
        <v/>
      </c>
      <c r="CH75" s="52">
        <f>IFERROR(IF(AND($R75&gt;=CH$2,$R75&lt;=CH$3),$M75,IF(AND(CH$3&gt;=$R75,CH$2&lt;=$S75),$M75,0)),0)</f>
        <v/>
      </c>
      <c r="CI75" s="52">
        <f>IFERROR(IF(AND($R75&gt;=CI$2,$R75&lt;=CI$3),$M75,IF(AND(CI$3&gt;=$R75,CI$2&lt;=$S75),$M75,0)),0)</f>
        <v/>
      </c>
      <c r="CJ75" s="52">
        <f>IFERROR(IF(AND($R75&gt;=CJ$2,$R75&lt;=CJ$3),$M75,IF(AND(CJ$3&gt;=$R75,CJ$2&lt;=$S75),$M75,0)),0)</f>
        <v/>
      </c>
      <c r="CK75" s="52">
        <f>IFERROR(IF(AND($R75&gt;=CK$2,$R75&lt;=CK$3),$M75,IF(AND(CK$3&gt;=$R75,CK$2&lt;=$S75),$M75,0)),0)</f>
        <v/>
      </c>
      <c r="CL75" s="52">
        <f>IFERROR(IF(AND($R75&gt;=CL$2,$R75&lt;=CL$3),$M75,IF(AND(CL$3&gt;=$R75,CL$2&lt;=$S75),$M75,0)),0)</f>
        <v/>
      </c>
      <c r="CM75" s="52">
        <f>IFERROR(IF(AND($R75&gt;=CM$2,$R75&lt;=CM$3),$M75,IF(AND(CM$3&gt;=$R75,CM$2&lt;=$S75),$M75,0)),0)</f>
        <v/>
      </c>
      <c r="CN75" s="52">
        <f>IFERROR(IF(AND($R75&gt;=CN$2,$R75&lt;=CN$3),$M75,IF(AND(CN$3&gt;=$R75,CN$2&lt;=$S75),$M75,0)),0)</f>
        <v/>
      </c>
      <c r="CO75" s="52">
        <f>IFERROR(IF(AND($R75&gt;=CO$2,$R75&lt;=CO$3),$M75,IF(AND(CO$3&gt;=$R75,CO$2&lt;=$S75),$M75,0)),0)</f>
        <v/>
      </c>
      <c r="CP75" s="52">
        <f>IFERROR(IF(AND($R75&gt;=CP$2,$R75&lt;=CP$3),$M75,IF(AND(CP$3&gt;=$R75,CP$2&lt;=$S75),$M75,0)),0)</f>
        <v/>
      </c>
      <c r="CQ75" s="52">
        <f>IFERROR(IF(AND($R75&gt;=CQ$2,$R75&lt;=CQ$3),$M75,IF(AND(CQ$3&gt;=$R75,CQ$2&lt;=$S75),$M75,0)),0)</f>
        <v/>
      </c>
      <c r="CR75" s="52">
        <f>IFERROR(IF(AND($R75&gt;=CR$2,$R75&lt;=CR$3),$M75,IF(AND(CR$3&gt;=$R75,CR$2&lt;=$S75),$M75,0)),0)</f>
        <v/>
      </c>
      <c r="CS75" s="52">
        <f>IFERROR(IF(AND($R75&gt;=CS$2,$R75&lt;=CS$3),$M75,IF(AND(CS$3&gt;=$R75,CS$2&lt;=$S75),$M75,0)),0)</f>
        <v/>
      </c>
      <c r="CT75" s="52">
        <f>IFERROR(IF(AND($R75&gt;=CT$2,$R75&lt;=CT$3),$M75,IF(AND(CT$3&gt;=$R75,CT$2&lt;=$S75),$M75,0)),0)</f>
        <v/>
      </c>
      <c r="CU75" s="52">
        <f>IFERROR(IF(AND($R75&gt;=CU$2,$R75&lt;=CU$3),$M75,IF(AND(CU$3&gt;=$R75,CU$2&lt;=$S75),$M75,0)),0)</f>
        <v/>
      </c>
      <c r="CV75" s="52">
        <f>IFERROR(IF(AND($R75&gt;=CV$2,$R75&lt;=CV$3),$M75,IF(AND(CV$3&gt;=$R75,CV$2&lt;=$S75),$M75,0)),0)</f>
        <v/>
      </c>
      <c r="CW75" s="52">
        <f>IFERROR(IF(AND($R75&gt;=CW$2,$R75&lt;=CW$3),$M75,IF(AND(CW$3&gt;=$R75,CW$2&lt;=$S75),$M75,0)),0)</f>
        <v/>
      </c>
      <c r="CX75" s="52">
        <f>IFERROR(IF(AND($R75&gt;=CX$2,$R75&lt;=CX$3),$M75,IF(AND(CX$3&gt;=$R75,CX$2&lt;=$S75),$M75,0)),0)</f>
        <v/>
      </c>
      <c r="CY75" s="52">
        <f>IFERROR(IF(AND($R75&gt;=CY$2,$R75&lt;=CY$3),$M75,IF(AND(CY$3&gt;=$R75,CY$2&lt;=$S75),$M75,0)),0)</f>
        <v/>
      </c>
      <c r="CZ75" s="52">
        <f>IFERROR(IF(AND($R75&gt;=CZ$2,$R75&lt;=CZ$3),$M75,IF(AND(CZ$3&gt;=$R75,CZ$2&lt;=$S75),$M75,0)),0)</f>
        <v/>
      </c>
      <c r="DA75" s="52" t="n"/>
      <c r="DB75" s="52" t="n"/>
    </row>
    <row r="76" outlineLevel="1" ht="15.9" customHeight="1">
      <c r="A76" s="40" t="inlineStr">
        <is>
          <t>[Person_3]</t>
        </is>
      </c>
      <c r="B76" s="41" t="n"/>
      <c r="C76" s="56" t="n"/>
      <c r="D76" s="41" t="n"/>
      <c r="E76" s="56" t="n"/>
      <c r="F76" s="53" t="n"/>
      <c r="G76" s="56" t="n"/>
      <c r="H76" s="41" t="n"/>
      <c r="I76" s="43" t="n"/>
      <c r="J76" s="44" t="n"/>
      <c r="K76" s="45" t="n"/>
      <c r="L76" s="45" t="n"/>
      <c r="M76" s="46">
        <f>IF($J76="Digital Maintenance",0,K76*L76)*I75</f>
        <v/>
      </c>
      <c r="N76" s="47">
        <f>IF($J76="Digital Maintenance",K76*L76,0)*I76</f>
        <v/>
      </c>
      <c r="O76" s="48" t="inlineStr">
        <is>
          <t>New</t>
        </is>
      </c>
      <c r="P76" s="49" t="n"/>
      <c r="Q76" s="96" t="n"/>
      <c r="R76" s="96" t="n"/>
      <c r="S76" s="96" t="n"/>
      <c r="T76" s="51">
        <f>IF(ISBLANK(S76),"",YEARFRAC(R76,EOMONTH(S76,0))*12)</f>
        <v/>
      </c>
      <c r="U76" s="52">
        <f>IFERROR(IF(AND($R76&gt;=U$2,$R76&lt;=U$3),$M76,IF(AND(U$3&gt;=$R76,U$2&lt;=$S76),$M76,0)),0)</f>
        <v/>
      </c>
      <c r="V76" s="52">
        <f>IFERROR(IF(AND($R76&gt;=V$2,$R76&lt;=V$3),$M76,IF(AND(V$3&gt;=$R76,V$2&lt;=$S76),$M76,0)),0)</f>
        <v/>
      </c>
      <c r="W76" s="52">
        <f>IFERROR(IF(AND($R76&gt;=W$2,$R76&lt;=W$3),$M76,IF(AND(W$3&gt;=$R76,W$2&lt;=$S76),$M76,0)),0)</f>
        <v/>
      </c>
      <c r="X76" s="52">
        <f>IFERROR(IF(AND($R76&gt;=X$2,$R76&lt;=X$3),$M76,IF(AND(X$3&gt;=$R76,X$2&lt;=$S76),$M76,0)),0)</f>
        <v/>
      </c>
      <c r="Y76" s="52">
        <f>IFERROR(IF(AND($R76&gt;=Y$2,$R76&lt;=Y$3),$M76,IF(AND(Y$3&gt;=$R76,Y$2&lt;=$S76),$M76,0)),0)</f>
        <v/>
      </c>
      <c r="Z76" s="52">
        <f>IFERROR(IF(AND($R76&gt;=Z$2,$R76&lt;=Z$3),$M76,IF(AND(Z$3&gt;=$R76,Z$2&lt;=$S76),$M76,0)),0)</f>
        <v/>
      </c>
      <c r="AA76" s="52">
        <f>IFERROR(IF(AND($R76&gt;=AA$2,$R76&lt;=AA$3),$M76,IF(AND(AA$3&gt;=$R76,AA$2&lt;=$S76),$M76,0)),0)</f>
        <v/>
      </c>
      <c r="AB76" s="52">
        <f>IFERROR(IF(AND($R76&gt;=AB$2,$R76&lt;=AB$3),$M76,IF(AND(AB$3&gt;=$R76,AB$2&lt;=$S76),$M76,0)),0)</f>
        <v/>
      </c>
      <c r="AC76" s="52">
        <f>IFERROR(IF(AND($R76&gt;=AC$2,$R76&lt;=AC$3),$M76,IF(AND(AC$3&gt;=$R76,AC$2&lt;=$S76),$M76,0)),0)</f>
        <v/>
      </c>
      <c r="AD76" s="52">
        <f>IFERROR(IF(AND($R76&gt;=AD$2,$R76&lt;=AD$3),$M76,IF(AND(AD$3&gt;=$R76,AD$2&lt;=$S76),$M76,0)),0)</f>
        <v/>
      </c>
      <c r="AE76" s="52">
        <f>IFERROR(IF(AND($R76&gt;=AE$2,$R76&lt;=AE$3),$M76,IF(AND(AE$3&gt;=$R76,AE$2&lt;=$S76),$M76,0)),0)</f>
        <v/>
      </c>
      <c r="AF76" s="52">
        <f>IFERROR(IF(AND($R76&gt;=AF$2,$R76&lt;=AF$3),$M76,IF(AND(AF$3&gt;=$R76,AF$2&lt;=$S76),$M76,0)),0)</f>
        <v/>
      </c>
      <c r="AG76" s="52">
        <f>IFERROR(IF(AND($R76&gt;=AG$2,$R76&lt;=AG$3),$M76,IF(AND(AG$3&gt;=$R76,AG$2&lt;=$S76),$M76,0)),0)</f>
        <v/>
      </c>
      <c r="AH76" s="52">
        <f>IFERROR(IF(AND($R76&gt;=AH$2,$R76&lt;=AH$3),$M76,IF(AND(AH$3&gt;=$R76,AH$2&lt;=$S76),$M76,0)),0)</f>
        <v/>
      </c>
      <c r="AI76" s="52">
        <f>IFERROR(IF(AND($R76&gt;=AI$2,$R76&lt;=AI$3),$M76,IF(AND(AI$3&gt;=$R76,AI$2&lt;=$S76),$M76,0)),0)</f>
        <v/>
      </c>
      <c r="AJ76" s="52">
        <f>IFERROR(IF(AND($R76&gt;=AJ$2,$R76&lt;=AJ$3),$M76,IF(AND(AJ$3&gt;=$R76,AJ$2&lt;=$S76),$M76,0)),0)</f>
        <v/>
      </c>
      <c r="AK76" s="52">
        <f>IFERROR(IF(AND($R76&gt;=AK$2,$R76&lt;=AK$3),$M76,IF(AND(AK$3&gt;=$R76,AK$2&lt;=$S76),$M76,0)),0)</f>
        <v/>
      </c>
      <c r="AL76" s="52">
        <f>IFERROR(IF(AND($R76&gt;=AL$2,$R76&lt;=AL$3),$M76,IF(AND(AL$3&gt;=$R76,AL$2&lt;=$S76),$M76,0)),0)</f>
        <v/>
      </c>
      <c r="AM76" s="52">
        <f>IFERROR(IF(AND($R76&gt;=AM$2,$R76&lt;=AM$3),$M76,IF(AND(AM$3&gt;=$R76,AM$2&lt;=$S76),$M76,0)),0)</f>
        <v/>
      </c>
      <c r="AN76" s="52">
        <f>IFERROR(IF(AND($R76&gt;=AN$2,$R76&lt;=AN$3),$M76,IF(AND(AN$3&gt;=$R76,AN$2&lt;=$S76),$M76,0)),0)</f>
        <v/>
      </c>
      <c r="AO76" s="52">
        <f>IFERROR(IF(AND($R76&gt;=AO$2,$R76&lt;=AO$3),$M76,IF(AND(AO$3&gt;=$R76,AO$2&lt;=$S76),$M76,0)),0)</f>
        <v/>
      </c>
      <c r="AP76" s="52">
        <f>IFERROR(IF(AND($R76&gt;=AP$2,$R76&lt;=AP$3),$M76,IF(AND(AP$3&gt;=$R76,AP$2&lt;=$S76),$M76,0)),0)</f>
        <v/>
      </c>
      <c r="AQ76" s="52">
        <f>IFERROR(IF(AND($R76&gt;=AQ$2,$R76&lt;=AQ$3),$M76,IF(AND(AQ$3&gt;=$R76,AQ$2&lt;=$S76),$M76,0)),0)</f>
        <v/>
      </c>
      <c r="AR76" s="52">
        <f>IFERROR(IF(AND($R76&gt;=AR$2,$R76&lt;=AR$3),$M76,IF(AND(AR$3&gt;=$R76,AR$2&lt;=$S76),$M76,0)),0)</f>
        <v/>
      </c>
      <c r="AS76" s="52">
        <f>IFERROR(IF(AND($R76&gt;=AS$2,$R76&lt;=AS$3),$M76,IF(AND(AS$3&gt;=$R76,AS$2&lt;=$S76),$M76,0)),0)</f>
        <v/>
      </c>
      <c r="AT76" s="52">
        <f>IFERROR(IF(AND($R76&gt;=AT$2,$R76&lt;=AT$3),$M76,IF(AND(AT$3&gt;=$R76,AT$2&lt;=$S76),$M76,0)),0)</f>
        <v/>
      </c>
      <c r="AU76" s="52">
        <f>IFERROR(IF(AND($R76&gt;=AU$2,$R76&lt;=AU$3),$M76,IF(AND(AU$3&gt;=$R76,AU$2&lt;=$S76),$M76,0)),0)</f>
        <v/>
      </c>
      <c r="AV76" s="52">
        <f>IFERROR(IF(AND($R76&gt;=AV$2,$R76&lt;=AV$3),$M76,IF(AND(AV$3&gt;=$R76,AV$2&lt;=$S76),$M76,0)),0)</f>
        <v/>
      </c>
      <c r="AW76" s="52">
        <f>IFERROR(IF(AND($R76&gt;=AW$2,$R76&lt;=AW$3),$M76,IF(AND(AW$3&gt;=$R76,AW$2&lt;=$S76),$M76,0)),0)</f>
        <v/>
      </c>
      <c r="AX76" s="52">
        <f>IFERROR(IF(AND($R76&gt;=AX$2,$R76&lt;=AX$3),$M76,IF(AND(AX$3&gt;=$R76,AX$2&lt;=$S76),$M76,0)),0)</f>
        <v/>
      </c>
      <c r="AY76" s="52">
        <f>IFERROR(IF(AND($R76&gt;=AY$2,$R76&lt;=AY$3),$M76,IF(AND(AY$3&gt;=$R76,AY$2&lt;=$S76),$M76,0)),0)</f>
        <v/>
      </c>
      <c r="AZ76" s="52">
        <f>IFERROR(IF(AND($R76&gt;=AZ$2,$R76&lt;=AZ$3),$M76,IF(AND(AZ$3&gt;=$R76,AZ$2&lt;=$S76),$M76,0)),0)</f>
        <v/>
      </c>
      <c r="BA76" s="52">
        <f>IFERROR(IF(AND($R76&gt;=BA$2,$R76&lt;=BA$3),$M76,IF(AND(BA$3&gt;=$R76,BA$2&lt;=$S76),$M76,0)),0)</f>
        <v/>
      </c>
      <c r="BB76" s="52">
        <f>IFERROR(IF(AND($R76&gt;=BB$2,$R76&lt;=BB$3),$M76,IF(AND(BB$3&gt;=$R76,BB$2&lt;=$S76),$M76,0)),0)</f>
        <v/>
      </c>
      <c r="BC76" s="52">
        <f>IFERROR(IF(AND($R76&gt;=BC$2,$R76&lt;=BC$3),$M76,IF(AND(BC$3&gt;=$R76,BC$2&lt;=$S76),$M76,0)),0)</f>
        <v/>
      </c>
      <c r="BD76" s="52">
        <f>IFERROR(IF(AND($R76&gt;=BD$2,$R76&lt;=BD$3),$M76,IF(AND(BD$3&gt;=$R76,BD$2&lt;=$S76),$M76,0)),0)</f>
        <v/>
      </c>
      <c r="BE76" s="52">
        <f>IFERROR(IF(AND($R76&gt;=BE$2,$R76&lt;=BE$3),$M76,IF(AND(BE$3&gt;=$R76,BE$2&lt;=$S76),$M76,0)),0)</f>
        <v/>
      </c>
      <c r="BF76" s="52">
        <f>IFERROR(IF(AND($R76&gt;=BF$2,$R76&lt;=BF$3),$M76,IF(AND(BF$3&gt;=$R76,BF$2&lt;=$S76),$M76,0)),0)</f>
        <v/>
      </c>
      <c r="BG76" s="52">
        <f>IFERROR(IF(AND($R76&gt;=BG$2,$R76&lt;=BG$3),$M76,IF(AND(BG$3&gt;=$R76,BG$2&lt;=$S76),$M76,0)),0)</f>
        <v/>
      </c>
      <c r="BH76" s="52">
        <f>IFERROR(IF(AND($R76&gt;=BH$2,$R76&lt;=BH$3),$M76,IF(AND(BH$3&gt;=$R76,BH$2&lt;=$S76),$M76,0)),0)</f>
        <v/>
      </c>
      <c r="BI76" s="52">
        <f>IFERROR(IF(AND($R76&gt;=BI$2,$R76&lt;=BI$3),$M76,IF(AND(BI$3&gt;=$R76,BI$2&lt;=$S76),$M76,0)),0)</f>
        <v/>
      </c>
      <c r="BJ76" s="52">
        <f>IFERROR(IF(AND($R76&gt;=BJ$2,$R76&lt;=BJ$3),$M76,IF(AND(BJ$3&gt;=$R76,BJ$2&lt;=$S76),$M76,0)),0)</f>
        <v/>
      </c>
      <c r="BK76" s="52">
        <f>IFERROR(IF(AND($R76&gt;=BK$2,$R76&lt;=BK$3),$M76,IF(AND(BK$3&gt;=$R76,BK$2&lt;=$S76),$M76,0)),0)</f>
        <v/>
      </c>
      <c r="BL76" s="52">
        <f>IFERROR(IF(AND($R76&gt;=BL$2,$R76&lt;=BL$3),$M76,IF(AND(BL$3&gt;=$R76,BL$2&lt;=$S76),$M76,0)),0)</f>
        <v/>
      </c>
      <c r="BM76" s="52">
        <f>IFERROR(IF(AND($R76&gt;=BM$2,$R76&lt;=BM$3),$M76,IF(AND(BM$3&gt;=$R76,BM$2&lt;=$S76),$M76,0)),0)</f>
        <v/>
      </c>
      <c r="BN76" s="52">
        <f>IFERROR(IF(AND($R76&gt;=BN$2,$R76&lt;=BN$3),$M76,IF(AND(BN$3&gt;=$R76,BN$2&lt;=$S76),$M76,0)),0)</f>
        <v/>
      </c>
      <c r="BO76" s="52">
        <f>IFERROR(IF(AND($R76&gt;=BO$2,$R76&lt;=BO$3),$M76,IF(AND(BO$3&gt;=$R76,BO$2&lt;=$S76),$M76,0)),0)</f>
        <v/>
      </c>
      <c r="BP76" s="52">
        <f>IFERROR(IF(AND($R76&gt;=BP$2,$R76&lt;=BP$3),$M76,IF(AND(BP$3&gt;=$R76,BP$2&lt;=$S76),$M76,0)),0)</f>
        <v/>
      </c>
      <c r="BQ76" s="52">
        <f>IFERROR(IF(AND($R76&gt;=BQ$2,$R76&lt;=BQ$3),$M76,IF(AND(BQ$3&gt;=$R76,BQ$2&lt;=$S76),$M76,0)),0)</f>
        <v/>
      </c>
      <c r="BR76" s="52">
        <f>IFERROR(IF(AND($R76&gt;=BR$2,$R76&lt;=BR$3),$M76,IF(AND(BR$3&gt;=$R76,BR$2&lt;=$S76),$M76,0)),0)</f>
        <v/>
      </c>
      <c r="BS76" s="52">
        <f>IFERROR(IF(AND($R76&gt;=BS$2,$R76&lt;=BS$3),$M76,IF(AND(BS$3&gt;=$R76,BS$2&lt;=$S76),$M76,0)),0)</f>
        <v/>
      </c>
      <c r="BT76" s="52">
        <f>IFERROR(IF(AND($R76&gt;=BT$2,$R76&lt;=BT$3),$M76,IF(AND(BT$3&gt;=$R76,BT$2&lt;=$S76),$M76,0)),0)</f>
        <v/>
      </c>
      <c r="BU76" s="52">
        <f>IFERROR(IF(AND($R76&gt;=BU$2,$R76&lt;=BU$3),$M76,IF(AND(BU$3&gt;=$R76,BU$2&lt;=$S76),$M76,0)),0)</f>
        <v/>
      </c>
      <c r="BV76" s="52">
        <f>IFERROR(IF(AND($R76&gt;=BV$2,$R76&lt;=BV$3),$M76,IF(AND(BV$3&gt;=$R76,BV$2&lt;=$S76),$M76,0)),0)</f>
        <v/>
      </c>
      <c r="BW76" s="52">
        <f>IFERROR(IF(AND($R76&gt;=BW$2,$R76&lt;=BW$3),$M76,IF(AND(BW$3&gt;=$R76,BW$2&lt;=$S76),$M76,0)),0)</f>
        <v/>
      </c>
      <c r="BX76" s="52">
        <f>IFERROR(IF(AND($R76&gt;=BX$2,$R76&lt;=BX$3),$M76,IF(AND(BX$3&gt;=$R76,BX$2&lt;=$S76),$M76,0)),0)</f>
        <v/>
      </c>
      <c r="BY76" s="52">
        <f>IFERROR(IF(AND($R76&gt;=BY$2,$R76&lt;=BY$3),$M76,IF(AND(BY$3&gt;=$R76,BY$2&lt;=$S76),$M76,0)),0)</f>
        <v/>
      </c>
      <c r="BZ76" s="52">
        <f>IFERROR(IF(AND($R76&gt;=BZ$2,$R76&lt;=BZ$3),$M76,IF(AND(BZ$3&gt;=$R76,BZ$2&lt;=$S76),$M76,0)),0)</f>
        <v/>
      </c>
      <c r="CA76" s="52">
        <f>IFERROR(IF(AND($R76&gt;=CA$2,$R76&lt;=CA$3),$M76,IF(AND(CA$3&gt;=$R76,CA$2&lt;=$S76),$M76,0)),0)</f>
        <v/>
      </c>
      <c r="CB76" s="52">
        <f>IFERROR(IF(AND($R76&gt;=CB$2,$R76&lt;=CB$3),$M76,IF(AND(CB$3&gt;=$R76,CB$2&lt;=$S76),$M76,0)),0)</f>
        <v/>
      </c>
      <c r="CC76" s="52">
        <f>IFERROR(IF(AND($R76&gt;=CC$2,$R76&lt;=CC$3),$M76,IF(AND(CC$3&gt;=$R76,CC$2&lt;=$S76),$M76,0)),0)</f>
        <v/>
      </c>
      <c r="CD76" s="52">
        <f>IFERROR(IF(AND($R76&gt;=CD$2,$R76&lt;=CD$3),$M76,IF(AND(CD$3&gt;=$R76,CD$2&lt;=$S76),$M76,0)),0)</f>
        <v/>
      </c>
      <c r="CE76" s="52">
        <f>IFERROR(IF(AND($R76&gt;=CE$2,$R76&lt;=CE$3),$M76,IF(AND(CE$3&gt;=$R76,CE$2&lt;=$S76),$M76,0)),0)</f>
        <v/>
      </c>
      <c r="CF76" s="52">
        <f>IFERROR(IF(AND($R76&gt;=CF$2,$R76&lt;=CF$3),$M76,IF(AND(CF$3&gt;=$R76,CF$2&lt;=$S76),$M76,0)),0)</f>
        <v/>
      </c>
      <c r="CG76" s="52">
        <f>IFERROR(IF(AND($R76&gt;=CG$2,$R76&lt;=CG$3),$M76,IF(AND(CG$3&gt;=$R76,CG$2&lt;=$S76),$M76,0)),0)</f>
        <v/>
      </c>
      <c r="CH76" s="52">
        <f>IFERROR(IF(AND($R76&gt;=CH$2,$R76&lt;=CH$3),$M76,IF(AND(CH$3&gt;=$R76,CH$2&lt;=$S76),$M76,0)),0)</f>
        <v/>
      </c>
      <c r="CI76" s="52">
        <f>IFERROR(IF(AND($R76&gt;=CI$2,$R76&lt;=CI$3),$M76,IF(AND(CI$3&gt;=$R76,CI$2&lt;=$S76),$M76,0)),0)</f>
        <v/>
      </c>
      <c r="CJ76" s="52">
        <f>IFERROR(IF(AND($R76&gt;=CJ$2,$R76&lt;=CJ$3),$M76,IF(AND(CJ$3&gt;=$R76,CJ$2&lt;=$S76),$M76,0)),0)</f>
        <v/>
      </c>
      <c r="CK76" s="52">
        <f>IFERROR(IF(AND($R76&gt;=CK$2,$R76&lt;=CK$3),$M76,IF(AND(CK$3&gt;=$R76,CK$2&lt;=$S76),$M76,0)),0)</f>
        <v/>
      </c>
      <c r="CL76" s="52">
        <f>IFERROR(IF(AND($R76&gt;=CL$2,$R76&lt;=CL$3),$M76,IF(AND(CL$3&gt;=$R76,CL$2&lt;=$S76),$M76,0)),0)</f>
        <v/>
      </c>
      <c r="CM76" s="52">
        <f>IFERROR(IF(AND($R76&gt;=CM$2,$R76&lt;=CM$3),$M76,IF(AND(CM$3&gt;=$R76,CM$2&lt;=$S76),$M76,0)),0)</f>
        <v/>
      </c>
      <c r="CN76" s="52">
        <f>IFERROR(IF(AND($R76&gt;=CN$2,$R76&lt;=CN$3),$M76,IF(AND(CN$3&gt;=$R76,CN$2&lt;=$S76),$M76,0)),0)</f>
        <v/>
      </c>
      <c r="CO76" s="52">
        <f>IFERROR(IF(AND($R76&gt;=CO$2,$R76&lt;=CO$3),$M76,IF(AND(CO$3&gt;=$R76,CO$2&lt;=$S76),$M76,0)),0)</f>
        <v/>
      </c>
      <c r="CP76" s="52">
        <f>IFERROR(IF(AND($R76&gt;=CP$2,$R76&lt;=CP$3),$M76,IF(AND(CP$3&gt;=$R76,CP$2&lt;=$S76),$M76,0)),0)</f>
        <v/>
      </c>
      <c r="CQ76" s="52">
        <f>IFERROR(IF(AND($R76&gt;=CQ$2,$R76&lt;=CQ$3),$M76,IF(AND(CQ$3&gt;=$R76,CQ$2&lt;=$S76),$M76,0)),0)</f>
        <v/>
      </c>
      <c r="CR76" s="52">
        <f>IFERROR(IF(AND($R76&gt;=CR$2,$R76&lt;=CR$3),$M76,IF(AND(CR$3&gt;=$R76,CR$2&lt;=$S76),$M76,0)),0)</f>
        <v/>
      </c>
      <c r="CS76" s="52">
        <f>IFERROR(IF(AND($R76&gt;=CS$2,$R76&lt;=CS$3),$M76,IF(AND(CS$3&gt;=$R76,CS$2&lt;=$S76),$M76,0)),0)</f>
        <v/>
      </c>
      <c r="CT76" s="52">
        <f>IFERROR(IF(AND($R76&gt;=CT$2,$R76&lt;=CT$3),$M76,IF(AND(CT$3&gt;=$R76,CT$2&lt;=$S76),$M76,0)),0)</f>
        <v/>
      </c>
      <c r="CU76" s="52">
        <f>IFERROR(IF(AND($R76&gt;=CU$2,$R76&lt;=CU$3),$M76,IF(AND(CU$3&gt;=$R76,CU$2&lt;=$S76),$M76,0)),0)</f>
        <v/>
      </c>
      <c r="CV76" s="52">
        <f>IFERROR(IF(AND($R76&gt;=CV$2,$R76&lt;=CV$3),$M76,IF(AND(CV$3&gt;=$R76,CV$2&lt;=$S76),$M76,0)),0)</f>
        <v/>
      </c>
      <c r="CW76" s="52">
        <f>IFERROR(IF(AND($R76&gt;=CW$2,$R76&lt;=CW$3),$M76,IF(AND(CW$3&gt;=$R76,CW$2&lt;=$S76),$M76,0)),0)</f>
        <v/>
      </c>
      <c r="CX76" s="52">
        <f>IFERROR(IF(AND($R76&gt;=CX$2,$R76&lt;=CX$3),$M76,IF(AND(CX$3&gt;=$R76,CX$2&lt;=$S76),$M76,0)),0)</f>
        <v/>
      </c>
      <c r="CY76" s="52">
        <f>IFERROR(IF(AND($R76&gt;=CY$2,$R76&lt;=CY$3),$M76,IF(AND(CY$3&gt;=$R76,CY$2&lt;=$S76),$M76,0)),0)</f>
        <v/>
      </c>
      <c r="CZ76" s="52">
        <f>IFERROR(IF(AND($R76&gt;=CZ$2,$R76&lt;=CZ$3),$M76,IF(AND(CZ$3&gt;=$R76,CZ$2&lt;=$S76),$M76,0)),0)</f>
        <v/>
      </c>
      <c r="DA76" s="52" t="n"/>
      <c r="DB76" s="52" t="n"/>
    </row>
    <row r="77" outlineLevel="1" ht="15.9" customHeight="1">
      <c r="A77" s="40" t="inlineStr">
        <is>
          <t>[Person_3]</t>
        </is>
      </c>
      <c r="B77" s="41" t="n"/>
      <c r="C77" s="56" t="n"/>
      <c r="D77" s="41" t="n"/>
      <c r="E77" s="56" t="n"/>
      <c r="F77" s="53" t="n"/>
      <c r="G77" s="56" t="n"/>
      <c r="H77" s="41" t="n"/>
      <c r="I77" s="43" t="n"/>
      <c r="J77" s="44" t="n"/>
      <c r="K77" s="45" t="n"/>
      <c r="L77" s="45" t="n"/>
      <c r="M77" s="46">
        <f>IF($J77="Digital Maintenance",0,K77*L77)*I76</f>
        <v/>
      </c>
      <c r="N77" s="47">
        <f>IF($J77="Digital Maintenance",K77*L77,0)*I77</f>
        <v/>
      </c>
      <c r="O77" s="48" t="inlineStr">
        <is>
          <t>New</t>
        </is>
      </c>
      <c r="P77" s="49" t="n"/>
      <c r="Q77" s="96" t="n"/>
      <c r="R77" s="96" t="n"/>
      <c r="S77" s="96" t="n"/>
      <c r="T77" s="51">
        <f>IF(ISBLANK(S77),"",YEARFRAC(R77,EOMONTH(S77,0))*12)</f>
        <v/>
      </c>
      <c r="U77" s="52">
        <f>IFERROR(IF(AND($R77&gt;=U$2,$R77&lt;=U$3),$M77,IF(AND(U$3&gt;=$R77,U$2&lt;=$S77),$M77,0)),0)</f>
        <v/>
      </c>
      <c r="V77" s="52">
        <f>IFERROR(IF(AND($R77&gt;=V$2,$R77&lt;=V$3),$M77,IF(AND(V$3&gt;=$R77,V$2&lt;=$S77),$M77,0)),0)</f>
        <v/>
      </c>
      <c r="W77" s="52">
        <f>IFERROR(IF(AND($R77&gt;=W$2,$R77&lt;=W$3),$M77,IF(AND(W$3&gt;=$R77,W$2&lt;=$S77),$M77,0)),0)</f>
        <v/>
      </c>
      <c r="X77" s="52">
        <f>IFERROR(IF(AND($R77&gt;=X$2,$R77&lt;=X$3),$M77,IF(AND(X$3&gt;=$R77,X$2&lt;=$S77),$M77,0)),0)</f>
        <v/>
      </c>
      <c r="Y77" s="52">
        <f>IFERROR(IF(AND($R77&gt;=Y$2,$R77&lt;=Y$3),$M77,IF(AND(Y$3&gt;=$R77,Y$2&lt;=$S77),$M77,0)),0)</f>
        <v/>
      </c>
      <c r="Z77" s="52">
        <f>IFERROR(IF(AND($R77&gt;=Z$2,$R77&lt;=Z$3),$M77,IF(AND(Z$3&gt;=$R77,Z$2&lt;=$S77),$M77,0)),0)</f>
        <v/>
      </c>
      <c r="AA77" s="52">
        <f>IFERROR(IF(AND($R77&gt;=AA$2,$R77&lt;=AA$3),$M77,IF(AND(AA$3&gt;=$R77,AA$2&lt;=$S77),$M77,0)),0)</f>
        <v/>
      </c>
      <c r="AB77" s="52">
        <f>IFERROR(IF(AND($R77&gt;=AB$2,$R77&lt;=AB$3),$M77,IF(AND(AB$3&gt;=$R77,AB$2&lt;=$S77),$M77,0)),0)</f>
        <v/>
      </c>
      <c r="AC77" s="52">
        <f>IFERROR(IF(AND($R77&gt;=AC$2,$R77&lt;=AC$3),$M77,IF(AND(AC$3&gt;=$R77,AC$2&lt;=$S77),$M77,0)),0)</f>
        <v/>
      </c>
      <c r="AD77" s="52">
        <f>IFERROR(IF(AND($R77&gt;=AD$2,$R77&lt;=AD$3),$M77,IF(AND(AD$3&gt;=$R77,AD$2&lt;=$S77),$M77,0)),0)</f>
        <v/>
      </c>
      <c r="AE77" s="52">
        <f>IFERROR(IF(AND($R77&gt;=AE$2,$R77&lt;=AE$3),$M77,IF(AND(AE$3&gt;=$R77,AE$2&lt;=$S77),$M77,0)),0)</f>
        <v/>
      </c>
      <c r="AF77" s="52">
        <f>IFERROR(IF(AND($R77&gt;=AF$2,$R77&lt;=AF$3),$M77,IF(AND(AF$3&gt;=$R77,AF$2&lt;=$S77),$M77,0)),0)</f>
        <v/>
      </c>
      <c r="AG77" s="52">
        <f>IFERROR(IF(AND($R77&gt;=AG$2,$R77&lt;=AG$3),$M77,IF(AND(AG$3&gt;=$R77,AG$2&lt;=$S77),$M77,0)),0)</f>
        <v/>
      </c>
      <c r="AH77" s="52">
        <f>IFERROR(IF(AND($R77&gt;=AH$2,$R77&lt;=AH$3),$M77,IF(AND(AH$3&gt;=$R77,AH$2&lt;=$S77),$M77,0)),0)</f>
        <v/>
      </c>
      <c r="AI77" s="52">
        <f>IFERROR(IF(AND($R77&gt;=AI$2,$R77&lt;=AI$3),$M77,IF(AND(AI$3&gt;=$R77,AI$2&lt;=$S77),$M77,0)),0)</f>
        <v/>
      </c>
      <c r="AJ77" s="52">
        <f>IFERROR(IF(AND($R77&gt;=AJ$2,$R77&lt;=AJ$3),$M77,IF(AND(AJ$3&gt;=$R77,AJ$2&lt;=$S77),$M77,0)),0)</f>
        <v/>
      </c>
      <c r="AK77" s="52">
        <f>IFERROR(IF(AND($R77&gt;=AK$2,$R77&lt;=AK$3),$M77,IF(AND(AK$3&gt;=$R77,AK$2&lt;=$S77),$M77,0)),0)</f>
        <v/>
      </c>
      <c r="AL77" s="52">
        <f>IFERROR(IF(AND($R77&gt;=AL$2,$R77&lt;=AL$3),$M77,IF(AND(AL$3&gt;=$R77,AL$2&lt;=$S77),$M77,0)),0)</f>
        <v/>
      </c>
      <c r="AM77" s="52">
        <f>IFERROR(IF(AND($R77&gt;=AM$2,$R77&lt;=AM$3),$M77,IF(AND(AM$3&gt;=$R77,AM$2&lt;=$S77),$M77,0)),0)</f>
        <v/>
      </c>
      <c r="AN77" s="52">
        <f>IFERROR(IF(AND($R77&gt;=AN$2,$R77&lt;=AN$3),$M77,IF(AND(AN$3&gt;=$R77,AN$2&lt;=$S77),$M77,0)),0)</f>
        <v/>
      </c>
      <c r="AO77" s="52">
        <f>IFERROR(IF(AND($R77&gt;=AO$2,$R77&lt;=AO$3),$M77,IF(AND(AO$3&gt;=$R77,AO$2&lt;=$S77),$M77,0)),0)</f>
        <v/>
      </c>
      <c r="AP77" s="52">
        <f>IFERROR(IF(AND($R77&gt;=AP$2,$R77&lt;=AP$3),$M77,IF(AND(AP$3&gt;=$R77,AP$2&lt;=$S77),$M77,0)),0)</f>
        <v/>
      </c>
      <c r="AQ77" s="52">
        <f>IFERROR(IF(AND($R77&gt;=AQ$2,$R77&lt;=AQ$3),$M77,IF(AND(AQ$3&gt;=$R77,AQ$2&lt;=$S77),$M77,0)),0)</f>
        <v/>
      </c>
      <c r="AR77" s="52">
        <f>IFERROR(IF(AND($R77&gt;=AR$2,$R77&lt;=AR$3),$M77,IF(AND(AR$3&gt;=$R77,AR$2&lt;=$S77),$M77,0)),0)</f>
        <v/>
      </c>
      <c r="AS77" s="52">
        <f>IFERROR(IF(AND($R77&gt;=AS$2,$R77&lt;=AS$3),$M77,IF(AND(AS$3&gt;=$R77,AS$2&lt;=$S77),$M77,0)),0)</f>
        <v/>
      </c>
      <c r="AT77" s="52">
        <f>IFERROR(IF(AND($R77&gt;=AT$2,$R77&lt;=AT$3),$M77,IF(AND(AT$3&gt;=$R77,AT$2&lt;=$S77),$M77,0)),0)</f>
        <v/>
      </c>
      <c r="AU77" s="52">
        <f>IFERROR(IF(AND($R77&gt;=AU$2,$R77&lt;=AU$3),$M77,IF(AND(AU$3&gt;=$R77,AU$2&lt;=$S77),$M77,0)),0)</f>
        <v/>
      </c>
      <c r="AV77" s="52">
        <f>IFERROR(IF(AND($R77&gt;=AV$2,$R77&lt;=AV$3),$M77,IF(AND(AV$3&gt;=$R77,AV$2&lt;=$S77),$M77,0)),0)</f>
        <v/>
      </c>
      <c r="AW77" s="52">
        <f>IFERROR(IF(AND($R77&gt;=AW$2,$R77&lt;=AW$3),$M77,IF(AND(AW$3&gt;=$R77,AW$2&lt;=$S77),$M77,0)),0)</f>
        <v/>
      </c>
      <c r="AX77" s="52">
        <f>IFERROR(IF(AND($R77&gt;=AX$2,$R77&lt;=AX$3),$M77,IF(AND(AX$3&gt;=$R77,AX$2&lt;=$S77),$M77,0)),0)</f>
        <v/>
      </c>
      <c r="AY77" s="52">
        <f>IFERROR(IF(AND($R77&gt;=AY$2,$R77&lt;=AY$3),$M77,IF(AND(AY$3&gt;=$R77,AY$2&lt;=$S77),$M77,0)),0)</f>
        <v/>
      </c>
      <c r="AZ77" s="52">
        <f>IFERROR(IF(AND($R77&gt;=AZ$2,$R77&lt;=AZ$3),$M77,IF(AND(AZ$3&gt;=$R77,AZ$2&lt;=$S77),$M77,0)),0)</f>
        <v/>
      </c>
      <c r="BA77" s="52">
        <f>IFERROR(IF(AND($R77&gt;=BA$2,$R77&lt;=BA$3),$M77,IF(AND(BA$3&gt;=$R77,BA$2&lt;=$S77),$M77,0)),0)</f>
        <v/>
      </c>
      <c r="BB77" s="52">
        <f>IFERROR(IF(AND($R77&gt;=BB$2,$R77&lt;=BB$3),$M77,IF(AND(BB$3&gt;=$R77,BB$2&lt;=$S77),$M77,0)),0)</f>
        <v/>
      </c>
      <c r="BC77" s="52">
        <f>IFERROR(IF(AND($R77&gt;=BC$2,$R77&lt;=BC$3),$M77,IF(AND(BC$3&gt;=$R77,BC$2&lt;=$S77),$M77,0)),0)</f>
        <v/>
      </c>
      <c r="BD77" s="52">
        <f>IFERROR(IF(AND($R77&gt;=BD$2,$R77&lt;=BD$3),$M77,IF(AND(BD$3&gt;=$R77,BD$2&lt;=$S77),$M77,0)),0)</f>
        <v/>
      </c>
      <c r="BE77" s="52">
        <f>IFERROR(IF(AND($R77&gt;=BE$2,$R77&lt;=BE$3),$M77,IF(AND(BE$3&gt;=$R77,BE$2&lt;=$S77),$M77,0)),0)</f>
        <v/>
      </c>
      <c r="BF77" s="52">
        <f>IFERROR(IF(AND($R77&gt;=BF$2,$R77&lt;=BF$3),$M77,IF(AND(BF$3&gt;=$R77,BF$2&lt;=$S77),$M77,0)),0)</f>
        <v/>
      </c>
      <c r="BG77" s="52">
        <f>IFERROR(IF(AND($R77&gt;=BG$2,$R77&lt;=BG$3),$M77,IF(AND(BG$3&gt;=$R77,BG$2&lt;=$S77),$M77,0)),0)</f>
        <v/>
      </c>
      <c r="BH77" s="52">
        <f>IFERROR(IF(AND($R77&gt;=BH$2,$R77&lt;=BH$3),$M77,IF(AND(BH$3&gt;=$R77,BH$2&lt;=$S77),$M77,0)),0)</f>
        <v/>
      </c>
      <c r="BI77" s="52">
        <f>IFERROR(IF(AND($R77&gt;=BI$2,$R77&lt;=BI$3),$M77,IF(AND(BI$3&gt;=$R77,BI$2&lt;=$S77),$M77,0)),0)</f>
        <v/>
      </c>
      <c r="BJ77" s="52">
        <f>IFERROR(IF(AND($R77&gt;=BJ$2,$R77&lt;=BJ$3),$M77,IF(AND(BJ$3&gt;=$R77,BJ$2&lt;=$S77),$M77,0)),0)</f>
        <v/>
      </c>
      <c r="BK77" s="52">
        <f>IFERROR(IF(AND($R77&gt;=BK$2,$R77&lt;=BK$3),$M77,IF(AND(BK$3&gt;=$R77,BK$2&lt;=$S77),$M77,0)),0)</f>
        <v/>
      </c>
      <c r="BL77" s="52">
        <f>IFERROR(IF(AND($R77&gt;=BL$2,$R77&lt;=BL$3),$M77,IF(AND(BL$3&gt;=$R77,BL$2&lt;=$S77),$M77,0)),0)</f>
        <v/>
      </c>
      <c r="BM77" s="52">
        <f>IFERROR(IF(AND($R77&gt;=BM$2,$R77&lt;=BM$3),$M77,IF(AND(BM$3&gt;=$R77,BM$2&lt;=$S77),$M77,0)),0)</f>
        <v/>
      </c>
      <c r="BN77" s="52">
        <f>IFERROR(IF(AND($R77&gt;=BN$2,$R77&lt;=BN$3),$M77,IF(AND(BN$3&gt;=$R77,BN$2&lt;=$S77),$M77,0)),0)</f>
        <v/>
      </c>
      <c r="BO77" s="52">
        <f>IFERROR(IF(AND($R77&gt;=BO$2,$R77&lt;=BO$3),$M77,IF(AND(BO$3&gt;=$R77,BO$2&lt;=$S77),$M77,0)),0)</f>
        <v/>
      </c>
      <c r="BP77" s="52">
        <f>IFERROR(IF(AND($R77&gt;=BP$2,$R77&lt;=BP$3),$M77,IF(AND(BP$3&gt;=$R77,BP$2&lt;=$S77),$M77,0)),0)</f>
        <v/>
      </c>
      <c r="BQ77" s="52">
        <f>IFERROR(IF(AND($R77&gt;=BQ$2,$R77&lt;=BQ$3),$M77,IF(AND(BQ$3&gt;=$R77,BQ$2&lt;=$S77),$M77,0)),0)</f>
        <v/>
      </c>
      <c r="BR77" s="52">
        <f>IFERROR(IF(AND($R77&gt;=BR$2,$R77&lt;=BR$3),$M77,IF(AND(BR$3&gt;=$R77,BR$2&lt;=$S77),$M77,0)),0)</f>
        <v/>
      </c>
      <c r="BS77" s="52">
        <f>IFERROR(IF(AND($R77&gt;=BS$2,$R77&lt;=BS$3),$M77,IF(AND(BS$3&gt;=$R77,BS$2&lt;=$S77),$M77,0)),0)</f>
        <v/>
      </c>
      <c r="BT77" s="52">
        <f>IFERROR(IF(AND($R77&gt;=BT$2,$R77&lt;=BT$3),$M77,IF(AND(BT$3&gt;=$R77,BT$2&lt;=$S77),$M77,0)),0)</f>
        <v/>
      </c>
      <c r="BU77" s="52">
        <f>IFERROR(IF(AND($R77&gt;=BU$2,$R77&lt;=BU$3),$M77,IF(AND(BU$3&gt;=$R77,BU$2&lt;=$S77),$M77,0)),0)</f>
        <v/>
      </c>
      <c r="BV77" s="52">
        <f>IFERROR(IF(AND($R77&gt;=BV$2,$R77&lt;=BV$3),$M77,IF(AND(BV$3&gt;=$R77,BV$2&lt;=$S77),$M77,0)),0)</f>
        <v/>
      </c>
      <c r="BW77" s="52">
        <f>IFERROR(IF(AND($R77&gt;=BW$2,$R77&lt;=BW$3),$M77,IF(AND(BW$3&gt;=$R77,BW$2&lt;=$S77),$M77,0)),0)</f>
        <v/>
      </c>
      <c r="BX77" s="52">
        <f>IFERROR(IF(AND($R77&gt;=BX$2,$R77&lt;=BX$3),$M77,IF(AND(BX$3&gt;=$R77,BX$2&lt;=$S77),$M77,0)),0)</f>
        <v/>
      </c>
      <c r="BY77" s="52">
        <f>IFERROR(IF(AND($R77&gt;=BY$2,$R77&lt;=BY$3),$M77,IF(AND(BY$3&gt;=$R77,BY$2&lt;=$S77),$M77,0)),0)</f>
        <v/>
      </c>
      <c r="BZ77" s="52">
        <f>IFERROR(IF(AND($R77&gt;=BZ$2,$R77&lt;=BZ$3),$M77,IF(AND(BZ$3&gt;=$R77,BZ$2&lt;=$S77),$M77,0)),0)</f>
        <v/>
      </c>
      <c r="CA77" s="52">
        <f>IFERROR(IF(AND($R77&gt;=CA$2,$R77&lt;=CA$3),$M77,IF(AND(CA$3&gt;=$R77,CA$2&lt;=$S77),$M77,0)),0)</f>
        <v/>
      </c>
      <c r="CB77" s="52">
        <f>IFERROR(IF(AND($R77&gt;=CB$2,$R77&lt;=CB$3),$M77,IF(AND(CB$3&gt;=$R77,CB$2&lt;=$S77),$M77,0)),0)</f>
        <v/>
      </c>
      <c r="CC77" s="52">
        <f>IFERROR(IF(AND($R77&gt;=CC$2,$R77&lt;=CC$3),$M77,IF(AND(CC$3&gt;=$R77,CC$2&lt;=$S77),$M77,0)),0)</f>
        <v/>
      </c>
      <c r="CD77" s="52">
        <f>IFERROR(IF(AND($R77&gt;=CD$2,$R77&lt;=CD$3),$M77,IF(AND(CD$3&gt;=$R77,CD$2&lt;=$S77),$M77,0)),0)</f>
        <v/>
      </c>
      <c r="CE77" s="52">
        <f>IFERROR(IF(AND($R77&gt;=CE$2,$R77&lt;=CE$3),$M77,IF(AND(CE$3&gt;=$R77,CE$2&lt;=$S77),$M77,0)),0)</f>
        <v/>
      </c>
      <c r="CF77" s="52">
        <f>IFERROR(IF(AND($R77&gt;=CF$2,$R77&lt;=CF$3),$M77,IF(AND(CF$3&gt;=$R77,CF$2&lt;=$S77),$M77,0)),0)</f>
        <v/>
      </c>
      <c r="CG77" s="52">
        <f>IFERROR(IF(AND($R77&gt;=CG$2,$R77&lt;=CG$3),$M77,IF(AND(CG$3&gt;=$R77,CG$2&lt;=$S77),$M77,0)),0)</f>
        <v/>
      </c>
      <c r="CH77" s="52">
        <f>IFERROR(IF(AND($R77&gt;=CH$2,$R77&lt;=CH$3),$M77,IF(AND(CH$3&gt;=$R77,CH$2&lt;=$S77),$M77,0)),0)</f>
        <v/>
      </c>
      <c r="CI77" s="52">
        <f>IFERROR(IF(AND($R77&gt;=CI$2,$R77&lt;=CI$3),$M77,IF(AND(CI$3&gt;=$R77,CI$2&lt;=$S77),$M77,0)),0)</f>
        <v/>
      </c>
      <c r="CJ77" s="52">
        <f>IFERROR(IF(AND($R77&gt;=CJ$2,$R77&lt;=CJ$3),$M77,IF(AND(CJ$3&gt;=$R77,CJ$2&lt;=$S77),$M77,0)),0)</f>
        <v/>
      </c>
      <c r="CK77" s="52">
        <f>IFERROR(IF(AND($R77&gt;=CK$2,$R77&lt;=CK$3),$M77,IF(AND(CK$3&gt;=$R77,CK$2&lt;=$S77),$M77,0)),0)</f>
        <v/>
      </c>
      <c r="CL77" s="52">
        <f>IFERROR(IF(AND($R77&gt;=CL$2,$R77&lt;=CL$3),$M77,IF(AND(CL$3&gt;=$R77,CL$2&lt;=$S77),$M77,0)),0)</f>
        <v/>
      </c>
      <c r="CM77" s="52">
        <f>IFERROR(IF(AND($R77&gt;=CM$2,$R77&lt;=CM$3),$M77,IF(AND(CM$3&gt;=$R77,CM$2&lt;=$S77),$M77,0)),0)</f>
        <v/>
      </c>
      <c r="CN77" s="52">
        <f>IFERROR(IF(AND($R77&gt;=CN$2,$R77&lt;=CN$3),$M77,IF(AND(CN$3&gt;=$R77,CN$2&lt;=$S77),$M77,0)),0)</f>
        <v/>
      </c>
      <c r="CO77" s="52">
        <f>IFERROR(IF(AND($R77&gt;=CO$2,$R77&lt;=CO$3),$M77,IF(AND(CO$3&gt;=$R77,CO$2&lt;=$S77),$M77,0)),0)</f>
        <v/>
      </c>
      <c r="CP77" s="52">
        <f>IFERROR(IF(AND($R77&gt;=CP$2,$R77&lt;=CP$3),$M77,IF(AND(CP$3&gt;=$R77,CP$2&lt;=$S77),$M77,0)),0)</f>
        <v/>
      </c>
      <c r="CQ77" s="52">
        <f>IFERROR(IF(AND($R77&gt;=CQ$2,$R77&lt;=CQ$3),$M77,IF(AND(CQ$3&gt;=$R77,CQ$2&lt;=$S77),$M77,0)),0)</f>
        <v/>
      </c>
      <c r="CR77" s="52">
        <f>IFERROR(IF(AND($R77&gt;=CR$2,$R77&lt;=CR$3),$M77,IF(AND(CR$3&gt;=$R77,CR$2&lt;=$S77),$M77,0)),0)</f>
        <v/>
      </c>
      <c r="CS77" s="52">
        <f>IFERROR(IF(AND($R77&gt;=CS$2,$R77&lt;=CS$3),$M77,IF(AND(CS$3&gt;=$R77,CS$2&lt;=$S77),$M77,0)),0)</f>
        <v/>
      </c>
      <c r="CT77" s="52">
        <f>IFERROR(IF(AND($R77&gt;=CT$2,$R77&lt;=CT$3),$M77,IF(AND(CT$3&gt;=$R77,CT$2&lt;=$S77),$M77,0)),0)</f>
        <v/>
      </c>
      <c r="CU77" s="52">
        <f>IFERROR(IF(AND($R77&gt;=CU$2,$R77&lt;=CU$3),$M77,IF(AND(CU$3&gt;=$R77,CU$2&lt;=$S77),$M77,0)),0)</f>
        <v/>
      </c>
      <c r="CV77" s="52">
        <f>IFERROR(IF(AND($R77&gt;=CV$2,$R77&lt;=CV$3),$M77,IF(AND(CV$3&gt;=$R77,CV$2&lt;=$S77),$M77,0)),0)</f>
        <v/>
      </c>
      <c r="CW77" s="52">
        <f>IFERROR(IF(AND($R77&gt;=CW$2,$R77&lt;=CW$3),$M77,IF(AND(CW$3&gt;=$R77,CW$2&lt;=$S77),$M77,0)),0)</f>
        <v/>
      </c>
      <c r="CX77" s="52">
        <f>IFERROR(IF(AND($R77&gt;=CX$2,$R77&lt;=CX$3),$M77,IF(AND(CX$3&gt;=$R77,CX$2&lt;=$S77),$M77,0)),0)</f>
        <v/>
      </c>
      <c r="CY77" s="52">
        <f>IFERROR(IF(AND($R77&gt;=CY$2,$R77&lt;=CY$3),$M77,IF(AND(CY$3&gt;=$R77,CY$2&lt;=$S77),$M77,0)),0)</f>
        <v/>
      </c>
      <c r="CZ77" s="52">
        <f>IFERROR(IF(AND($R77&gt;=CZ$2,$R77&lt;=CZ$3),$M77,IF(AND(CZ$3&gt;=$R77,CZ$2&lt;=$S77),$M77,0)),0)</f>
        <v/>
      </c>
      <c r="DA77" s="52" t="n"/>
      <c r="DB77" s="52" t="n"/>
    </row>
    <row r="78" outlineLevel="1" ht="15.9" customHeight="1">
      <c r="A78" s="40" t="inlineStr">
        <is>
          <t>[Person_3]</t>
        </is>
      </c>
      <c r="B78" s="98" t="n"/>
      <c r="C78" s="56" t="n"/>
      <c r="D78" s="98" t="n"/>
      <c r="E78" s="56" t="n"/>
      <c r="F78" s="53" t="n"/>
      <c r="G78" s="56" t="n"/>
      <c r="H78" s="98" t="n"/>
      <c r="I78" s="43" t="n"/>
      <c r="J78" s="44" t="n"/>
      <c r="K78" s="45" t="n"/>
      <c r="L78" s="45" t="n"/>
      <c r="M78" s="46">
        <f>IF($J78="Digital Maintenance",0,K78*L78)*I77</f>
        <v/>
      </c>
      <c r="N78" s="47">
        <f>IF($J78="Digital Maintenance",K78*L78,0)*I78</f>
        <v/>
      </c>
      <c r="O78" s="48" t="inlineStr">
        <is>
          <t>New</t>
        </is>
      </c>
      <c r="P78" s="49" t="n"/>
      <c r="Q78" s="96" t="n"/>
      <c r="R78" s="96" t="n"/>
      <c r="S78" s="96" t="n"/>
      <c r="T78" s="51">
        <f>IF(ISBLANK(S78),"",YEARFRAC(R78,EOMONTH(S78,0))*12)</f>
        <v/>
      </c>
      <c r="U78" s="52">
        <f>IFERROR(IF(AND($R78&gt;=U$2,$R78&lt;=U$3),$M78,IF(AND(U$3&gt;=$R78,U$2&lt;=$S78),$M78,0)),0)</f>
        <v/>
      </c>
      <c r="V78" s="52">
        <f>IFERROR(IF(AND($R78&gt;=V$2,$R78&lt;=V$3),$M78,IF(AND(V$3&gt;=$R78,V$2&lt;=$S78),$M78,0)),0)</f>
        <v/>
      </c>
      <c r="W78" s="52">
        <f>IFERROR(IF(AND($R78&gt;=W$2,$R78&lt;=W$3),$M78,IF(AND(W$3&gt;=$R78,W$2&lt;=$S78),$M78,0)),0)</f>
        <v/>
      </c>
      <c r="X78" s="52">
        <f>IFERROR(IF(AND($R78&gt;=X$2,$R78&lt;=X$3),$M78,IF(AND(X$3&gt;=$R78,X$2&lt;=$S78),$M78,0)),0)</f>
        <v/>
      </c>
      <c r="Y78" s="52">
        <f>IFERROR(IF(AND($R78&gt;=Y$2,$R78&lt;=Y$3),$M78,IF(AND(Y$3&gt;=$R78,Y$2&lt;=$S78),$M78,0)),0)</f>
        <v/>
      </c>
      <c r="Z78" s="52">
        <f>IFERROR(IF(AND($R78&gt;=Z$2,$R78&lt;=Z$3),$M78,IF(AND(Z$3&gt;=$R78,Z$2&lt;=$S78),$M78,0)),0)</f>
        <v/>
      </c>
      <c r="AA78" s="52">
        <f>IFERROR(IF(AND($R78&gt;=AA$2,$R78&lt;=AA$3),$M78,IF(AND(AA$3&gt;=$R78,AA$2&lt;=$S78),$M78,0)),0)</f>
        <v/>
      </c>
      <c r="AB78" s="52">
        <f>IFERROR(IF(AND($R78&gt;=AB$2,$R78&lt;=AB$3),$M78,IF(AND(AB$3&gt;=$R78,AB$2&lt;=$S78),$M78,0)),0)</f>
        <v/>
      </c>
      <c r="AC78" s="52">
        <f>IFERROR(IF(AND($R78&gt;=AC$2,$R78&lt;=AC$3),$M78,IF(AND(AC$3&gt;=$R78,AC$2&lt;=$S78),$M78,0)),0)</f>
        <v/>
      </c>
      <c r="AD78" s="52">
        <f>IFERROR(IF(AND($R78&gt;=AD$2,$R78&lt;=AD$3),$M78,IF(AND(AD$3&gt;=$R78,AD$2&lt;=$S78),$M78,0)),0)</f>
        <v/>
      </c>
      <c r="AE78" s="52">
        <f>IFERROR(IF(AND($R78&gt;=AE$2,$R78&lt;=AE$3),$M78,IF(AND(AE$3&gt;=$R78,AE$2&lt;=$S78),$M78,0)),0)</f>
        <v/>
      </c>
      <c r="AF78" s="52">
        <f>IFERROR(IF(AND($R78&gt;=AF$2,$R78&lt;=AF$3),$M78,IF(AND(AF$3&gt;=$R78,AF$2&lt;=$S78),$M78,0)),0)</f>
        <v/>
      </c>
      <c r="AG78" s="52">
        <f>IFERROR(IF(AND($R78&gt;=AG$2,$R78&lt;=AG$3),$M78,IF(AND(AG$3&gt;=$R78,AG$2&lt;=$S78),$M78,0)),0)</f>
        <v/>
      </c>
      <c r="AH78" s="52">
        <f>IFERROR(IF(AND($R78&gt;=AH$2,$R78&lt;=AH$3),$M78,IF(AND(AH$3&gt;=$R78,AH$2&lt;=$S78),$M78,0)),0)</f>
        <v/>
      </c>
      <c r="AI78" s="52">
        <f>IFERROR(IF(AND($R78&gt;=AI$2,$R78&lt;=AI$3),$M78,IF(AND(AI$3&gt;=$R78,AI$2&lt;=$S78),$M78,0)),0)</f>
        <v/>
      </c>
      <c r="AJ78" s="52">
        <f>IFERROR(IF(AND($R78&gt;=AJ$2,$R78&lt;=AJ$3),$M78,IF(AND(AJ$3&gt;=$R78,AJ$2&lt;=$S78),$M78,0)),0)</f>
        <v/>
      </c>
      <c r="AK78" s="52">
        <f>IFERROR(IF(AND($R78&gt;=AK$2,$R78&lt;=AK$3),$M78,IF(AND(AK$3&gt;=$R78,AK$2&lt;=$S78),$M78,0)),0)</f>
        <v/>
      </c>
      <c r="AL78" s="52">
        <f>IFERROR(IF(AND($R78&gt;=AL$2,$R78&lt;=AL$3),$M78,IF(AND(AL$3&gt;=$R78,AL$2&lt;=$S78),$M78,0)),0)</f>
        <v/>
      </c>
      <c r="AM78" s="52">
        <f>IFERROR(IF(AND($R78&gt;=AM$2,$R78&lt;=AM$3),$M78,IF(AND(AM$3&gt;=$R78,AM$2&lt;=$S78),$M78,0)),0)</f>
        <v/>
      </c>
      <c r="AN78" s="52">
        <f>IFERROR(IF(AND($R78&gt;=AN$2,$R78&lt;=AN$3),$M78,IF(AND(AN$3&gt;=$R78,AN$2&lt;=$S78),$M78,0)),0)</f>
        <v/>
      </c>
      <c r="AO78" s="52">
        <f>IFERROR(IF(AND($R78&gt;=AO$2,$R78&lt;=AO$3),$M78,IF(AND(AO$3&gt;=$R78,AO$2&lt;=$S78),$M78,0)),0)</f>
        <v/>
      </c>
      <c r="AP78" s="52">
        <f>IFERROR(IF(AND($R78&gt;=AP$2,$R78&lt;=AP$3),$M78,IF(AND(AP$3&gt;=$R78,AP$2&lt;=$S78),$M78,0)),0)</f>
        <v/>
      </c>
      <c r="AQ78" s="52">
        <f>IFERROR(IF(AND($R78&gt;=AQ$2,$R78&lt;=AQ$3),$M78,IF(AND(AQ$3&gt;=$R78,AQ$2&lt;=$S78),$M78,0)),0)</f>
        <v/>
      </c>
      <c r="AR78" s="52">
        <f>IFERROR(IF(AND($R78&gt;=AR$2,$R78&lt;=AR$3),$M78,IF(AND(AR$3&gt;=$R78,AR$2&lt;=$S78),$M78,0)),0)</f>
        <v/>
      </c>
      <c r="AS78" s="52">
        <f>IFERROR(IF(AND($R78&gt;=AS$2,$R78&lt;=AS$3),$M78,IF(AND(AS$3&gt;=$R78,AS$2&lt;=$S78),$M78,0)),0)</f>
        <v/>
      </c>
      <c r="AT78" s="52">
        <f>IFERROR(IF(AND($R78&gt;=AT$2,$R78&lt;=AT$3),$M78,IF(AND(AT$3&gt;=$R78,AT$2&lt;=$S78),$M78,0)),0)</f>
        <v/>
      </c>
      <c r="AU78" s="52">
        <f>IFERROR(IF(AND($R78&gt;=AU$2,$R78&lt;=AU$3),$M78,IF(AND(AU$3&gt;=$R78,AU$2&lt;=$S78),$M78,0)),0)</f>
        <v/>
      </c>
      <c r="AV78" s="52">
        <f>IFERROR(IF(AND($R78&gt;=AV$2,$R78&lt;=AV$3),$M78,IF(AND(AV$3&gt;=$R78,AV$2&lt;=$S78),$M78,0)),0)</f>
        <v/>
      </c>
      <c r="AW78" s="52">
        <f>IFERROR(IF(AND($R78&gt;=AW$2,$R78&lt;=AW$3),$M78,IF(AND(AW$3&gt;=$R78,AW$2&lt;=$S78),$M78,0)),0)</f>
        <v/>
      </c>
      <c r="AX78" s="52">
        <f>IFERROR(IF(AND($R78&gt;=AX$2,$R78&lt;=AX$3),$M78,IF(AND(AX$3&gt;=$R78,AX$2&lt;=$S78),$M78,0)),0)</f>
        <v/>
      </c>
      <c r="AY78" s="52">
        <f>IFERROR(IF(AND($R78&gt;=AY$2,$R78&lt;=AY$3),$M78,IF(AND(AY$3&gt;=$R78,AY$2&lt;=$S78),$M78,0)),0)</f>
        <v/>
      </c>
      <c r="AZ78" s="52">
        <f>IFERROR(IF(AND($R78&gt;=AZ$2,$R78&lt;=AZ$3),$M78,IF(AND(AZ$3&gt;=$R78,AZ$2&lt;=$S78),$M78,0)),0)</f>
        <v/>
      </c>
      <c r="BA78" s="52">
        <f>IFERROR(IF(AND($R78&gt;=BA$2,$R78&lt;=BA$3),$M78,IF(AND(BA$3&gt;=$R78,BA$2&lt;=$S78),$M78,0)),0)</f>
        <v/>
      </c>
      <c r="BB78" s="52">
        <f>IFERROR(IF(AND($R78&gt;=BB$2,$R78&lt;=BB$3),$M78,IF(AND(BB$3&gt;=$R78,BB$2&lt;=$S78),$M78,0)),0)</f>
        <v/>
      </c>
      <c r="BC78" s="52">
        <f>IFERROR(IF(AND($R78&gt;=BC$2,$R78&lt;=BC$3),$M78,IF(AND(BC$3&gt;=$R78,BC$2&lt;=$S78),$M78,0)),0)</f>
        <v/>
      </c>
      <c r="BD78" s="52">
        <f>IFERROR(IF(AND($R78&gt;=BD$2,$R78&lt;=BD$3),$M78,IF(AND(BD$3&gt;=$R78,BD$2&lt;=$S78),$M78,0)),0)</f>
        <v/>
      </c>
      <c r="BE78" s="52">
        <f>IFERROR(IF(AND($R78&gt;=BE$2,$R78&lt;=BE$3),$M78,IF(AND(BE$3&gt;=$R78,BE$2&lt;=$S78),$M78,0)),0)</f>
        <v/>
      </c>
      <c r="BF78" s="52">
        <f>IFERROR(IF(AND($R78&gt;=BF$2,$R78&lt;=BF$3),$M78,IF(AND(BF$3&gt;=$R78,BF$2&lt;=$S78),$M78,0)),0)</f>
        <v/>
      </c>
      <c r="BG78" s="52">
        <f>IFERROR(IF(AND($R78&gt;=BG$2,$R78&lt;=BG$3),$M78,IF(AND(BG$3&gt;=$R78,BG$2&lt;=$S78),$M78,0)),0)</f>
        <v/>
      </c>
      <c r="BH78" s="52">
        <f>IFERROR(IF(AND($R78&gt;=BH$2,$R78&lt;=BH$3),$M78,IF(AND(BH$3&gt;=$R78,BH$2&lt;=$S78),$M78,0)),0)</f>
        <v/>
      </c>
      <c r="BI78" s="52">
        <f>IFERROR(IF(AND($R78&gt;=BI$2,$R78&lt;=BI$3),$M78,IF(AND(BI$3&gt;=$R78,BI$2&lt;=$S78),$M78,0)),0)</f>
        <v/>
      </c>
      <c r="BJ78" s="52">
        <f>IFERROR(IF(AND($R78&gt;=BJ$2,$R78&lt;=BJ$3),$M78,IF(AND(BJ$3&gt;=$R78,BJ$2&lt;=$S78),$M78,0)),0)</f>
        <v/>
      </c>
      <c r="BK78" s="52">
        <f>IFERROR(IF(AND($R78&gt;=BK$2,$R78&lt;=BK$3),$M78,IF(AND(BK$3&gt;=$R78,BK$2&lt;=$S78),$M78,0)),0)</f>
        <v/>
      </c>
      <c r="BL78" s="52">
        <f>IFERROR(IF(AND($R78&gt;=BL$2,$R78&lt;=BL$3),$M78,IF(AND(BL$3&gt;=$R78,BL$2&lt;=$S78),$M78,0)),0)</f>
        <v/>
      </c>
      <c r="BM78" s="52">
        <f>IFERROR(IF(AND($R78&gt;=BM$2,$R78&lt;=BM$3),$M78,IF(AND(BM$3&gt;=$R78,BM$2&lt;=$S78),$M78,0)),0)</f>
        <v/>
      </c>
      <c r="BN78" s="52">
        <f>IFERROR(IF(AND($R78&gt;=BN$2,$R78&lt;=BN$3),$M78,IF(AND(BN$3&gt;=$R78,BN$2&lt;=$S78),$M78,0)),0)</f>
        <v/>
      </c>
      <c r="BO78" s="52">
        <f>IFERROR(IF(AND($R78&gt;=BO$2,$R78&lt;=BO$3),$M78,IF(AND(BO$3&gt;=$R78,BO$2&lt;=$S78),$M78,0)),0)</f>
        <v/>
      </c>
      <c r="BP78" s="52">
        <f>IFERROR(IF(AND($R78&gt;=BP$2,$R78&lt;=BP$3),$M78,IF(AND(BP$3&gt;=$R78,BP$2&lt;=$S78),$M78,0)),0)</f>
        <v/>
      </c>
      <c r="BQ78" s="52">
        <f>IFERROR(IF(AND($R78&gt;=BQ$2,$R78&lt;=BQ$3),$M78,IF(AND(BQ$3&gt;=$R78,BQ$2&lt;=$S78),$M78,0)),0)</f>
        <v/>
      </c>
      <c r="BR78" s="52">
        <f>IFERROR(IF(AND($R78&gt;=BR$2,$R78&lt;=BR$3),$M78,IF(AND(BR$3&gt;=$R78,BR$2&lt;=$S78),$M78,0)),0)</f>
        <v/>
      </c>
      <c r="BS78" s="52">
        <f>IFERROR(IF(AND($R78&gt;=BS$2,$R78&lt;=BS$3),$M78,IF(AND(BS$3&gt;=$R78,BS$2&lt;=$S78),$M78,0)),0)</f>
        <v/>
      </c>
      <c r="BT78" s="52">
        <f>IFERROR(IF(AND($R78&gt;=BT$2,$R78&lt;=BT$3),$M78,IF(AND(BT$3&gt;=$R78,BT$2&lt;=$S78),$M78,0)),0)</f>
        <v/>
      </c>
      <c r="BU78" s="52">
        <f>IFERROR(IF(AND($R78&gt;=BU$2,$R78&lt;=BU$3),$M78,IF(AND(BU$3&gt;=$R78,BU$2&lt;=$S78),$M78,0)),0)</f>
        <v/>
      </c>
      <c r="BV78" s="52">
        <f>IFERROR(IF(AND($R78&gt;=BV$2,$R78&lt;=BV$3),$M78,IF(AND(BV$3&gt;=$R78,BV$2&lt;=$S78),$M78,0)),0)</f>
        <v/>
      </c>
      <c r="BW78" s="52">
        <f>IFERROR(IF(AND($R78&gt;=BW$2,$R78&lt;=BW$3),$M78,IF(AND(BW$3&gt;=$R78,BW$2&lt;=$S78),$M78,0)),0)</f>
        <v/>
      </c>
      <c r="BX78" s="52">
        <f>IFERROR(IF(AND($R78&gt;=BX$2,$R78&lt;=BX$3),$M78,IF(AND(BX$3&gt;=$R78,BX$2&lt;=$S78),$M78,0)),0)</f>
        <v/>
      </c>
      <c r="BY78" s="52">
        <f>IFERROR(IF(AND($R78&gt;=BY$2,$R78&lt;=BY$3),$M78,IF(AND(BY$3&gt;=$R78,BY$2&lt;=$S78),$M78,0)),0)</f>
        <v/>
      </c>
      <c r="BZ78" s="52">
        <f>IFERROR(IF(AND($R78&gt;=BZ$2,$R78&lt;=BZ$3),$M78,IF(AND(BZ$3&gt;=$R78,BZ$2&lt;=$S78),$M78,0)),0)</f>
        <v/>
      </c>
      <c r="CA78" s="52">
        <f>IFERROR(IF(AND($R78&gt;=CA$2,$R78&lt;=CA$3),$M78,IF(AND(CA$3&gt;=$R78,CA$2&lt;=$S78),$M78,0)),0)</f>
        <v/>
      </c>
      <c r="CB78" s="52">
        <f>IFERROR(IF(AND($R78&gt;=CB$2,$R78&lt;=CB$3),$M78,IF(AND(CB$3&gt;=$R78,CB$2&lt;=$S78),$M78,0)),0)</f>
        <v/>
      </c>
      <c r="CC78" s="52">
        <f>IFERROR(IF(AND($R78&gt;=CC$2,$R78&lt;=CC$3),$M78,IF(AND(CC$3&gt;=$R78,CC$2&lt;=$S78),$M78,0)),0)</f>
        <v/>
      </c>
      <c r="CD78" s="52">
        <f>IFERROR(IF(AND($R78&gt;=CD$2,$R78&lt;=CD$3),$M78,IF(AND(CD$3&gt;=$R78,CD$2&lt;=$S78),$M78,0)),0)</f>
        <v/>
      </c>
      <c r="CE78" s="52">
        <f>IFERROR(IF(AND($R78&gt;=CE$2,$R78&lt;=CE$3),$M78,IF(AND(CE$3&gt;=$R78,CE$2&lt;=$S78),$M78,0)),0)</f>
        <v/>
      </c>
      <c r="CF78" s="52">
        <f>IFERROR(IF(AND($R78&gt;=CF$2,$R78&lt;=CF$3),$M78,IF(AND(CF$3&gt;=$R78,CF$2&lt;=$S78),$M78,0)),0)</f>
        <v/>
      </c>
      <c r="CG78" s="52">
        <f>IFERROR(IF(AND($R78&gt;=CG$2,$R78&lt;=CG$3),$M78,IF(AND(CG$3&gt;=$R78,CG$2&lt;=$S78),$M78,0)),0)</f>
        <v/>
      </c>
      <c r="CH78" s="52">
        <f>IFERROR(IF(AND($R78&gt;=CH$2,$R78&lt;=CH$3),$M78,IF(AND(CH$3&gt;=$R78,CH$2&lt;=$S78),$M78,0)),0)</f>
        <v/>
      </c>
      <c r="CI78" s="52">
        <f>IFERROR(IF(AND($R78&gt;=CI$2,$R78&lt;=CI$3),$M78,IF(AND(CI$3&gt;=$R78,CI$2&lt;=$S78),$M78,0)),0)</f>
        <v/>
      </c>
      <c r="CJ78" s="52">
        <f>IFERROR(IF(AND($R78&gt;=CJ$2,$R78&lt;=CJ$3),$M78,IF(AND(CJ$3&gt;=$R78,CJ$2&lt;=$S78),$M78,0)),0)</f>
        <v/>
      </c>
      <c r="CK78" s="52">
        <f>IFERROR(IF(AND($R78&gt;=CK$2,$R78&lt;=CK$3),$M78,IF(AND(CK$3&gt;=$R78,CK$2&lt;=$S78),$M78,0)),0)</f>
        <v/>
      </c>
      <c r="CL78" s="52">
        <f>IFERROR(IF(AND($R78&gt;=CL$2,$R78&lt;=CL$3),$M78,IF(AND(CL$3&gt;=$R78,CL$2&lt;=$S78),$M78,0)),0)</f>
        <v/>
      </c>
      <c r="CM78" s="52">
        <f>IFERROR(IF(AND($R78&gt;=CM$2,$R78&lt;=CM$3),$M78,IF(AND(CM$3&gt;=$R78,CM$2&lt;=$S78),$M78,0)),0)</f>
        <v/>
      </c>
      <c r="CN78" s="52">
        <f>IFERROR(IF(AND($R78&gt;=CN$2,$R78&lt;=CN$3),$M78,IF(AND(CN$3&gt;=$R78,CN$2&lt;=$S78),$M78,0)),0)</f>
        <v/>
      </c>
      <c r="CO78" s="52">
        <f>IFERROR(IF(AND($R78&gt;=CO$2,$R78&lt;=CO$3),$M78,IF(AND(CO$3&gt;=$R78,CO$2&lt;=$S78),$M78,0)),0)</f>
        <v/>
      </c>
      <c r="CP78" s="52">
        <f>IFERROR(IF(AND($R78&gt;=CP$2,$R78&lt;=CP$3),$M78,IF(AND(CP$3&gt;=$R78,CP$2&lt;=$S78),$M78,0)),0)</f>
        <v/>
      </c>
      <c r="CQ78" s="52">
        <f>IFERROR(IF(AND($R78&gt;=CQ$2,$R78&lt;=CQ$3),$M78,IF(AND(CQ$3&gt;=$R78,CQ$2&lt;=$S78),$M78,0)),0)</f>
        <v/>
      </c>
      <c r="CR78" s="52">
        <f>IFERROR(IF(AND($R78&gt;=CR$2,$R78&lt;=CR$3),$M78,IF(AND(CR$3&gt;=$R78,CR$2&lt;=$S78),$M78,0)),0)</f>
        <v/>
      </c>
      <c r="CS78" s="52">
        <f>IFERROR(IF(AND($R78&gt;=CS$2,$R78&lt;=CS$3),$M78,IF(AND(CS$3&gt;=$R78,CS$2&lt;=$S78),$M78,0)),0)</f>
        <v/>
      </c>
      <c r="CT78" s="52">
        <f>IFERROR(IF(AND($R78&gt;=CT$2,$R78&lt;=CT$3),$M78,IF(AND(CT$3&gt;=$R78,CT$2&lt;=$S78),$M78,0)),0)</f>
        <v/>
      </c>
      <c r="CU78" s="52">
        <f>IFERROR(IF(AND($R78&gt;=CU$2,$R78&lt;=CU$3),$M78,IF(AND(CU$3&gt;=$R78,CU$2&lt;=$S78),$M78,0)),0)</f>
        <v/>
      </c>
      <c r="CV78" s="52">
        <f>IFERROR(IF(AND($R78&gt;=CV$2,$R78&lt;=CV$3),$M78,IF(AND(CV$3&gt;=$R78,CV$2&lt;=$S78),$M78,0)),0)</f>
        <v/>
      </c>
      <c r="CW78" s="52">
        <f>IFERROR(IF(AND($R78&gt;=CW$2,$R78&lt;=CW$3),$M78,IF(AND(CW$3&gt;=$R78,CW$2&lt;=$S78),$M78,0)),0)</f>
        <v/>
      </c>
      <c r="CX78" s="52">
        <f>IFERROR(IF(AND($R78&gt;=CX$2,$R78&lt;=CX$3),$M78,IF(AND(CX$3&gt;=$R78,CX$2&lt;=$S78),$M78,0)),0)</f>
        <v/>
      </c>
      <c r="CY78" s="52">
        <f>IFERROR(IF(AND($R78&gt;=CY$2,$R78&lt;=CY$3),$M78,IF(AND(CY$3&gt;=$R78,CY$2&lt;=$S78),$M78,0)),0)</f>
        <v/>
      </c>
      <c r="CZ78" s="52">
        <f>IFERROR(IF(AND($R78&gt;=CZ$2,$R78&lt;=CZ$3),$M78,IF(AND(CZ$3&gt;=$R78,CZ$2&lt;=$S78),$M78,0)),0)</f>
        <v/>
      </c>
      <c r="DA78" s="52" t="n"/>
      <c r="DB78" s="52" t="n"/>
    </row>
    <row r="79" outlineLevel="1" ht="15.9" customHeight="1">
      <c r="A79" s="40" t="inlineStr">
        <is>
          <t>[Person_3]</t>
        </is>
      </c>
      <c r="B79" s="98" t="n"/>
      <c r="C79" s="56" t="n"/>
      <c r="D79" s="98" t="n"/>
      <c r="E79" s="56" t="n"/>
      <c r="F79" s="53" t="n"/>
      <c r="G79" s="56" t="n"/>
      <c r="H79" s="98" t="n"/>
      <c r="I79" s="43" t="n"/>
      <c r="J79" s="44" t="n"/>
      <c r="K79" s="45" t="n"/>
      <c r="L79" s="45" t="n"/>
      <c r="M79" s="46">
        <f>IF($J79="Digital Maintenance",0,K79*L79)*I78</f>
        <v/>
      </c>
      <c r="N79" s="47">
        <f>IF($J79="Digital Maintenance",K79*L79,0)*I79</f>
        <v/>
      </c>
      <c r="O79" s="48" t="inlineStr">
        <is>
          <t>New</t>
        </is>
      </c>
      <c r="P79" s="49" t="n"/>
      <c r="Q79" s="96" t="n"/>
      <c r="R79" s="96" t="n"/>
      <c r="S79" s="96" t="n"/>
      <c r="T79" s="51">
        <f>IF(ISBLANK(S79),"",YEARFRAC(R79,EOMONTH(S79,0))*12)</f>
        <v/>
      </c>
      <c r="U79" s="52">
        <f>IFERROR(IF(AND($R79&gt;=U$2,$R79&lt;=U$3),$M79,IF(AND(U$3&gt;=$R79,U$2&lt;=$S79),$M79,0)),0)</f>
        <v/>
      </c>
      <c r="V79" s="52">
        <f>IFERROR(IF(AND($R79&gt;=V$2,$R79&lt;=V$3),$M79,IF(AND(V$3&gt;=$R79,V$2&lt;=$S79),$M79,0)),0)</f>
        <v/>
      </c>
      <c r="W79" s="52">
        <f>IFERROR(IF(AND($R79&gt;=W$2,$R79&lt;=W$3),$M79,IF(AND(W$3&gt;=$R79,W$2&lt;=$S79),$M79,0)),0)</f>
        <v/>
      </c>
      <c r="X79" s="52">
        <f>IFERROR(IF(AND($R79&gt;=X$2,$R79&lt;=X$3),$M79,IF(AND(X$3&gt;=$R79,X$2&lt;=$S79),$M79,0)),0)</f>
        <v/>
      </c>
      <c r="Y79" s="52">
        <f>IFERROR(IF(AND($R79&gt;=Y$2,$R79&lt;=Y$3),$M79,IF(AND(Y$3&gt;=$R79,Y$2&lt;=$S79),$M79,0)),0)</f>
        <v/>
      </c>
      <c r="Z79" s="52">
        <f>IFERROR(IF(AND($R79&gt;=Z$2,$R79&lt;=Z$3),$M79,IF(AND(Z$3&gt;=$R79,Z$2&lt;=$S79),$M79,0)),0)</f>
        <v/>
      </c>
      <c r="AA79" s="52">
        <f>IFERROR(IF(AND($R79&gt;=AA$2,$R79&lt;=AA$3),$M79,IF(AND(AA$3&gt;=$R79,AA$2&lt;=$S79),$M79,0)),0)</f>
        <v/>
      </c>
      <c r="AB79" s="52">
        <f>IFERROR(IF(AND($R79&gt;=AB$2,$R79&lt;=AB$3),$M79,IF(AND(AB$3&gt;=$R79,AB$2&lt;=$S79),$M79,0)),0)</f>
        <v/>
      </c>
      <c r="AC79" s="52">
        <f>IFERROR(IF(AND($R79&gt;=AC$2,$R79&lt;=AC$3),$M79,IF(AND(AC$3&gt;=$R79,AC$2&lt;=$S79),$M79,0)),0)</f>
        <v/>
      </c>
      <c r="AD79" s="52">
        <f>IFERROR(IF(AND($R79&gt;=AD$2,$R79&lt;=AD$3),$M79,IF(AND(AD$3&gt;=$R79,AD$2&lt;=$S79),$M79,0)),0)</f>
        <v/>
      </c>
      <c r="AE79" s="52">
        <f>IFERROR(IF(AND($R79&gt;=AE$2,$R79&lt;=AE$3),$M79,IF(AND(AE$3&gt;=$R79,AE$2&lt;=$S79),$M79,0)),0)</f>
        <v/>
      </c>
      <c r="AF79" s="52">
        <f>IFERROR(IF(AND($R79&gt;=AF$2,$R79&lt;=AF$3),$M79,IF(AND(AF$3&gt;=$R79,AF$2&lt;=$S79),$M79,0)),0)</f>
        <v/>
      </c>
      <c r="AG79" s="52">
        <f>IFERROR(IF(AND($R79&gt;=AG$2,$R79&lt;=AG$3),$M79,IF(AND(AG$3&gt;=$R79,AG$2&lt;=$S79),$M79,0)),0)</f>
        <v/>
      </c>
      <c r="AH79" s="52">
        <f>IFERROR(IF(AND($R79&gt;=AH$2,$R79&lt;=AH$3),$M79,IF(AND(AH$3&gt;=$R79,AH$2&lt;=$S79),$M79,0)),0)</f>
        <v/>
      </c>
      <c r="AI79" s="52">
        <f>IFERROR(IF(AND($R79&gt;=AI$2,$R79&lt;=AI$3),$M79,IF(AND(AI$3&gt;=$R79,AI$2&lt;=$S79),$M79,0)),0)</f>
        <v/>
      </c>
      <c r="AJ79" s="52">
        <f>IFERROR(IF(AND($R79&gt;=AJ$2,$R79&lt;=AJ$3),$M79,IF(AND(AJ$3&gt;=$R79,AJ$2&lt;=$S79),$M79,0)),0)</f>
        <v/>
      </c>
      <c r="AK79" s="52">
        <f>IFERROR(IF(AND($R79&gt;=AK$2,$R79&lt;=AK$3),$M79,IF(AND(AK$3&gt;=$R79,AK$2&lt;=$S79),$M79,0)),0)</f>
        <v/>
      </c>
      <c r="AL79" s="52">
        <f>IFERROR(IF(AND($R79&gt;=AL$2,$R79&lt;=AL$3),$M79,IF(AND(AL$3&gt;=$R79,AL$2&lt;=$S79),$M79,0)),0)</f>
        <v/>
      </c>
      <c r="AM79" s="52">
        <f>IFERROR(IF(AND($R79&gt;=AM$2,$R79&lt;=AM$3),$M79,IF(AND(AM$3&gt;=$R79,AM$2&lt;=$S79),$M79,0)),0)</f>
        <v/>
      </c>
      <c r="AN79" s="52">
        <f>IFERROR(IF(AND($R79&gt;=AN$2,$R79&lt;=AN$3),$M79,IF(AND(AN$3&gt;=$R79,AN$2&lt;=$S79),$M79,0)),0)</f>
        <v/>
      </c>
      <c r="AO79" s="52">
        <f>IFERROR(IF(AND($R79&gt;=AO$2,$R79&lt;=AO$3),$M79,IF(AND(AO$3&gt;=$R79,AO$2&lt;=$S79),$M79,0)),0)</f>
        <v/>
      </c>
      <c r="AP79" s="52">
        <f>IFERROR(IF(AND($R79&gt;=AP$2,$R79&lt;=AP$3),$M79,IF(AND(AP$3&gt;=$R79,AP$2&lt;=$S79),$M79,0)),0)</f>
        <v/>
      </c>
      <c r="AQ79" s="52">
        <f>IFERROR(IF(AND($R79&gt;=AQ$2,$R79&lt;=AQ$3),$M79,IF(AND(AQ$3&gt;=$R79,AQ$2&lt;=$S79),$M79,0)),0)</f>
        <v/>
      </c>
      <c r="AR79" s="52">
        <f>IFERROR(IF(AND($R79&gt;=AR$2,$R79&lt;=AR$3),$M79,IF(AND(AR$3&gt;=$R79,AR$2&lt;=$S79),$M79,0)),0)</f>
        <v/>
      </c>
      <c r="AS79" s="52">
        <f>IFERROR(IF(AND($R79&gt;=AS$2,$R79&lt;=AS$3),$M79,IF(AND(AS$3&gt;=$R79,AS$2&lt;=$S79),$M79,0)),0)</f>
        <v/>
      </c>
      <c r="AT79" s="52">
        <f>IFERROR(IF(AND($R79&gt;=AT$2,$R79&lt;=AT$3),$M79,IF(AND(AT$3&gt;=$R79,AT$2&lt;=$S79),$M79,0)),0)</f>
        <v/>
      </c>
      <c r="AU79" s="52">
        <f>IFERROR(IF(AND($R79&gt;=AU$2,$R79&lt;=AU$3),$M79,IF(AND(AU$3&gt;=$R79,AU$2&lt;=$S79),$M79,0)),0)</f>
        <v/>
      </c>
      <c r="AV79" s="52">
        <f>IFERROR(IF(AND($R79&gt;=AV$2,$R79&lt;=AV$3),$M79,IF(AND(AV$3&gt;=$R79,AV$2&lt;=$S79),$M79,0)),0)</f>
        <v/>
      </c>
      <c r="AW79" s="52">
        <f>IFERROR(IF(AND($R79&gt;=AW$2,$R79&lt;=AW$3),$M79,IF(AND(AW$3&gt;=$R79,AW$2&lt;=$S79),$M79,0)),0)</f>
        <v/>
      </c>
      <c r="AX79" s="52">
        <f>IFERROR(IF(AND($R79&gt;=AX$2,$R79&lt;=AX$3),$M79,IF(AND(AX$3&gt;=$R79,AX$2&lt;=$S79),$M79,0)),0)</f>
        <v/>
      </c>
      <c r="AY79" s="52">
        <f>IFERROR(IF(AND($R79&gt;=AY$2,$R79&lt;=AY$3),$M79,IF(AND(AY$3&gt;=$R79,AY$2&lt;=$S79),$M79,0)),0)</f>
        <v/>
      </c>
      <c r="AZ79" s="52">
        <f>IFERROR(IF(AND($R79&gt;=AZ$2,$R79&lt;=AZ$3),$M79,IF(AND(AZ$3&gt;=$R79,AZ$2&lt;=$S79),$M79,0)),0)</f>
        <v/>
      </c>
      <c r="BA79" s="52">
        <f>IFERROR(IF(AND($R79&gt;=BA$2,$R79&lt;=BA$3),$M79,IF(AND(BA$3&gt;=$R79,BA$2&lt;=$S79),$M79,0)),0)</f>
        <v/>
      </c>
      <c r="BB79" s="52">
        <f>IFERROR(IF(AND($R79&gt;=BB$2,$R79&lt;=BB$3),$M79,IF(AND(BB$3&gt;=$R79,BB$2&lt;=$S79),$M79,0)),0)</f>
        <v/>
      </c>
      <c r="BC79" s="52">
        <f>IFERROR(IF(AND($R79&gt;=BC$2,$R79&lt;=BC$3),$M79,IF(AND(BC$3&gt;=$R79,BC$2&lt;=$S79),$M79,0)),0)</f>
        <v/>
      </c>
      <c r="BD79" s="52">
        <f>IFERROR(IF(AND($R79&gt;=BD$2,$R79&lt;=BD$3),$M79,IF(AND(BD$3&gt;=$R79,BD$2&lt;=$S79),$M79,0)),0)</f>
        <v/>
      </c>
      <c r="BE79" s="52">
        <f>IFERROR(IF(AND($R79&gt;=BE$2,$R79&lt;=BE$3),$M79,IF(AND(BE$3&gt;=$R79,BE$2&lt;=$S79),$M79,0)),0)</f>
        <v/>
      </c>
      <c r="BF79" s="52">
        <f>IFERROR(IF(AND($R79&gt;=BF$2,$R79&lt;=BF$3),$M79,IF(AND(BF$3&gt;=$R79,BF$2&lt;=$S79),$M79,0)),0)</f>
        <v/>
      </c>
      <c r="BG79" s="52">
        <f>IFERROR(IF(AND($R79&gt;=BG$2,$R79&lt;=BG$3),$M79,IF(AND(BG$3&gt;=$R79,BG$2&lt;=$S79),$M79,0)),0)</f>
        <v/>
      </c>
      <c r="BH79" s="52">
        <f>IFERROR(IF(AND($R79&gt;=BH$2,$R79&lt;=BH$3),$M79,IF(AND(BH$3&gt;=$R79,BH$2&lt;=$S79),$M79,0)),0)</f>
        <v/>
      </c>
      <c r="BI79" s="52">
        <f>IFERROR(IF(AND($R79&gt;=BI$2,$R79&lt;=BI$3),$M79,IF(AND(BI$3&gt;=$R79,BI$2&lt;=$S79),$M79,0)),0)</f>
        <v/>
      </c>
      <c r="BJ79" s="52">
        <f>IFERROR(IF(AND($R79&gt;=BJ$2,$R79&lt;=BJ$3),$M79,IF(AND(BJ$3&gt;=$R79,BJ$2&lt;=$S79),$M79,0)),0)</f>
        <v/>
      </c>
      <c r="BK79" s="52">
        <f>IFERROR(IF(AND($R79&gt;=BK$2,$R79&lt;=BK$3),$M79,IF(AND(BK$3&gt;=$R79,BK$2&lt;=$S79),$M79,0)),0)</f>
        <v/>
      </c>
      <c r="BL79" s="52">
        <f>IFERROR(IF(AND($R79&gt;=BL$2,$R79&lt;=BL$3),$M79,IF(AND(BL$3&gt;=$R79,BL$2&lt;=$S79),$M79,0)),0)</f>
        <v/>
      </c>
      <c r="BM79" s="52">
        <f>IFERROR(IF(AND($R79&gt;=BM$2,$R79&lt;=BM$3),$M79,IF(AND(BM$3&gt;=$R79,BM$2&lt;=$S79),$M79,0)),0)</f>
        <v/>
      </c>
      <c r="BN79" s="52">
        <f>IFERROR(IF(AND($R79&gt;=BN$2,$R79&lt;=BN$3),$M79,IF(AND(BN$3&gt;=$R79,BN$2&lt;=$S79),$M79,0)),0)</f>
        <v/>
      </c>
      <c r="BO79" s="52">
        <f>IFERROR(IF(AND($R79&gt;=BO$2,$R79&lt;=BO$3),$M79,IF(AND(BO$3&gt;=$R79,BO$2&lt;=$S79),$M79,0)),0)</f>
        <v/>
      </c>
      <c r="BP79" s="52">
        <f>IFERROR(IF(AND($R79&gt;=BP$2,$R79&lt;=BP$3),$M79,IF(AND(BP$3&gt;=$R79,BP$2&lt;=$S79),$M79,0)),0)</f>
        <v/>
      </c>
      <c r="BQ79" s="52">
        <f>IFERROR(IF(AND($R79&gt;=BQ$2,$R79&lt;=BQ$3),$M79,IF(AND(BQ$3&gt;=$R79,BQ$2&lt;=$S79),$M79,0)),0)</f>
        <v/>
      </c>
      <c r="BR79" s="52">
        <f>IFERROR(IF(AND($R79&gt;=BR$2,$R79&lt;=BR$3),$M79,IF(AND(BR$3&gt;=$R79,BR$2&lt;=$S79),$M79,0)),0)</f>
        <v/>
      </c>
      <c r="BS79" s="52">
        <f>IFERROR(IF(AND($R79&gt;=BS$2,$R79&lt;=BS$3),$M79,IF(AND(BS$3&gt;=$R79,BS$2&lt;=$S79),$M79,0)),0)</f>
        <v/>
      </c>
      <c r="BT79" s="52">
        <f>IFERROR(IF(AND($R79&gt;=BT$2,$R79&lt;=BT$3),$M79,IF(AND(BT$3&gt;=$R79,BT$2&lt;=$S79),$M79,0)),0)</f>
        <v/>
      </c>
      <c r="BU79" s="52">
        <f>IFERROR(IF(AND($R79&gt;=BU$2,$R79&lt;=BU$3),$M79,IF(AND(BU$3&gt;=$R79,BU$2&lt;=$S79),$M79,0)),0)</f>
        <v/>
      </c>
      <c r="BV79" s="52">
        <f>IFERROR(IF(AND($R79&gt;=BV$2,$R79&lt;=BV$3),$M79,IF(AND(BV$3&gt;=$R79,BV$2&lt;=$S79),$M79,0)),0)</f>
        <v/>
      </c>
      <c r="BW79" s="52">
        <f>IFERROR(IF(AND($R79&gt;=BW$2,$R79&lt;=BW$3),$M79,IF(AND(BW$3&gt;=$R79,BW$2&lt;=$S79),$M79,0)),0)</f>
        <v/>
      </c>
      <c r="BX79" s="52">
        <f>IFERROR(IF(AND($R79&gt;=BX$2,$R79&lt;=BX$3),$M79,IF(AND(BX$3&gt;=$R79,BX$2&lt;=$S79),$M79,0)),0)</f>
        <v/>
      </c>
      <c r="BY79" s="52">
        <f>IFERROR(IF(AND($R79&gt;=BY$2,$R79&lt;=BY$3),$M79,IF(AND(BY$3&gt;=$R79,BY$2&lt;=$S79),$M79,0)),0)</f>
        <v/>
      </c>
      <c r="BZ79" s="52">
        <f>IFERROR(IF(AND($R79&gt;=BZ$2,$R79&lt;=BZ$3),$M79,IF(AND(BZ$3&gt;=$R79,BZ$2&lt;=$S79),$M79,0)),0)</f>
        <v/>
      </c>
      <c r="CA79" s="52">
        <f>IFERROR(IF(AND($R79&gt;=CA$2,$R79&lt;=CA$3),$M79,IF(AND(CA$3&gt;=$R79,CA$2&lt;=$S79),$M79,0)),0)</f>
        <v/>
      </c>
      <c r="CB79" s="52">
        <f>IFERROR(IF(AND($R79&gt;=CB$2,$R79&lt;=CB$3),$M79,IF(AND(CB$3&gt;=$R79,CB$2&lt;=$S79),$M79,0)),0)</f>
        <v/>
      </c>
      <c r="CC79" s="52">
        <f>IFERROR(IF(AND($R79&gt;=CC$2,$R79&lt;=CC$3),$M79,IF(AND(CC$3&gt;=$R79,CC$2&lt;=$S79),$M79,0)),0)</f>
        <v/>
      </c>
      <c r="CD79" s="52">
        <f>IFERROR(IF(AND($R79&gt;=CD$2,$R79&lt;=CD$3),$M79,IF(AND(CD$3&gt;=$R79,CD$2&lt;=$S79),$M79,0)),0)</f>
        <v/>
      </c>
      <c r="CE79" s="52">
        <f>IFERROR(IF(AND($R79&gt;=CE$2,$R79&lt;=CE$3),$M79,IF(AND(CE$3&gt;=$R79,CE$2&lt;=$S79),$M79,0)),0)</f>
        <v/>
      </c>
      <c r="CF79" s="52">
        <f>IFERROR(IF(AND($R79&gt;=CF$2,$R79&lt;=CF$3),$M79,IF(AND(CF$3&gt;=$R79,CF$2&lt;=$S79),$M79,0)),0)</f>
        <v/>
      </c>
      <c r="CG79" s="52">
        <f>IFERROR(IF(AND($R79&gt;=CG$2,$R79&lt;=CG$3),$M79,IF(AND(CG$3&gt;=$R79,CG$2&lt;=$S79),$M79,0)),0)</f>
        <v/>
      </c>
      <c r="CH79" s="52">
        <f>IFERROR(IF(AND($R79&gt;=CH$2,$R79&lt;=CH$3),$M79,IF(AND(CH$3&gt;=$R79,CH$2&lt;=$S79),$M79,0)),0)</f>
        <v/>
      </c>
      <c r="CI79" s="52">
        <f>IFERROR(IF(AND($R79&gt;=CI$2,$R79&lt;=CI$3),$M79,IF(AND(CI$3&gt;=$R79,CI$2&lt;=$S79),$M79,0)),0)</f>
        <v/>
      </c>
      <c r="CJ79" s="52">
        <f>IFERROR(IF(AND($R79&gt;=CJ$2,$R79&lt;=CJ$3),$M79,IF(AND(CJ$3&gt;=$R79,CJ$2&lt;=$S79),$M79,0)),0)</f>
        <v/>
      </c>
      <c r="CK79" s="52">
        <f>IFERROR(IF(AND($R79&gt;=CK$2,$R79&lt;=CK$3),$M79,IF(AND(CK$3&gt;=$R79,CK$2&lt;=$S79),$M79,0)),0)</f>
        <v/>
      </c>
      <c r="CL79" s="52">
        <f>IFERROR(IF(AND($R79&gt;=CL$2,$R79&lt;=CL$3),$M79,IF(AND(CL$3&gt;=$R79,CL$2&lt;=$S79),$M79,0)),0)</f>
        <v/>
      </c>
      <c r="CM79" s="52">
        <f>IFERROR(IF(AND($R79&gt;=CM$2,$R79&lt;=CM$3),$M79,IF(AND(CM$3&gt;=$R79,CM$2&lt;=$S79),$M79,0)),0)</f>
        <v/>
      </c>
      <c r="CN79" s="52">
        <f>IFERROR(IF(AND($R79&gt;=CN$2,$R79&lt;=CN$3),$M79,IF(AND(CN$3&gt;=$R79,CN$2&lt;=$S79),$M79,0)),0)</f>
        <v/>
      </c>
      <c r="CO79" s="52">
        <f>IFERROR(IF(AND($R79&gt;=CO$2,$R79&lt;=CO$3),$M79,IF(AND(CO$3&gt;=$R79,CO$2&lt;=$S79),$M79,0)),0)</f>
        <v/>
      </c>
      <c r="CP79" s="52">
        <f>IFERROR(IF(AND($R79&gt;=CP$2,$R79&lt;=CP$3),$M79,IF(AND(CP$3&gt;=$R79,CP$2&lt;=$S79),$M79,0)),0)</f>
        <v/>
      </c>
      <c r="CQ79" s="52">
        <f>IFERROR(IF(AND($R79&gt;=CQ$2,$R79&lt;=CQ$3),$M79,IF(AND(CQ$3&gt;=$R79,CQ$2&lt;=$S79),$M79,0)),0)</f>
        <v/>
      </c>
      <c r="CR79" s="52">
        <f>IFERROR(IF(AND($R79&gt;=CR$2,$R79&lt;=CR$3),$M79,IF(AND(CR$3&gt;=$R79,CR$2&lt;=$S79),$M79,0)),0)</f>
        <v/>
      </c>
      <c r="CS79" s="52">
        <f>IFERROR(IF(AND($R79&gt;=CS$2,$R79&lt;=CS$3),$M79,IF(AND(CS$3&gt;=$R79,CS$2&lt;=$S79),$M79,0)),0)</f>
        <v/>
      </c>
      <c r="CT79" s="52">
        <f>IFERROR(IF(AND($R79&gt;=CT$2,$R79&lt;=CT$3),$M79,IF(AND(CT$3&gt;=$R79,CT$2&lt;=$S79),$M79,0)),0)</f>
        <v/>
      </c>
      <c r="CU79" s="52">
        <f>IFERROR(IF(AND($R79&gt;=CU$2,$R79&lt;=CU$3),$M79,IF(AND(CU$3&gt;=$R79,CU$2&lt;=$S79),$M79,0)),0)</f>
        <v/>
      </c>
      <c r="CV79" s="52">
        <f>IFERROR(IF(AND($R79&gt;=CV$2,$R79&lt;=CV$3),$M79,IF(AND(CV$3&gt;=$R79,CV$2&lt;=$S79),$M79,0)),0)</f>
        <v/>
      </c>
      <c r="CW79" s="52">
        <f>IFERROR(IF(AND($R79&gt;=CW$2,$R79&lt;=CW$3),$M79,IF(AND(CW$3&gt;=$R79,CW$2&lt;=$S79),$M79,0)),0)</f>
        <v/>
      </c>
      <c r="CX79" s="52">
        <f>IFERROR(IF(AND($R79&gt;=CX$2,$R79&lt;=CX$3),$M79,IF(AND(CX$3&gt;=$R79,CX$2&lt;=$S79),$M79,0)),0)</f>
        <v/>
      </c>
      <c r="CY79" s="52">
        <f>IFERROR(IF(AND($R79&gt;=CY$2,$R79&lt;=CY$3),$M79,IF(AND(CY$3&gt;=$R79,CY$2&lt;=$S79),$M79,0)),0)</f>
        <v/>
      </c>
      <c r="CZ79" s="52">
        <f>IFERROR(IF(AND($R79&gt;=CZ$2,$R79&lt;=CZ$3),$M79,IF(AND(CZ$3&gt;=$R79,CZ$2&lt;=$S79),$M79,0)),0)</f>
        <v/>
      </c>
      <c r="DA79" s="52" t="n"/>
      <c r="DB79" s="52" t="n"/>
    </row>
    <row r="80" outlineLevel="1" ht="15.9" customHeight="1">
      <c r="A80" s="40" t="inlineStr">
        <is>
          <t>[Person_3]</t>
        </is>
      </c>
      <c r="B80" s="98" t="n"/>
      <c r="C80" s="56" t="n"/>
      <c r="D80" s="98" t="n"/>
      <c r="E80" s="56" t="n"/>
      <c r="F80" s="53" t="n"/>
      <c r="G80" s="56" t="n"/>
      <c r="H80" s="98" t="n"/>
      <c r="I80" s="43" t="n"/>
      <c r="J80" s="44" t="n"/>
      <c r="K80" s="45" t="n"/>
      <c r="L80" s="45" t="n"/>
      <c r="M80" s="46">
        <f>IF($J80="Digital Maintenance",0,K80*L80)*I79</f>
        <v/>
      </c>
      <c r="N80" s="47">
        <f>IF($J80="Digital Maintenance",K80*L80,0)*I80</f>
        <v/>
      </c>
      <c r="O80" s="48" t="inlineStr">
        <is>
          <t>New</t>
        </is>
      </c>
      <c r="P80" s="49" t="n"/>
      <c r="Q80" s="96" t="n"/>
      <c r="R80" s="96" t="n"/>
      <c r="S80" s="96" t="n"/>
      <c r="T80" s="51">
        <f>IF(ISBLANK(S80),"",YEARFRAC(R80,EOMONTH(S80,0))*12)</f>
        <v/>
      </c>
      <c r="U80" s="52">
        <f>IFERROR(IF(AND($R80&gt;=U$2,$R80&lt;=U$3),$M80,IF(AND(U$3&gt;=$R80,U$2&lt;=$S80),$M80,0)),0)</f>
        <v/>
      </c>
      <c r="V80" s="52">
        <f>IFERROR(IF(AND($R80&gt;=V$2,$R80&lt;=V$3),$M80,IF(AND(V$3&gt;=$R80,V$2&lt;=$S80),$M80,0)),0)</f>
        <v/>
      </c>
      <c r="W80" s="52">
        <f>IFERROR(IF(AND($R80&gt;=W$2,$R80&lt;=W$3),$M80,IF(AND(W$3&gt;=$R80,W$2&lt;=$S80),$M80,0)),0)</f>
        <v/>
      </c>
      <c r="X80" s="52">
        <f>IFERROR(IF(AND($R80&gt;=X$2,$R80&lt;=X$3),$M80,IF(AND(X$3&gt;=$R80,X$2&lt;=$S80),$M80,0)),0)</f>
        <v/>
      </c>
      <c r="Y80" s="52">
        <f>IFERROR(IF(AND($R80&gt;=Y$2,$R80&lt;=Y$3),$M80,IF(AND(Y$3&gt;=$R80,Y$2&lt;=$S80),$M80,0)),0)</f>
        <v/>
      </c>
      <c r="Z80" s="52">
        <f>IFERROR(IF(AND($R80&gt;=Z$2,$R80&lt;=Z$3),$M80,IF(AND(Z$3&gt;=$R80,Z$2&lt;=$S80),$M80,0)),0)</f>
        <v/>
      </c>
      <c r="AA80" s="52">
        <f>IFERROR(IF(AND($R80&gt;=AA$2,$R80&lt;=AA$3),$M80,IF(AND(AA$3&gt;=$R80,AA$2&lt;=$S80),$M80,0)),0)</f>
        <v/>
      </c>
      <c r="AB80" s="52">
        <f>IFERROR(IF(AND($R80&gt;=AB$2,$R80&lt;=AB$3),$M80,IF(AND(AB$3&gt;=$R80,AB$2&lt;=$S80),$M80,0)),0)</f>
        <v/>
      </c>
      <c r="AC80" s="52">
        <f>IFERROR(IF(AND($R80&gt;=AC$2,$R80&lt;=AC$3),$M80,IF(AND(AC$3&gt;=$R80,AC$2&lt;=$S80),$M80,0)),0)</f>
        <v/>
      </c>
      <c r="AD80" s="52">
        <f>IFERROR(IF(AND($R80&gt;=AD$2,$R80&lt;=AD$3),$M80,IF(AND(AD$3&gt;=$R80,AD$2&lt;=$S80),$M80,0)),0)</f>
        <v/>
      </c>
      <c r="AE80" s="52">
        <f>IFERROR(IF(AND($R80&gt;=AE$2,$R80&lt;=AE$3),$M80,IF(AND(AE$3&gt;=$R80,AE$2&lt;=$S80),$M80,0)),0)</f>
        <v/>
      </c>
      <c r="AF80" s="52">
        <f>IFERROR(IF(AND($R80&gt;=AF$2,$R80&lt;=AF$3),$M80,IF(AND(AF$3&gt;=$R80,AF$2&lt;=$S80),$M80,0)),0)</f>
        <v/>
      </c>
      <c r="AG80" s="52">
        <f>IFERROR(IF(AND($R80&gt;=AG$2,$R80&lt;=AG$3),$M80,IF(AND(AG$3&gt;=$R80,AG$2&lt;=$S80),$M80,0)),0)</f>
        <v/>
      </c>
      <c r="AH80" s="52">
        <f>IFERROR(IF(AND($R80&gt;=AH$2,$R80&lt;=AH$3),$M80,IF(AND(AH$3&gt;=$R80,AH$2&lt;=$S80),$M80,0)),0)</f>
        <v/>
      </c>
      <c r="AI80" s="52">
        <f>IFERROR(IF(AND($R80&gt;=AI$2,$R80&lt;=AI$3),$M80,IF(AND(AI$3&gt;=$R80,AI$2&lt;=$S80),$M80,0)),0)</f>
        <v/>
      </c>
      <c r="AJ80" s="52">
        <f>IFERROR(IF(AND($R80&gt;=AJ$2,$R80&lt;=AJ$3),$M80,IF(AND(AJ$3&gt;=$R80,AJ$2&lt;=$S80),$M80,0)),0)</f>
        <v/>
      </c>
      <c r="AK80" s="52">
        <f>IFERROR(IF(AND($R80&gt;=AK$2,$R80&lt;=AK$3),$M80,IF(AND(AK$3&gt;=$R80,AK$2&lt;=$S80),$M80,0)),0)</f>
        <v/>
      </c>
      <c r="AL80" s="52">
        <f>IFERROR(IF(AND($R80&gt;=AL$2,$R80&lt;=AL$3),$M80,IF(AND(AL$3&gt;=$R80,AL$2&lt;=$S80),$M80,0)),0)</f>
        <v/>
      </c>
      <c r="AM80" s="52">
        <f>IFERROR(IF(AND($R80&gt;=AM$2,$R80&lt;=AM$3),$M80,IF(AND(AM$3&gt;=$R80,AM$2&lt;=$S80),$M80,0)),0)</f>
        <v/>
      </c>
      <c r="AN80" s="52">
        <f>IFERROR(IF(AND($R80&gt;=AN$2,$R80&lt;=AN$3),$M80,IF(AND(AN$3&gt;=$R80,AN$2&lt;=$S80),$M80,0)),0)</f>
        <v/>
      </c>
      <c r="AO80" s="52">
        <f>IFERROR(IF(AND($R80&gt;=AO$2,$R80&lt;=AO$3),$M80,IF(AND(AO$3&gt;=$R80,AO$2&lt;=$S80),$M80,0)),0)</f>
        <v/>
      </c>
      <c r="AP80" s="52">
        <f>IFERROR(IF(AND($R80&gt;=AP$2,$R80&lt;=AP$3),$M80,IF(AND(AP$3&gt;=$R80,AP$2&lt;=$S80),$M80,0)),0)</f>
        <v/>
      </c>
      <c r="AQ80" s="52">
        <f>IFERROR(IF(AND($R80&gt;=AQ$2,$R80&lt;=AQ$3),$M80,IF(AND(AQ$3&gt;=$R80,AQ$2&lt;=$S80),$M80,0)),0)</f>
        <v/>
      </c>
      <c r="AR80" s="52">
        <f>IFERROR(IF(AND($R80&gt;=AR$2,$R80&lt;=AR$3),$M80,IF(AND(AR$3&gt;=$R80,AR$2&lt;=$S80),$M80,0)),0)</f>
        <v/>
      </c>
      <c r="AS80" s="52">
        <f>IFERROR(IF(AND($R80&gt;=AS$2,$R80&lt;=AS$3),$M80,IF(AND(AS$3&gt;=$R80,AS$2&lt;=$S80),$M80,0)),0)</f>
        <v/>
      </c>
      <c r="AT80" s="52">
        <f>IFERROR(IF(AND($R80&gt;=AT$2,$R80&lt;=AT$3),$M80,IF(AND(AT$3&gt;=$R80,AT$2&lt;=$S80),$M80,0)),0)</f>
        <v/>
      </c>
      <c r="AU80" s="52">
        <f>IFERROR(IF(AND($R80&gt;=AU$2,$R80&lt;=AU$3),$M80,IF(AND(AU$3&gt;=$R80,AU$2&lt;=$S80),$M80,0)),0)</f>
        <v/>
      </c>
      <c r="AV80" s="52">
        <f>IFERROR(IF(AND($R80&gt;=AV$2,$R80&lt;=AV$3),$M80,IF(AND(AV$3&gt;=$R80,AV$2&lt;=$S80),$M80,0)),0)</f>
        <v/>
      </c>
      <c r="AW80" s="52">
        <f>IFERROR(IF(AND($R80&gt;=AW$2,$R80&lt;=AW$3),$M80,IF(AND(AW$3&gt;=$R80,AW$2&lt;=$S80),$M80,0)),0)</f>
        <v/>
      </c>
      <c r="AX80" s="52">
        <f>IFERROR(IF(AND($R80&gt;=AX$2,$R80&lt;=AX$3),$M80,IF(AND(AX$3&gt;=$R80,AX$2&lt;=$S80),$M80,0)),0)</f>
        <v/>
      </c>
      <c r="AY80" s="52">
        <f>IFERROR(IF(AND($R80&gt;=AY$2,$R80&lt;=AY$3),$M80,IF(AND(AY$3&gt;=$R80,AY$2&lt;=$S80),$M80,0)),0)</f>
        <v/>
      </c>
      <c r="AZ80" s="52">
        <f>IFERROR(IF(AND($R80&gt;=AZ$2,$R80&lt;=AZ$3),$M80,IF(AND(AZ$3&gt;=$R80,AZ$2&lt;=$S80),$M80,0)),0)</f>
        <v/>
      </c>
      <c r="BA80" s="52">
        <f>IFERROR(IF(AND($R80&gt;=BA$2,$R80&lt;=BA$3),$M80,IF(AND(BA$3&gt;=$R80,BA$2&lt;=$S80),$M80,0)),0)</f>
        <v/>
      </c>
      <c r="BB80" s="52">
        <f>IFERROR(IF(AND($R80&gt;=BB$2,$R80&lt;=BB$3),$M80,IF(AND(BB$3&gt;=$R80,BB$2&lt;=$S80),$M80,0)),0)</f>
        <v/>
      </c>
      <c r="BC80" s="52">
        <f>IFERROR(IF(AND($R80&gt;=BC$2,$R80&lt;=BC$3),$M80,IF(AND(BC$3&gt;=$R80,BC$2&lt;=$S80),$M80,0)),0)</f>
        <v/>
      </c>
      <c r="BD80" s="52">
        <f>IFERROR(IF(AND($R80&gt;=BD$2,$R80&lt;=BD$3),$M80,IF(AND(BD$3&gt;=$R80,BD$2&lt;=$S80),$M80,0)),0)</f>
        <v/>
      </c>
      <c r="BE80" s="52">
        <f>IFERROR(IF(AND($R80&gt;=BE$2,$R80&lt;=BE$3),$M80,IF(AND(BE$3&gt;=$R80,BE$2&lt;=$S80),$M80,0)),0)</f>
        <v/>
      </c>
      <c r="BF80" s="52">
        <f>IFERROR(IF(AND($R80&gt;=BF$2,$R80&lt;=BF$3),$M80,IF(AND(BF$3&gt;=$R80,BF$2&lt;=$S80),$M80,0)),0)</f>
        <v/>
      </c>
      <c r="BG80" s="52">
        <f>IFERROR(IF(AND($R80&gt;=BG$2,$R80&lt;=BG$3),$M80,IF(AND(BG$3&gt;=$R80,BG$2&lt;=$S80),$M80,0)),0)</f>
        <v/>
      </c>
      <c r="BH80" s="52">
        <f>IFERROR(IF(AND($R80&gt;=BH$2,$R80&lt;=BH$3),$M80,IF(AND(BH$3&gt;=$R80,BH$2&lt;=$S80),$M80,0)),0)</f>
        <v/>
      </c>
      <c r="BI80" s="52">
        <f>IFERROR(IF(AND($R80&gt;=BI$2,$R80&lt;=BI$3),$M80,IF(AND(BI$3&gt;=$R80,BI$2&lt;=$S80),$M80,0)),0)</f>
        <v/>
      </c>
      <c r="BJ80" s="52">
        <f>IFERROR(IF(AND($R80&gt;=BJ$2,$R80&lt;=BJ$3),$M80,IF(AND(BJ$3&gt;=$R80,BJ$2&lt;=$S80),$M80,0)),0)</f>
        <v/>
      </c>
      <c r="BK80" s="52">
        <f>IFERROR(IF(AND($R80&gt;=BK$2,$R80&lt;=BK$3),$M80,IF(AND(BK$3&gt;=$R80,BK$2&lt;=$S80),$M80,0)),0)</f>
        <v/>
      </c>
      <c r="BL80" s="52">
        <f>IFERROR(IF(AND($R80&gt;=BL$2,$R80&lt;=BL$3),$M80,IF(AND(BL$3&gt;=$R80,BL$2&lt;=$S80),$M80,0)),0)</f>
        <v/>
      </c>
      <c r="BM80" s="52">
        <f>IFERROR(IF(AND($R80&gt;=BM$2,$R80&lt;=BM$3),$M80,IF(AND(BM$3&gt;=$R80,BM$2&lt;=$S80),$M80,0)),0)</f>
        <v/>
      </c>
      <c r="BN80" s="52">
        <f>IFERROR(IF(AND($R80&gt;=BN$2,$R80&lt;=BN$3),$M80,IF(AND(BN$3&gt;=$R80,BN$2&lt;=$S80),$M80,0)),0)</f>
        <v/>
      </c>
      <c r="BO80" s="52">
        <f>IFERROR(IF(AND($R80&gt;=BO$2,$R80&lt;=BO$3),$M80,IF(AND(BO$3&gt;=$R80,BO$2&lt;=$S80),$M80,0)),0)</f>
        <v/>
      </c>
      <c r="BP80" s="52">
        <f>IFERROR(IF(AND($R80&gt;=BP$2,$R80&lt;=BP$3),$M80,IF(AND(BP$3&gt;=$R80,BP$2&lt;=$S80),$M80,0)),0)</f>
        <v/>
      </c>
      <c r="BQ80" s="52">
        <f>IFERROR(IF(AND($R80&gt;=BQ$2,$R80&lt;=BQ$3),$M80,IF(AND(BQ$3&gt;=$R80,BQ$2&lt;=$S80),$M80,0)),0)</f>
        <v/>
      </c>
      <c r="BR80" s="52">
        <f>IFERROR(IF(AND($R80&gt;=BR$2,$R80&lt;=BR$3),$M80,IF(AND(BR$3&gt;=$R80,BR$2&lt;=$S80),$M80,0)),0)</f>
        <v/>
      </c>
      <c r="BS80" s="52">
        <f>IFERROR(IF(AND($R80&gt;=BS$2,$R80&lt;=BS$3),$M80,IF(AND(BS$3&gt;=$R80,BS$2&lt;=$S80),$M80,0)),0)</f>
        <v/>
      </c>
      <c r="BT80" s="52">
        <f>IFERROR(IF(AND($R80&gt;=BT$2,$R80&lt;=BT$3),$M80,IF(AND(BT$3&gt;=$R80,BT$2&lt;=$S80),$M80,0)),0)</f>
        <v/>
      </c>
      <c r="BU80" s="52">
        <f>IFERROR(IF(AND($R80&gt;=BU$2,$R80&lt;=BU$3),$M80,IF(AND(BU$3&gt;=$R80,BU$2&lt;=$S80),$M80,0)),0)</f>
        <v/>
      </c>
      <c r="BV80" s="52">
        <f>IFERROR(IF(AND($R80&gt;=BV$2,$R80&lt;=BV$3),$M80,IF(AND(BV$3&gt;=$R80,BV$2&lt;=$S80),$M80,0)),0)</f>
        <v/>
      </c>
      <c r="BW80" s="52">
        <f>IFERROR(IF(AND($R80&gt;=BW$2,$R80&lt;=BW$3),$M80,IF(AND(BW$3&gt;=$R80,BW$2&lt;=$S80),$M80,0)),0)</f>
        <v/>
      </c>
      <c r="BX80" s="52">
        <f>IFERROR(IF(AND($R80&gt;=BX$2,$R80&lt;=BX$3),$M80,IF(AND(BX$3&gt;=$R80,BX$2&lt;=$S80),$M80,0)),0)</f>
        <v/>
      </c>
      <c r="BY80" s="52">
        <f>IFERROR(IF(AND($R80&gt;=BY$2,$R80&lt;=BY$3),$M80,IF(AND(BY$3&gt;=$R80,BY$2&lt;=$S80),$M80,0)),0)</f>
        <v/>
      </c>
      <c r="BZ80" s="52">
        <f>IFERROR(IF(AND($R80&gt;=BZ$2,$R80&lt;=BZ$3),$M80,IF(AND(BZ$3&gt;=$R80,BZ$2&lt;=$S80),$M80,0)),0)</f>
        <v/>
      </c>
      <c r="CA80" s="52">
        <f>IFERROR(IF(AND($R80&gt;=CA$2,$R80&lt;=CA$3),$M80,IF(AND(CA$3&gt;=$R80,CA$2&lt;=$S80),$M80,0)),0)</f>
        <v/>
      </c>
      <c r="CB80" s="52">
        <f>IFERROR(IF(AND($R80&gt;=CB$2,$R80&lt;=CB$3),$M80,IF(AND(CB$3&gt;=$R80,CB$2&lt;=$S80),$M80,0)),0)</f>
        <v/>
      </c>
      <c r="CC80" s="52">
        <f>IFERROR(IF(AND($R80&gt;=CC$2,$R80&lt;=CC$3),$M80,IF(AND(CC$3&gt;=$R80,CC$2&lt;=$S80),$M80,0)),0)</f>
        <v/>
      </c>
      <c r="CD80" s="52">
        <f>IFERROR(IF(AND($R80&gt;=CD$2,$R80&lt;=CD$3),$M80,IF(AND(CD$3&gt;=$R80,CD$2&lt;=$S80),$M80,0)),0)</f>
        <v/>
      </c>
      <c r="CE80" s="52">
        <f>IFERROR(IF(AND($R80&gt;=CE$2,$R80&lt;=CE$3),$M80,IF(AND(CE$3&gt;=$R80,CE$2&lt;=$S80),$M80,0)),0)</f>
        <v/>
      </c>
      <c r="CF80" s="52">
        <f>IFERROR(IF(AND($R80&gt;=CF$2,$R80&lt;=CF$3),$M80,IF(AND(CF$3&gt;=$R80,CF$2&lt;=$S80),$M80,0)),0)</f>
        <v/>
      </c>
      <c r="CG80" s="52">
        <f>IFERROR(IF(AND($R80&gt;=CG$2,$R80&lt;=CG$3),$M80,IF(AND(CG$3&gt;=$R80,CG$2&lt;=$S80),$M80,0)),0)</f>
        <v/>
      </c>
      <c r="CH80" s="52">
        <f>IFERROR(IF(AND($R80&gt;=CH$2,$R80&lt;=CH$3),$M80,IF(AND(CH$3&gt;=$R80,CH$2&lt;=$S80),$M80,0)),0)</f>
        <v/>
      </c>
      <c r="CI80" s="52">
        <f>IFERROR(IF(AND($R80&gt;=CI$2,$R80&lt;=CI$3),$M80,IF(AND(CI$3&gt;=$R80,CI$2&lt;=$S80),$M80,0)),0)</f>
        <v/>
      </c>
      <c r="CJ80" s="52">
        <f>IFERROR(IF(AND($R80&gt;=CJ$2,$R80&lt;=CJ$3),$M80,IF(AND(CJ$3&gt;=$R80,CJ$2&lt;=$S80),$M80,0)),0)</f>
        <v/>
      </c>
      <c r="CK80" s="52">
        <f>IFERROR(IF(AND($R80&gt;=CK$2,$R80&lt;=CK$3),$M80,IF(AND(CK$3&gt;=$R80,CK$2&lt;=$S80),$M80,0)),0)</f>
        <v/>
      </c>
      <c r="CL80" s="52">
        <f>IFERROR(IF(AND($R80&gt;=CL$2,$R80&lt;=CL$3),$M80,IF(AND(CL$3&gt;=$R80,CL$2&lt;=$S80),$M80,0)),0)</f>
        <v/>
      </c>
      <c r="CM80" s="52">
        <f>IFERROR(IF(AND($R80&gt;=CM$2,$R80&lt;=CM$3),$M80,IF(AND(CM$3&gt;=$R80,CM$2&lt;=$S80),$M80,0)),0)</f>
        <v/>
      </c>
      <c r="CN80" s="52">
        <f>IFERROR(IF(AND($R80&gt;=CN$2,$R80&lt;=CN$3),$M80,IF(AND(CN$3&gt;=$R80,CN$2&lt;=$S80),$M80,0)),0)</f>
        <v/>
      </c>
      <c r="CO80" s="52">
        <f>IFERROR(IF(AND($R80&gt;=CO$2,$R80&lt;=CO$3),$M80,IF(AND(CO$3&gt;=$R80,CO$2&lt;=$S80),$M80,0)),0)</f>
        <v/>
      </c>
      <c r="CP80" s="52">
        <f>IFERROR(IF(AND($R80&gt;=CP$2,$R80&lt;=CP$3),$M80,IF(AND(CP$3&gt;=$R80,CP$2&lt;=$S80),$M80,0)),0)</f>
        <v/>
      </c>
      <c r="CQ80" s="52">
        <f>IFERROR(IF(AND($R80&gt;=CQ$2,$R80&lt;=CQ$3),$M80,IF(AND(CQ$3&gt;=$R80,CQ$2&lt;=$S80),$M80,0)),0)</f>
        <v/>
      </c>
      <c r="CR80" s="52">
        <f>IFERROR(IF(AND($R80&gt;=CR$2,$R80&lt;=CR$3),$M80,IF(AND(CR$3&gt;=$R80,CR$2&lt;=$S80),$M80,0)),0)</f>
        <v/>
      </c>
      <c r="CS80" s="52">
        <f>IFERROR(IF(AND($R80&gt;=CS$2,$R80&lt;=CS$3),$M80,IF(AND(CS$3&gt;=$R80,CS$2&lt;=$S80),$M80,0)),0)</f>
        <v/>
      </c>
      <c r="CT80" s="52">
        <f>IFERROR(IF(AND($R80&gt;=CT$2,$R80&lt;=CT$3),$M80,IF(AND(CT$3&gt;=$R80,CT$2&lt;=$S80),$M80,0)),0)</f>
        <v/>
      </c>
      <c r="CU80" s="52">
        <f>IFERROR(IF(AND($R80&gt;=CU$2,$R80&lt;=CU$3),$M80,IF(AND(CU$3&gt;=$R80,CU$2&lt;=$S80),$M80,0)),0)</f>
        <v/>
      </c>
      <c r="CV80" s="52">
        <f>IFERROR(IF(AND($R80&gt;=CV$2,$R80&lt;=CV$3),$M80,IF(AND(CV$3&gt;=$R80,CV$2&lt;=$S80),$M80,0)),0)</f>
        <v/>
      </c>
      <c r="CW80" s="52">
        <f>IFERROR(IF(AND($R80&gt;=CW$2,$R80&lt;=CW$3),$M80,IF(AND(CW$3&gt;=$R80,CW$2&lt;=$S80),$M80,0)),0)</f>
        <v/>
      </c>
      <c r="CX80" s="52">
        <f>IFERROR(IF(AND($R80&gt;=CX$2,$R80&lt;=CX$3),$M80,IF(AND(CX$3&gt;=$R80,CX$2&lt;=$S80),$M80,0)),0)</f>
        <v/>
      </c>
      <c r="CY80" s="52">
        <f>IFERROR(IF(AND($R80&gt;=CY$2,$R80&lt;=CY$3),$M80,IF(AND(CY$3&gt;=$R80,CY$2&lt;=$S80),$M80,0)),0)</f>
        <v/>
      </c>
      <c r="CZ80" s="52">
        <f>IFERROR(IF(AND($R80&gt;=CZ$2,$R80&lt;=CZ$3),$M80,IF(AND(CZ$3&gt;=$R80,CZ$2&lt;=$S80),$M80,0)),0)</f>
        <v/>
      </c>
      <c r="DA80" s="52" t="n"/>
      <c r="DB80" s="52" t="n"/>
    </row>
    <row r="81" outlineLevel="1" ht="15.9" customHeight="1">
      <c r="A81" s="40" t="inlineStr">
        <is>
          <t>[Person_3]</t>
        </is>
      </c>
      <c r="B81" s="98" t="n"/>
      <c r="C81" s="56" t="n"/>
      <c r="D81" s="98" t="n"/>
      <c r="E81" s="56" t="n"/>
      <c r="F81" s="53" t="n"/>
      <c r="G81" s="56" t="n"/>
      <c r="H81" s="98" t="n"/>
      <c r="I81" s="43" t="n"/>
      <c r="J81" s="44" t="n"/>
      <c r="K81" s="45" t="n"/>
      <c r="L81" s="45" t="n"/>
      <c r="M81" s="46">
        <f>IF($J81="Digital Maintenance",0,K81*L81)*I80</f>
        <v/>
      </c>
      <c r="N81" s="47">
        <f>IF($J81="Digital Maintenance",K81*L81,0)*I81</f>
        <v/>
      </c>
      <c r="O81" s="48" t="inlineStr">
        <is>
          <t>New</t>
        </is>
      </c>
      <c r="P81" s="49" t="n"/>
      <c r="Q81" s="96" t="n"/>
      <c r="R81" s="96" t="n"/>
      <c r="S81" s="96" t="n"/>
      <c r="T81" s="51">
        <f>IF(ISBLANK(S81),"",YEARFRAC(R81,EOMONTH(S81,0))*12)</f>
        <v/>
      </c>
      <c r="U81" s="52">
        <f>IFERROR(IF(AND($R81&gt;=U$2,$R81&lt;=U$3),$M81,IF(AND(U$3&gt;=$R81,U$2&lt;=$S81),$M81,0)),0)</f>
        <v/>
      </c>
      <c r="V81" s="52">
        <f>IFERROR(IF(AND($R81&gt;=V$2,$R81&lt;=V$3),$M81,IF(AND(V$3&gt;=$R81,V$2&lt;=$S81),$M81,0)),0)</f>
        <v/>
      </c>
      <c r="W81" s="52">
        <f>IFERROR(IF(AND($R81&gt;=W$2,$R81&lt;=W$3),$M81,IF(AND(W$3&gt;=$R81,W$2&lt;=$S81),$M81,0)),0)</f>
        <v/>
      </c>
      <c r="X81" s="52">
        <f>IFERROR(IF(AND($R81&gt;=X$2,$R81&lt;=X$3),$M81,IF(AND(X$3&gt;=$R81,X$2&lt;=$S81),$M81,0)),0)</f>
        <v/>
      </c>
      <c r="Y81" s="52">
        <f>IFERROR(IF(AND($R81&gt;=Y$2,$R81&lt;=Y$3),$M81,IF(AND(Y$3&gt;=$R81,Y$2&lt;=$S81),$M81,0)),0)</f>
        <v/>
      </c>
      <c r="Z81" s="52">
        <f>IFERROR(IF(AND($R81&gt;=Z$2,$R81&lt;=Z$3),$M81,IF(AND(Z$3&gt;=$R81,Z$2&lt;=$S81),$M81,0)),0)</f>
        <v/>
      </c>
      <c r="AA81" s="52">
        <f>IFERROR(IF(AND($R81&gt;=AA$2,$R81&lt;=AA$3),$M81,IF(AND(AA$3&gt;=$R81,AA$2&lt;=$S81),$M81,0)),0)</f>
        <v/>
      </c>
      <c r="AB81" s="52">
        <f>IFERROR(IF(AND($R81&gt;=AB$2,$R81&lt;=AB$3),$M81,IF(AND(AB$3&gt;=$R81,AB$2&lt;=$S81),$M81,0)),0)</f>
        <v/>
      </c>
      <c r="AC81" s="52">
        <f>IFERROR(IF(AND($R81&gt;=AC$2,$R81&lt;=AC$3),$M81,IF(AND(AC$3&gt;=$R81,AC$2&lt;=$S81),$M81,0)),0)</f>
        <v/>
      </c>
      <c r="AD81" s="52">
        <f>IFERROR(IF(AND($R81&gt;=AD$2,$R81&lt;=AD$3),$M81,IF(AND(AD$3&gt;=$R81,AD$2&lt;=$S81),$M81,0)),0)</f>
        <v/>
      </c>
      <c r="AE81" s="52">
        <f>IFERROR(IF(AND($R81&gt;=AE$2,$R81&lt;=AE$3),$M81,IF(AND(AE$3&gt;=$R81,AE$2&lt;=$S81),$M81,0)),0)</f>
        <v/>
      </c>
      <c r="AF81" s="52">
        <f>IFERROR(IF(AND($R81&gt;=AF$2,$R81&lt;=AF$3),$M81,IF(AND(AF$3&gt;=$R81,AF$2&lt;=$S81),$M81,0)),0)</f>
        <v/>
      </c>
      <c r="AG81" s="52">
        <f>IFERROR(IF(AND($R81&gt;=AG$2,$R81&lt;=AG$3),$M81,IF(AND(AG$3&gt;=$R81,AG$2&lt;=$S81),$M81,0)),0)</f>
        <v/>
      </c>
      <c r="AH81" s="52">
        <f>IFERROR(IF(AND($R81&gt;=AH$2,$R81&lt;=AH$3),$M81,IF(AND(AH$3&gt;=$R81,AH$2&lt;=$S81),$M81,0)),0)</f>
        <v/>
      </c>
      <c r="AI81" s="52">
        <f>IFERROR(IF(AND($R81&gt;=AI$2,$R81&lt;=AI$3),$M81,IF(AND(AI$3&gt;=$R81,AI$2&lt;=$S81),$M81,0)),0)</f>
        <v/>
      </c>
      <c r="AJ81" s="52">
        <f>IFERROR(IF(AND($R81&gt;=AJ$2,$R81&lt;=AJ$3),$M81,IF(AND(AJ$3&gt;=$R81,AJ$2&lt;=$S81),$M81,0)),0)</f>
        <v/>
      </c>
      <c r="AK81" s="52">
        <f>IFERROR(IF(AND($R81&gt;=AK$2,$R81&lt;=AK$3),$M81,IF(AND(AK$3&gt;=$R81,AK$2&lt;=$S81),$M81,0)),0)</f>
        <v/>
      </c>
      <c r="AL81" s="52">
        <f>IFERROR(IF(AND($R81&gt;=AL$2,$R81&lt;=AL$3),$M81,IF(AND(AL$3&gt;=$R81,AL$2&lt;=$S81),$M81,0)),0)</f>
        <v/>
      </c>
      <c r="AM81" s="52">
        <f>IFERROR(IF(AND($R81&gt;=AM$2,$R81&lt;=AM$3),$M81,IF(AND(AM$3&gt;=$R81,AM$2&lt;=$S81),$M81,0)),0)</f>
        <v/>
      </c>
      <c r="AN81" s="52">
        <f>IFERROR(IF(AND($R81&gt;=AN$2,$R81&lt;=AN$3),$M81,IF(AND(AN$3&gt;=$R81,AN$2&lt;=$S81),$M81,0)),0)</f>
        <v/>
      </c>
      <c r="AO81" s="52">
        <f>IFERROR(IF(AND($R81&gt;=AO$2,$R81&lt;=AO$3),$M81,IF(AND(AO$3&gt;=$R81,AO$2&lt;=$S81),$M81,0)),0)</f>
        <v/>
      </c>
      <c r="AP81" s="52">
        <f>IFERROR(IF(AND($R81&gt;=AP$2,$R81&lt;=AP$3),$M81,IF(AND(AP$3&gt;=$R81,AP$2&lt;=$S81),$M81,0)),0)</f>
        <v/>
      </c>
      <c r="AQ81" s="52">
        <f>IFERROR(IF(AND($R81&gt;=AQ$2,$R81&lt;=AQ$3),$M81,IF(AND(AQ$3&gt;=$R81,AQ$2&lt;=$S81),$M81,0)),0)</f>
        <v/>
      </c>
      <c r="AR81" s="52">
        <f>IFERROR(IF(AND($R81&gt;=AR$2,$R81&lt;=AR$3),$M81,IF(AND(AR$3&gt;=$R81,AR$2&lt;=$S81),$M81,0)),0)</f>
        <v/>
      </c>
      <c r="AS81" s="52">
        <f>IFERROR(IF(AND($R81&gt;=AS$2,$R81&lt;=AS$3),$M81,IF(AND(AS$3&gt;=$R81,AS$2&lt;=$S81),$M81,0)),0)</f>
        <v/>
      </c>
      <c r="AT81" s="52">
        <f>IFERROR(IF(AND($R81&gt;=AT$2,$R81&lt;=AT$3),$M81,IF(AND(AT$3&gt;=$R81,AT$2&lt;=$S81),$M81,0)),0)</f>
        <v/>
      </c>
      <c r="AU81" s="52">
        <f>IFERROR(IF(AND($R81&gt;=AU$2,$R81&lt;=AU$3),$M81,IF(AND(AU$3&gt;=$R81,AU$2&lt;=$S81),$M81,0)),0)</f>
        <v/>
      </c>
      <c r="AV81" s="52">
        <f>IFERROR(IF(AND($R81&gt;=AV$2,$R81&lt;=AV$3),$M81,IF(AND(AV$3&gt;=$R81,AV$2&lt;=$S81),$M81,0)),0)</f>
        <v/>
      </c>
      <c r="AW81" s="52">
        <f>IFERROR(IF(AND($R81&gt;=AW$2,$R81&lt;=AW$3),$M81,IF(AND(AW$3&gt;=$R81,AW$2&lt;=$S81),$M81,0)),0)</f>
        <v/>
      </c>
      <c r="AX81" s="52">
        <f>IFERROR(IF(AND($R81&gt;=AX$2,$R81&lt;=AX$3),$M81,IF(AND(AX$3&gt;=$R81,AX$2&lt;=$S81),$M81,0)),0)</f>
        <v/>
      </c>
      <c r="AY81" s="52">
        <f>IFERROR(IF(AND($R81&gt;=AY$2,$R81&lt;=AY$3),$M81,IF(AND(AY$3&gt;=$R81,AY$2&lt;=$S81),$M81,0)),0)</f>
        <v/>
      </c>
      <c r="AZ81" s="52">
        <f>IFERROR(IF(AND($R81&gt;=AZ$2,$R81&lt;=AZ$3),$M81,IF(AND(AZ$3&gt;=$R81,AZ$2&lt;=$S81),$M81,0)),0)</f>
        <v/>
      </c>
      <c r="BA81" s="52">
        <f>IFERROR(IF(AND($R81&gt;=BA$2,$R81&lt;=BA$3),$M81,IF(AND(BA$3&gt;=$R81,BA$2&lt;=$S81),$M81,0)),0)</f>
        <v/>
      </c>
      <c r="BB81" s="52">
        <f>IFERROR(IF(AND($R81&gt;=BB$2,$R81&lt;=BB$3),$M81,IF(AND(BB$3&gt;=$R81,BB$2&lt;=$S81),$M81,0)),0)</f>
        <v/>
      </c>
      <c r="BC81" s="52">
        <f>IFERROR(IF(AND($R81&gt;=BC$2,$R81&lt;=BC$3),$M81,IF(AND(BC$3&gt;=$R81,BC$2&lt;=$S81),$M81,0)),0)</f>
        <v/>
      </c>
      <c r="BD81" s="52">
        <f>IFERROR(IF(AND($R81&gt;=BD$2,$R81&lt;=BD$3),$M81,IF(AND(BD$3&gt;=$R81,BD$2&lt;=$S81),$M81,0)),0)</f>
        <v/>
      </c>
      <c r="BE81" s="52">
        <f>IFERROR(IF(AND($R81&gt;=BE$2,$R81&lt;=BE$3),$M81,IF(AND(BE$3&gt;=$R81,BE$2&lt;=$S81),$M81,0)),0)</f>
        <v/>
      </c>
      <c r="BF81" s="52">
        <f>IFERROR(IF(AND($R81&gt;=BF$2,$R81&lt;=BF$3),$M81,IF(AND(BF$3&gt;=$R81,BF$2&lt;=$S81),$M81,0)),0)</f>
        <v/>
      </c>
      <c r="BG81" s="52">
        <f>IFERROR(IF(AND($R81&gt;=BG$2,$R81&lt;=BG$3),$M81,IF(AND(BG$3&gt;=$R81,BG$2&lt;=$S81),$M81,0)),0)</f>
        <v/>
      </c>
      <c r="BH81" s="52">
        <f>IFERROR(IF(AND($R81&gt;=BH$2,$R81&lt;=BH$3),$M81,IF(AND(BH$3&gt;=$R81,BH$2&lt;=$S81),$M81,0)),0)</f>
        <v/>
      </c>
      <c r="BI81" s="52">
        <f>IFERROR(IF(AND($R81&gt;=BI$2,$R81&lt;=BI$3),$M81,IF(AND(BI$3&gt;=$R81,BI$2&lt;=$S81),$M81,0)),0)</f>
        <v/>
      </c>
      <c r="BJ81" s="52">
        <f>IFERROR(IF(AND($R81&gt;=BJ$2,$R81&lt;=BJ$3),$M81,IF(AND(BJ$3&gt;=$R81,BJ$2&lt;=$S81),$M81,0)),0)</f>
        <v/>
      </c>
      <c r="BK81" s="52">
        <f>IFERROR(IF(AND($R81&gt;=BK$2,$R81&lt;=BK$3),$M81,IF(AND(BK$3&gt;=$R81,BK$2&lt;=$S81),$M81,0)),0)</f>
        <v/>
      </c>
      <c r="BL81" s="52">
        <f>IFERROR(IF(AND($R81&gt;=BL$2,$R81&lt;=BL$3),$M81,IF(AND(BL$3&gt;=$R81,BL$2&lt;=$S81),$M81,0)),0)</f>
        <v/>
      </c>
      <c r="BM81" s="52">
        <f>IFERROR(IF(AND($R81&gt;=BM$2,$R81&lt;=BM$3),$M81,IF(AND(BM$3&gt;=$R81,BM$2&lt;=$S81),$M81,0)),0)</f>
        <v/>
      </c>
      <c r="BN81" s="52">
        <f>IFERROR(IF(AND($R81&gt;=BN$2,$R81&lt;=BN$3),$M81,IF(AND(BN$3&gt;=$R81,BN$2&lt;=$S81),$M81,0)),0)</f>
        <v/>
      </c>
      <c r="BO81" s="52">
        <f>IFERROR(IF(AND($R81&gt;=BO$2,$R81&lt;=BO$3),$M81,IF(AND(BO$3&gt;=$R81,BO$2&lt;=$S81),$M81,0)),0)</f>
        <v/>
      </c>
      <c r="BP81" s="52">
        <f>IFERROR(IF(AND($R81&gt;=BP$2,$R81&lt;=BP$3),$M81,IF(AND(BP$3&gt;=$R81,BP$2&lt;=$S81),$M81,0)),0)</f>
        <v/>
      </c>
      <c r="BQ81" s="52">
        <f>IFERROR(IF(AND($R81&gt;=BQ$2,$R81&lt;=BQ$3),$M81,IF(AND(BQ$3&gt;=$R81,BQ$2&lt;=$S81),$M81,0)),0)</f>
        <v/>
      </c>
      <c r="BR81" s="52">
        <f>IFERROR(IF(AND($R81&gt;=BR$2,$R81&lt;=BR$3),$M81,IF(AND(BR$3&gt;=$R81,BR$2&lt;=$S81),$M81,0)),0)</f>
        <v/>
      </c>
      <c r="BS81" s="52">
        <f>IFERROR(IF(AND($R81&gt;=BS$2,$R81&lt;=BS$3),$M81,IF(AND(BS$3&gt;=$R81,BS$2&lt;=$S81),$M81,0)),0)</f>
        <v/>
      </c>
      <c r="BT81" s="52">
        <f>IFERROR(IF(AND($R81&gt;=BT$2,$R81&lt;=BT$3),$M81,IF(AND(BT$3&gt;=$R81,BT$2&lt;=$S81),$M81,0)),0)</f>
        <v/>
      </c>
      <c r="BU81" s="52">
        <f>IFERROR(IF(AND($R81&gt;=BU$2,$R81&lt;=BU$3),$M81,IF(AND(BU$3&gt;=$R81,BU$2&lt;=$S81),$M81,0)),0)</f>
        <v/>
      </c>
      <c r="BV81" s="52">
        <f>IFERROR(IF(AND($R81&gt;=BV$2,$R81&lt;=BV$3),$M81,IF(AND(BV$3&gt;=$R81,BV$2&lt;=$S81),$M81,0)),0)</f>
        <v/>
      </c>
      <c r="BW81" s="52">
        <f>IFERROR(IF(AND($R81&gt;=BW$2,$R81&lt;=BW$3),$M81,IF(AND(BW$3&gt;=$R81,BW$2&lt;=$S81),$M81,0)),0)</f>
        <v/>
      </c>
      <c r="BX81" s="52">
        <f>IFERROR(IF(AND($R81&gt;=BX$2,$R81&lt;=BX$3),$M81,IF(AND(BX$3&gt;=$R81,BX$2&lt;=$S81),$M81,0)),0)</f>
        <v/>
      </c>
      <c r="BY81" s="52">
        <f>IFERROR(IF(AND($R81&gt;=BY$2,$R81&lt;=BY$3),$M81,IF(AND(BY$3&gt;=$R81,BY$2&lt;=$S81),$M81,0)),0)</f>
        <v/>
      </c>
      <c r="BZ81" s="52">
        <f>IFERROR(IF(AND($R81&gt;=BZ$2,$R81&lt;=BZ$3),$M81,IF(AND(BZ$3&gt;=$R81,BZ$2&lt;=$S81),$M81,0)),0)</f>
        <v/>
      </c>
      <c r="CA81" s="52">
        <f>IFERROR(IF(AND($R81&gt;=CA$2,$R81&lt;=CA$3),$M81,IF(AND(CA$3&gt;=$R81,CA$2&lt;=$S81),$M81,0)),0)</f>
        <v/>
      </c>
      <c r="CB81" s="52">
        <f>IFERROR(IF(AND($R81&gt;=CB$2,$R81&lt;=CB$3),$M81,IF(AND(CB$3&gt;=$R81,CB$2&lt;=$S81),$M81,0)),0)</f>
        <v/>
      </c>
      <c r="CC81" s="52">
        <f>IFERROR(IF(AND($R81&gt;=CC$2,$R81&lt;=CC$3),$M81,IF(AND(CC$3&gt;=$R81,CC$2&lt;=$S81),$M81,0)),0)</f>
        <v/>
      </c>
      <c r="CD81" s="52">
        <f>IFERROR(IF(AND($R81&gt;=CD$2,$R81&lt;=CD$3),$M81,IF(AND(CD$3&gt;=$R81,CD$2&lt;=$S81),$M81,0)),0)</f>
        <v/>
      </c>
      <c r="CE81" s="52">
        <f>IFERROR(IF(AND($R81&gt;=CE$2,$R81&lt;=CE$3),$M81,IF(AND(CE$3&gt;=$R81,CE$2&lt;=$S81),$M81,0)),0)</f>
        <v/>
      </c>
      <c r="CF81" s="52">
        <f>IFERROR(IF(AND($R81&gt;=CF$2,$R81&lt;=CF$3),$M81,IF(AND(CF$3&gt;=$R81,CF$2&lt;=$S81),$M81,0)),0)</f>
        <v/>
      </c>
      <c r="CG81" s="52">
        <f>IFERROR(IF(AND($R81&gt;=CG$2,$R81&lt;=CG$3),$M81,IF(AND(CG$3&gt;=$R81,CG$2&lt;=$S81),$M81,0)),0)</f>
        <v/>
      </c>
      <c r="CH81" s="52">
        <f>IFERROR(IF(AND($R81&gt;=CH$2,$R81&lt;=CH$3),$M81,IF(AND(CH$3&gt;=$R81,CH$2&lt;=$S81),$M81,0)),0)</f>
        <v/>
      </c>
      <c r="CI81" s="52">
        <f>IFERROR(IF(AND($R81&gt;=CI$2,$R81&lt;=CI$3),$M81,IF(AND(CI$3&gt;=$R81,CI$2&lt;=$S81),$M81,0)),0)</f>
        <v/>
      </c>
      <c r="CJ81" s="52">
        <f>IFERROR(IF(AND($R81&gt;=CJ$2,$R81&lt;=CJ$3),$M81,IF(AND(CJ$3&gt;=$R81,CJ$2&lt;=$S81),$M81,0)),0)</f>
        <v/>
      </c>
      <c r="CK81" s="52">
        <f>IFERROR(IF(AND($R81&gt;=CK$2,$R81&lt;=CK$3),$M81,IF(AND(CK$3&gt;=$R81,CK$2&lt;=$S81),$M81,0)),0)</f>
        <v/>
      </c>
      <c r="CL81" s="52">
        <f>IFERROR(IF(AND($R81&gt;=CL$2,$R81&lt;=CL$3),$M81,IF(AND(CL$3&gt;=$R81,CL$2&lt;=$S81),$M81,0)),0)</f>
        <v/>
      </c>
      <c r="CM81" s="52">
        <f>IFERROR(IF(AND($R81&gt;=CM$2,$R81&lt;=CM$3),$M81,IF(AND(CM$3&gt;=$R81,CM$2&lt;=$S81),$M81,0)),0)</f>
        <v/>
      </c>
      <c r="CN81" s="52">
        <f>IFERROR(IF(AND($R81&gt;=CN$2,$R81&lt;=CN$3),$M81,IF(AND(CN$3&gt;=$R81,CN$2&lt;=$S81),$M81,0)),0)</f>
        <v/>
      </c>
      <c r="CO81" s="52">
        <f>IFERROR(IF(AND($R81&gt;=CO$2,$R81&lt;=CO$3),$M81,IF(AND(CO$3&gt;=$R81,CO$2&lt;=$S81),$M81,0)),0)</f>
        <v/>
      </c>
      <c r="CP81" s="52">
        <f>IFERROR(IF(AND($R81&gt;=CP$2,$R81&lt;=CP$3),$M81,IF(AND(CP$3&gt;=$R81,CP$2&lt;=$S81),$M81,0)),0)</f>
        <v/>
      </c>
      <c r="CQ81" s="52">
        <f>IFERROR(IF(AND($R81&gt;=CQ$2,$R81&lt;=CQ$3),$M81,IF(AND(CQ$3&gt;=$R81,CQ$2&lt;=$S81),$M81,0)),0)</f>
        <v/>
      </c>
      <c r="CR81" s="52">
        <f>IFERROR(IF(AND($R81&gt;=CR$2,$R81&lt;=CR$3),$M81,IF(AND(CR$3&gt;=$R81,CR$2&lt;=$S81),$M81,0)),0)</f>
        <v/>
      </c>
      <c r="CS81" s="52">
        <f>IFERROR(IF(AND($R81&gt;=CS$2,$R81&lt;=CS$3),$M81,IF(AND(CS$3&gt;=$R81,CS$2&lt;=$S81),$M81,0)),0)</f>
        <v/>
      </c>
      <c r="CT81" s="52">
        <f>IFERROR(IF(AND($R81&gt;=CT$2,$R81&lt;=CT$3),$M81,IF(AND(CT$3&gt;=$R81,CT$2&lt;=$S81),$M81,0)),0)</f>
        <v/>
      </c>
      <c r="CU81" s="52">
        <f>IFERROR(IF(AND($R81&gt;=CU$2,$R81&lt;=CU$3),$M81,IF(AND(CU$3&gt;=$R81,CU$2&lt;=$S81),$M81,0)),0)</f>
        <v/>
      </c>
      <c r="CV81" s="52">
        <f>IFERROR(IF(AND($R81&gt;=CV$2,$R81&lt;=CV$3),$M81,IF(AND(CV$3&gt;=$R81,CV$2&lt;=$S81),$M81,0)),0)</f>
        <v/>
      </c>
      <c r="CW81" s="52">
        <f>IFERROR(IF(AND($R81&gt;=CW$2,$R81&lt;=CW$3),$M81,IF(AND(CW$3&gt;=$R81,CW$2&lt;=$S81),$M81,0)),0)</f>
        <v/>
      </c>
      <c r="CX81" s="52">
        <f>IFERROR(IF(AND($R81&gt;=CX$2,$R81&lt;=CX$3),$M81,IF(AND(CX$3&gt;=$R81,CX$2&lt;=$S81),$M81,0)),0)</f>
        <v/>
      </c>
      <c r="CY81" s="52">
        <f>IFERROR(IF(AND($R81&gt;=CY$2,$R81&lt;=CY$3),$M81,IF(AND(CY$3&gt;=$R81,CY$2&lt;=$S81),$M81,0)),0)</f>
        <v/>
      </c>
      <c r="CZ81" s="52">
        <f>IFERROR(IF(AND($R81&gt;=CZ$2,$R81&lt;=CZ$3),$M81,IF(AND(CZ$3&gt;=$R81,CZ$2&lt;=$S81),$M81,0)),0)</f>
        <v/>
      </c>
      <c r="DA81" s="52" t="n"/>
      <c r="DB81" s="52" t="n"/>
    </row>
    <row r="82" outlineLevel="1" ht="15.9" customHeight="1">
      <c r="A82" s="40" t="inlineStr">
        <is>
          <t>[Person_3]</t>
        </is>
      </c>
      <c r="B82" s="98" t="n"/>
      <c r="C82" s="56" t="n"/>
      <c r="D82" s="98" t="n"/>
      <c r="E82" s="56" t="n"/>
      <c r="F82" s="53" t="n"/>
      <c r="G82" s="56" t="n"/>
      <c r="H82" s="98" t="n"/>
      <c r="I82" s="43" t="n"/>
      <c r="J82" s="44" t="n"/>
      <c r="K82" s="45" t="n"/>
      <c r="L82" s="45" t="n"/>
      <c r="M82" s="46">
        <f>IF($J82="Digital Maintenance",0,K82*L82)*I81</f>
        <v/>
      </c>
      <c r="N82" s="47">
        <f>IF($J82="Digital Maintenance",K82*L82,0)*I82</f>
        <v/>
      </c>
      <c r="O82" s="48" t="inlineStr">
        <is>
          <t>New</t>
        </is>
      </c>
      <c r="P82" s="49" t="n"/>
      <c r="Q82" s="96" t="n"/>
      <c r="R82" s="96" t="n"/>
      <c r="S82" s="96" t="n"/>
      <c r="T82" s="51">
        <f>IF(ISBLANK(S82),"",YEARFRAC(R82,EOMONTH(S82,0))*12)</f>
        <v/>
      </c>
      <c r="U82" s="52">
        <f>IFERROR(IF(AND($R82&gt;=U$2,$R82&lt;=U$3),$M82,IF(AND(U$3&gt;=$R82,U$2&lt;=$S82),$M82,0)),0)</f>
        <v/>
      </c>
      <c r="V82" s="52">
        <f>IFERROR(IF(AND($R82&gt;=V$2,$R82&lt;=V$3),$M82,IF(AND(V$3&gt;=$R82,V$2&lt;=$S82),$M82,0)),0)</f>
        <v/>
      </c>
      <c r="W82" s="52">
        <f>IFERROR(IF(AND($R82&gt;=W$2,$R82&lt;=W$3),$M82,IF(AND(W$3&gt;=$R82,W$2&lt;=$S82),$M82,0)),0)</f>
        <v/>
      </c>
      <c r="X82" s="52">
        <f>IFERROR(IF(AND($R82&gt;=X$2,$R82&lt;=X$3),$M82,IF(AND(X$3&gt;=$R82,X$2&lt;=$S82),$M82,0)),0)</f>
        <v/>
      </c>
      <c r="Y82" s="52">
        <f>IFERROR(IF(AND($R82&gt;=Y$2,$R82&lt;=Y$3),$M82,IF(AND(Y$3&gt;=$R82,Y$2&lt;=$S82),$M82,0)),0)</f>
        <v/>
      </c>
      <c r="Z82" s="52">
        <f>IFERROR(IF(AND($R82&gt;=Z$2,$R82&lt;=Z$3),$M82,IF(AND(Z$3&gt;=$R82,Z$2&lt;=$S82),$M82,0)),0)</f>
        <v/>
      </c>
      <c r="AA82" s="52">
        <f>IFERROR(IF(AND($R82&gt;=AA$2,$R82&lt;=AA$3),$M82,IF(AND(AA$3&gt;=$R82,AA$2&lt;=$S82),$M82,0)),0)</f>
        <v/>
      </c>
      <c r="AB82" s="52">
        <f>IFERROR(IF(AND($R82&gt;=AB$2,$R82&lt;=AB$3),$M82,IF(AND(AB$3&gt;=$R82,AB$2&lt;=$S82),$M82,0)),0)</f>
        <v/>
      </c>
      <c r="AC82" s="52">
        <f>IFERROR(IF(AND($R82&gt;=AC$2,$R82&lt;=AC$3),$M82,IF(AND(AC$3&gt;=$R82,AC$2&lt;=$S82),$M82,0)),0)</f>
        <v/>
      </c>
      <c r="AD82" s="52">
        <f>IFERROR(IF(AND($R82&gt;=AD$2,$R82&lt;=AD$3),$M82,IF(AND(AD$3&gt;=$R82,AD$2&lt;=$S82),$M82,0)),0)</f>
        <v/>
      </c>
      <c r="AE82" s="52">
        <f>IFERROR(IF(AND($R82&gt;=AE$2,$R82&lt;=AE$3),$M82,IF(AND(AE$3&gt;=$R82,AE$2&lt;=$S82),$M82,0)),0)</f>
        <v/>
      </c>
      <c r="AF82" s="52">
        <f>IFERROR(IF(AND($R82&gt;=AF$2,$R82&lt;=AF$3),$M82,IF(AND(AF$3&gt;=$R82,AF$2&lt;=$S82),$M82,0)),0)</f>
        <v/>
      </c>
      <c r="AG82" s="52">
        <f>IFERROR(IF(AND($R82&gt;=AG$2,$R82&lt;=AG$3),$M82,IF(AND(AG$3&gt;=$R82,AG$2&lt;=$S82),$M82,0)),0)</f>
        <v/>
      </c>
      <c r="AH82" s="52">
        <f>IFERROR(IF(AND($R82&gt;=AH$2,$R82&lt;=AH$3),$M82,IF(AND(AH$3&gt;=$R82,AH$2&lt;=$S82),$M82,0)),0)</f>
        <v/>
      </c>
      <c r="AI82" s="52">
        <f>IFERROR(IF(AND($R82&gt;=AI$2,$R82&lt;=AI$3),$M82,IF(AND(AI$3&gt;=$R82,AI$2&lt;=$S82),$M82,0)),0)</f>
        <v/>
      </c>
      <c r="AJ82" s="52">
        <f>IFERROR(IF(AND($R82&gt;=AJ$2,$R82&lt;=AJ$3),$M82,IF(AND(AJ$3&gt;=$R82,AJ$2&lt;=$S82),$M82,0)),0)</f>
        <v/>
      </c>
      <c r="AK82" s="52">
        <f>IFERROR(IF(AND($R82&gt;=AK$2,$R82&lt;=AK$3),$M82,IF(AND(AK$3&gt;=$R82,AK$2&lt;=$S82),$M82,0)),0)</f>
        <v/>
      </c>
      <c r="AL82" s="52">
        <f>IFERROR(IF(AND($R82&gt;=AL$2,$R82&lt;=AL$3),$M82,IF(AND(AL$3&gt;=$R82,AL$2&lt;=$S82),$M82,0)),0)</f>
        <v/>
      </c>
      <c r="AM82" s="52">
        <f>IFERROR(IF(AND($R82&gt;=AM$2,$R82&lt;=AM$3),$M82,IF(AND(AM$3&gt;=$R82,AM$2&lt;=$S82),$M82,0)),0)</f>
        <v/>
      </c>
      <c r="AN82" s="52">
        <f>IFERROR(IF(AND($R82&gt;=AN$2,$R82&lt;=AN$3),$M82,IF(AND(AN$3&gt;=$R82,AN$2&lt;=$S82),$M82,0)),0)</f>
        <v/>
      </c>
      <c r="AO82" s="52">
        <f>IFERROR(IF(AND($R82&gt;=AO$2,$R82&lt;=AO$3),$M82,IF(AND(AO$3&gt;=$R82,AO$2&lt;=$S82),$M82,0)),0)</f>
        <v/>
      </c>
      <c r="AP82" s="52">
        <f>IFERROR(IF(AND($R82&gt;=AP$2,$R82&lt;=AP$3),$M82,IF(AND(AP$3&gt;=$R82,AP$2&lt;=$S82),$M82,0)),0)</f>
        <v/>
      </c>
      <c r="AQ82" s="52">
        <f>IFERROR(IF(AND($R82&gt;=AQ$2,$R82&lt;=AQ$3),$M82,IF(AND(AQ$3&gt;=$R82,AQ$2&lt;=$S82),$M82,0)),0)</f>
        <v/>
      </c>
      <c r="AR82" s="52">
        <f>IFERROR(IF(AND($R82&gt;=AR$2,$R82&lt;=AR$3),$M82,IF(AND(AR$3&gt;=$R82,AR$2&lt;=$S82),$M82,0)),0)</f>
        <v/>
      </c>
      <c r="AS82" s="52">
        <f>IFERROR(IF(AND($R82&gt;=AS$2,$R82&lt;=AS$3),$M82,IF(AND(AS$3&gt;=$R82,AS$2&lt;=$S82),$M82,0)),0)</f>
        <v/>
      </c>
      <c r="AT82" s="52">
        <f>IFERROR(IF(AND($R82&gt;=AT$2,$R82&lt;=AT$3),$M82,IF(AND(AT$3&gt;=$R82,AT$2&lt;=$S82),$M82,0)),0)</f>
        <v/>
      </c>
      <c r="AU82" s="52">
        <f>IFERROR(IF(AND($R82&gt;=AU$2,$R82&lt;=AU$3),$M82,IF(AND(AU$3&gt;=$R82,AU$2&lt;=$S82),$M82,0)),0)</f>
        <v/>
      </c>
      <c r="AV82" s="52">
        <f>IFERROR(IF(AND($R82&gt;=AV$2,$R82&lt;=AV$3),$M82,IF(AND(AV$3&gt;=$R82,AV$2&lt;=$S82),$M82,0)),0)</f>
        <v/>
      </c>
      <c r="AW82" s="52">
        <f>IFERROR(IF(AND($R82&gt;=AW$2,$R82&lt;=AW$3),$M82,IF(AND(AW$3&gt;=$R82,AW$2&lt;=$S82),$M82,0)),0)</f>
        <v/>
      </c>
      <c r="AX82" s="52">
        <f>IFERROR(IF(AND($R82&gt;=AX$2,$R82&lt;=AX$3),$M82,IF(AND(AX$3&gt;=$R82,AX$2&lt;=$S82),$M82,0)),0)</f>
        <v/>
      </c>
      <c r="AY82" s="52">
        <f>IFERROR(IF(AND($R82&gt;=AY$2,$R82&lt;=AY$3),$M82,IF(AND(AY$3&gt;=$R82,AY$2&lt;=$S82),$M82,0)),0)</f>
        <v/>
      </c>
      <c r="AZ82" s="52">
        <f>IFERROR(IF(AND($R82&gt;=AZ$2,$R82&lt;=AZ$3),$M82,IF(AND(AZ$3&gt;=$R82,AZ$2&lt;=$S82),$M82,0)),0)</f>
        <v/>
      </c>
      <c r="BA82" s="52">
        <f>IFERROR(IF(AND($R82&gt;=BA$2,$R82&lt;=BA$3),$M82,IF(AND(BA$3&gt;=$R82,BA$2&lt;=$S82),$M82,0)),0)</f>
        <v/>
      </c>
      <c r="BB82" s="52">
        <f>IFERROR(IF(AND($R82&gt;=BB$2,$R82&lt;=BB$3),$M82,IF(AND(BB$3&gt;=$R82,BB$2&lt;=$S82),$M82,0)),0)</f>
        <v/>
      </c>
      <c r="BC82" s="52">
        <f>IFERROR(IF(AND($R82&gt;=BC$2,$R82&lt;=BC$3),$M82,IF(AND(BC$3&gt;=$R82,BC$2&lt;=$S82),$M82,0)),0)</f>
        <v/>
      </c>
      <c r="BD82" s="52">
        <f>IFERROR(IF(AND($R82&gt;=BD$2,$R82&lt;=BD$3),$M82,IF(AND(BD$3&gt;=$R82,BD$2&lt;=$S82),$M82,0)),0)</f>
        <v/>
      </c>
      <c r="BE82" s="52">
        <f>IFERROR(IF(AND($R82&gt;=BE$2,$R82&lt;=BE$3),$M82,IF(AND(BE$3&gt;=$R82,BE$2&lt;=$S82),$M82,0)),0)</f>
        <v/>
      </c>
      <c r="BF82" s="52">
        <f>IFERROR(IF(AND($R82&gt;=BF$2,$R82&lt;=BF$3),$M82,IF(AND(BF$3&gt;=$R82,BF$2&lt;=$S82),$M82,0)),0)</f>
        <v/>
      </c>
      <c r="BG82" s="52">
        <f>IFERROR(IF(AND($R82&gt;=BG$2,$R82&lt;=BG$3),$M82,IF(AND(BG$3&gt;=$R82,BG$2&lt;=$S82),$M82,0)),0)</f>
        <v/>
      </c>
      <c r="BH82" s="52">
        <f>IFERROR(IF(AND($R82&gt;=BH$2,$R82&lt;=BH$3),$M82,IF(AND(BH$3&gt;=$R82,BH$2&lt;=$S82),$M82,0)),0)</f>
        <v/>
      </c>
      <c r="BI82" s="52">
        <f>IFERROR(IF(AND($R82&gt;=BI$2,$R82&lt;=BI$3),$M82,IF(AND(BI$3&gt;=$R82,BI$2&lt;=$S82),$M82,0)),0)</f>
        <v/>
      </c>
      <c r="BJ82" s="52">
        <f>IFERROR(IF(AND($R82&gt;=BJ$2,$R82&lt;=BJ$3),$M82,IF(AND(BJ$3&gt;=$R82,BJ$2&lt;=$S82),$M82,0)),0)</f>
        <v/>
      </c>
      <c r="BK82" s="52">
        <f>IFERROR(IF(AND($R82&gt;=BK$2,$R82&lt;=BK$3),$M82,IF(AND(BK$3&gt;=$R82,BK$2&lt;=$S82),$M82,0)),0)</f>
        <v/>
      </c>
      <c r="BL82" s="52">
        <f>IFERROR(IF(AND($R82&gt;=BL$2,$R82&lt;=BL$3),$M82,IF(AND(BL$3&gt;=$R82,BL$2&lt;=$S82),$M82,0)),0)</f>
        <v/>
      </c>
      <c r="BM82" s="52">
        <f>IFERROR(IF(AND($R82&gt;=BM$2,$R82&lt;=BM$3),$M82,IF(AND(BM$3&gt;=$R82,BM$2&lt;=$S82),$M82,0)),0)</f>
        <v/>
      </c>
      <c r="BN82" s="52">
        <f>IFERROR(IF(AND($R82&gt;=BN$2,$R82&lt;=BN$3),$M82,IF(AND(BN$3&gt;=$R82,BN$2&lt;=$S82),$M82,0)),0)</f>
        <v/>
      </c>
      <c r="BO82" s="52">
        <f>IFERROR(IF(AND($R82&gt;=BO$2,$R82&lt;=BO$3),$M82,IF(AND(BO$3&gt;=$R82,BO$2&lt;=$S82),$M82,0)),0)</f>
        <v/>
      </c>
      <c r="BP82" s="52">
        <f>IFERROR(IF(AND($R82&gt;=BP$2,$R82&lt;=BP$3),$M82,IF(AND(BP$3&gt;=$R82,BP$2&lt;=$S82),$M82,0)),0)</f>
        <v/>
      </c>
      <c r="BQ82" s="52">
        <f>IFERROR(IF(AND($R82&gt;=BQ$2,$R82&lt;=BQ$3),$M82,IF(AND(BQ$3&gt;=$R82,BQ$2&lt;=$S82),$M82,0)),0)</f>
        <v/>
      </c>
      <c r="BR82" s="52">
        <f>IFERROR(IF(AND($R82&gt;=BR$2,$R82&lt;=BR$3),$M82,IF(AND(BR$3&gt;=$R82,BR$2&lt;=$S82),$M82,0)),0)</f>
        <v/>
      </c>
      <c r="BS82" s="52">
        <f>IFERROR(IF(AND($R82&gt;=BS$2,$R82&lt;=BS$3),$M82,IF(AND(BS$3&gt;=$R82,BS$2&lt;=$S82),$M82,0)),0)</f>
        <v/>
      </c>
      <c r="BT82" s="52">
        <f>IFERROR(IF(AND($R82&gt;=BT$2,$R82&lt;=BT$3),$M82,IF(AND(BT$3&gt;=$R82,BT$2&lt;=$S82),$M82,0)),0)</f>
        <v/>
      </c>
      <c r="BU82" s="52">
        <f>IFERROR(IF(AND($R82&gt;=BU$2,$R82&lt;=BU$3),$M82,IF(AND(BU$3&gt;=$R82,BU$2&lt;=$S82),$M82,0)),0)</f>
        <v/>
      </c>
      <c r="BV82" s="52">
        <f>IFERROR(IF(AND($R82&gt;=BV$2,$R82&lt;=BV$3),$M82,IF(AND(BV$3&gt;=$R82,BV$2&lt;=$S82),$M82,0)),0)</f>
        <v/>
      </c>
      <c r="BW82" s="52">
        <f>IFERROR(IF(AND($R82&gt;=BW$2,$R82&lt;=BW$3),$M82,IF(AND(BW$3&gt;=$R82,BW$2&lt;=$S82),$M82,0)),0)</f>
        <v/>
      </c>
      <c r="BX82" s="52">
        <f>IFERROR(IF(AND($R82&gt;=BX$2,$R82&lt;=BX$3),$M82,IF(AND(BX$3&gt;=$R82,BX$2&lt;=$S82),$M82,0)),0)</f>
        <v/>
      </c>
      <c r="BY82" s="52">
        <f>IFERROR(IF(AND($R82&gt;=BY$2,$R82&lt;=BY$3),$M82,IF(AND(BY$3&gt;=$R82,BY$2&lt;=$S82),$M82,0)),0)</f>
        <v/>
      </c>
      <c r="BZ82" s="52">
        <f>IFERROR(IF(AND($R82&gt;=BZ$2,$R82&lt;=BZ$3),$M82,IF(AND(BZ$3&gt;=$R82,BZ$2&lt;=$S82),$M82,0)),0)</f>
        <v/>
      </c>
      <c r="CA82" s="52">
        <f>IFERROR(IF(AND($R82&gt;=CA$2,$R82&lt;=CA$3),$M82,IF(AND(CA$3&gt;=$R82,CA$2&lt;=$S82),$M82,0)),0)</f>
        <v/>
      </c>
      <c r="CB82" s="52">
        <f>IFERROR(IF(AND($R82&gt;=CB$2,$R82&lt;=CB$3),$M82,IF(AND(CB$3&gt;=$R82,CB$2&lt;=$S82),$M82,0)),0)</f>
        <v/>
      </c>
      <c r="CC82" s="52">
        <f>IFERROR(IF(AND($R82&gt;=CC$2,$R82&lt;=CC$3),$M82,IF(AND(CC$3&gt;=$R82,CC$2&lt;=$S82),$M82,0)),0)</f>
        <v/>
      </c>
      <c r="CD82" s="52">
        <f>IFERROR(IF(AND($R82&gt;=CD$2,$R82&lt;=CD$3),$M82,IF(AND(CD$3&gt;=$R82,CD$2&lt;=$S82),$M82,0)),0)</f>
        <v/>
      </c>
      <c r="CE82" s="52">
        <f>IFERROR(IF(AND($R82&gt;=CE$2,$R82&lt;=CE$3),$M82,IF(AND(CE$3&gt;=$R82,CE$2&lt;=$S82),$M82,0)),0)</f>
        <v/>
      </c>
      <c r="CF82" s="52">
        <f>IFERROR(IF(AND($R82&gt;=CF$2,$R82&lt;=CF$3),$M82,IF(AND(CF$3&gt;=$R82,CF$2&lt;=$S82),$M82,0)),0)</f>
        <v/>
      </c>
      <c r="CG82" s="52">
        <f>IFERROR(IF(AND($R82&gt;=CG$2,$R82&lt;=CG$3),$M82,IF(AND(CG$3&gt;=$R82,CG$2&lt;=$S82),$M82,0)),0)</f>
        <v/>
      </c>
      <c r="CH82" s="52">
        <f>IFERROR(IF(AND($R82&gt;=CH$2,$R82&lt;=CH$3),$M82,IF(AND(CH$3&gt;=$R82,CH$2&lt;=$S82),$M82,0)),0)</f>
        <v/>
      </c>
      <c r="CI82" s="52">
        <f>IFERROR(IF(AND($R82&gt;=CI$2,$R82&lt;=CI$3),$M82,IF(AND(CI$3&gt;=$R82,CI$2&lt;=$S82),$M82,0)),0)</f>
        <v/>
      </c>
      <c r="CJ82" s="52">
        <f>IFERROR(IF(AND($R82&gt;=CJ$2,$R82&lt;=CJ$3),$M82,IF(AND(CJ$3&gt;=$R82,CJ$2&lt;=$S82),$M82,0)),0)</f>
        <v/>
      </c>
      <c r="CK82" s="52">
        <f>IFERROR(IF(AND($R82&gt;=CK$2,$R82&lt;=CK$3),$M82,IF(AND(CK$3&gt;=$R82,CK$2&lt;=$S82),$M82,0)),0)</f>
        <v/>
      </c>
      <c r="CL82" s="52">
        <f>IFERROR(IF(AND($R82&gt;=CL$2,$R82&lt;=CL$3),$M82,IF(AND(CL$3&gt;=$R82,CL$2&lt;=$S82),$M82,0)),0)</f>
        <v/>
      </c>
      <c r="CM82" s="52">
        <f>IFERROR(IF(AND($R82&gt;=CM$2,$R82&lt;=CM$3),$M82,IF(AND(CM$3&gt;=$R82,CM$2&lt;=$S82),$M82,0)),0)</f>
        <v/>
      </c>
      <c r="CN82" s="52">
        <f>IFERROR(IF(AND($R82&gt;=CN$2,$R82&lt;=CN$3),$M82,IF(AND(CN$3&gt;=$R82,CN$2&lt;=$S82),$M82,0)),0)</f>
        <v/>
      </c>
      <c r="CO82" s="52">
        <f>IFERROR(IF(AND($R82&gt;=CO$2,$R82&lt;=CO$3),$M82,IF(AND(CO$3&gt;=$R82,CO$2&lt;=$S82),$M82,0)),0)</f>
        <v/>
      </c>
      <c r="CP82" s="52">
        <f>IFERROR(IF(AND($R82&gt;=CP$2,$R82&lt;=CP$3),$M82,IF(AND(CP$3&gt;=$R82,CP$2&lt;=$S82),$M82,0)),0)</f>
        <v/>
      </c>
      <c r="CQ82" s="52">
        <f>IFERROR(IF(AND($R82&gt;=CQ$2,$R82&lt;=CQ$3),$M82,IF(AND(CQ$3&gt;=$R82,CQ$2&lt;=$S82),$M82,0)),0)</f>
        <v/>
      </c>
      <c r="CR82" s="52">
        <f>IFERROR(IF(AND($R82&gt;=CR$2,$R82&lt;=CR$3),$M82,IF(AND(CR$3&gt;=$R82,CR$2&lt;=$S82),$M82,0)),0)</f>
        <v/>
      </c>
      <c r="CS82" s="52">
        <f>IFERROR(IF(AND($R82&gt;=CS$2,$R82&lt;=CS$3),$M82,IF(AND(CS$3&gt;=$R82,CS$2&lt;=$S82),$M82,0)),0)</f>
        <v/>
      </c>
      <c r="CT82" s="52">
        <f>IFERROR(IF(AND($R82&gt;=CT$2,$R82&lt;=CT$3),$M82,IF(AND(CT$3&gt;=$R82,CT$2&lt;=$S82),$M82,0)),0)</f>
        <v/>
      </c>
      <c r="CU82" s="52">
        <f>IFERROR(IF(AND($R82&gt;=CU$2,$R82&lt;=CU$3),$M82,IF(AND(CU$3&gt;=$R82,CU$2&lt;=$S82),$M82,0)),0)</f>
        <v/>
      </c>
      <c r="CV82" s="52">
        <f>IFERROR(IF(AND($R82&gt;=CV$2,$R82&lt;=CV$3),$M82,IF(AND(CV$3&gt;=$R82,CV$2&lt;=$S82),$M82,0)),0)</f>
        <v/>
      </c>
      <c r="CW82" s="52">
        <f>IFERROR(IF(AND($R82&gt;=CW$2,$R82&lt;=CW$3),$M82,IF(AND(CW$3&gt;=$R82,CW$2&lt;=$S82),$M82,0)),0)</f>
        <v/>
      </c>
      <c r="CX82" s="52">
        <f>IFERROR(IF(AND($R82&gt;=CX$2,$R82&lt;=CX$3),$M82,IF(AND(CX$3&gt;=$R82,CX$2&lt;=$S82),$M82,0)),0)</f>
        <v/>
      </c>
      <c r="CY82" s="52">
        <f>IFERROR(IF(AND($R82&gt;=CY$2,$R82&lt;=CY$3),$M82,IF(AND(CY$3&gt;=$R82,CY$2&lt;=$S82),$M82,0)),0)</f>
        <v/>
      </c>
      <c r="CZ82" s="52">
        <f>IFERROR(IF(AND($R82&gt;=CZ$2,$R82&lt;=CZ$3),$M82,IF(AND(CZ$3&gt;=$R82,CZ$2&lt;=$S82),$M82,0)),0)</f>
        <v/>
      </c>
      <c r="DA82" s="52" t="n"/>
      <c r="DB82" s="52" t="n"/>
    </row>
    <row r="83" outlineLevel="1" ht="15.9" customHeight="1">
      <c r="A83" s="40" t="inlineStr">
        <is>
          <t>[Person_3]</t>
        </is>
      </c>
      <c r="B83" s="98" t="n"/>
      <c r="C83" s="56" t="n"/>
      <c r="D83" s="98" t="n"/>
      <c r="E83" s="56" t="n"/>
      <c r="F83" s="53" t="n"/>
      <c r="G83" s="56" t="n"/>
      <c r="H83" s="98" t="n"/>
      <c r="I83" s="43" t="n"/>
      <c r="J83" s="44" t="n"/>
      <c r="K83" s="45" t="n"/>
      <c r="L83" s="45" t="n"/>
      <c r="M83" s="46">
        <f>IF($J83="Digital Maintenance",0,K83*L83)*I82</f>
        <v/>
      </c>
      <c r="N83" s="47">
        <f>IF($J83="Digital Maintenance",K83*L83,0)*I83</f>
        <v/>
      </c>
      <c r="O83" s="48" t="inlineStr">
        <is>
          <t>New</t>
        </is>
      </c>
      <c r="P83" s="49" t="n"/>
      <c r="Q83" s="96" t="n"/>
      <c r="R83" s="96" t="n"/>
      <c r="S83" s="96" t="n"/>
      <c r="T83" s="51">
        <f>IF(ISBLANK(S83),"",YEARFRAC(R83,EOMONTH(S83,0))*12)</f>
        <v/>
      </c>
      <c r="U83" s="52">
        <f>IFERROR(IF(AND($R83&gt;=U$2,$R83&lt;=U$3),$M83,IF(AND(U$3&gt;=$R83,U$2&lt;=$S83),$M83,0)),0)</f>
        <v/>
      </c>
      <c r="V83" s="52">
        <f>IFERROR(IF(AND($R83&gt;=V$2,$R83&lt;=V$3),$M83,IF(AND(V$3&gt;=$R83,V$2&lt;=$S83),$M83,0)),0)</f>
        <v/>
      </c>
      <c r="W83" s="52">
        <f>IFERROR(IF(AND($R83&gt;=W$2,$R83&lt;=W$3),$M83,IF(AND(W$3&gt;=$R83,W$2&lt;=$S83),$M83,0)),0)</f>
        <v/>
      </c>
      <c r="X83" s="52">
        <f>IFERROR(IF(AND($R83&gt;=X$2,$R83&lt;=X$3),$M83,IF(AND(X$3&gt;=$R83,X$2&lt;=$S83),$M83,0)),0)</f>
        <v/>
      </c>
      <c r="Y83" s="52">
        <f>IFERROR(IF(AND($R83&gt;=Y$2,$R83&lt;=Y$3),$M83,IF(AND(Y$3&gt;=$R83,Y$2&lt;=$S83),$M83,0)),0)</f>
        <v/>
      </c>
      <c r="Z83" s="52">
        <f>IFERROR(IF(AND($R83&gt;=Z$2,$R83&lt;=Z$3),$M83,IF(AND(Z$3&gt;=$R83,Z$2&lt;=$S83),$M83,0)),0)</f>
        <v/>
      </c>
      <c r="AA83" s="52">
        <f>IFERROR(IF(AND($R83&gt;=AA$2,$R83&lt;=AA$3),$M83,IF(AND(AA$3&gt;=$R83,AA$2&lt;=$S83),$M83,0)),0)</f>
        <v/>
      </c>
      <c r="AB83" s="52">
        <f>IFERROR(IF(AND($R83&gt;=AB$2,$R83&lt;=AB$3),$M83,IF(AND(AB$3&gt;=$R83,AB$2&lt;=$S83),$M83,0)),0)</f>
        <v/>
      </c>
      <c r="AC83" s="52">
        <f>IFERROR(IF(AND($R83&gt;=AC$2,$R83&lt;=AC$3),$M83,IF(AND(AC$3&gt;=$R83,AC$2&lt;=$S83),$M83,0)),0)</f>
        <v/>
      </c>
      <c r="AD83" s="52">
        <f>IFERROR(IF(AND($R83&gt;=AD$2,$R83&lt;=AD$3),$M83,IF(AND(AD$3&gt;=$R83,AD$2&lt;=$S83),$M83,0)),0)</f>
        <v/>
      </c>
      <c r="AE83" s="52">
        <f>IFERROR(IF(AND($R83&gt;=AE$2,$R83&lt;=AE$3),$M83,IF(AND(AE$3&gt;=$R83,AE$2&lt;=$S83),$M83,0)),0)</f>
        <v/>
      </c>
      <c r="AF83" s="52">
        <f>IFERROR(IF(AND($R83&gt;=AF$2,$R83&lt;=AF$3),$M83,IF(AND(AF$3&gt;=$R83,AF$2&lt;=$S83),$M83,0)),0)</f>
        <v/>
      </c>
      <c r="AG83" s="52">
        <f>IFERROR(IF(AND($R83&gt;=AG$2,$R83&lt;=AG$3),$M83,IF(AND(AG$3&gt;=$R83,AG$2&lt;=$S83),$M83,0)),0)</f>
        <v/>
      </c>
      <c r="AH83" s="52">
        <f>IFERROR(IF(AND($R83&gt;=AH$2,$R83&lt;=AH$3),$M83,IF(AND(AH$3&gt;=$R83,AH$2&lt;=$S83),$M83,0)),0)</f>
        <v/>
      </c>
      <c r="AI83" s="52">
        <f>IFERROR(IF(AND($R83&gt;=AI$2,$R83&lt;=AI$3),$M83,IF(AND(AI$3&gt;=$R83,AI$2&lt;=$S83),$M83,0)),0)</f>
        <v/>
      </c>
      <c r="AJ83" s="52">
        <f>IFERROR(IF(AND($R83&gt;=AJ$2,$R83&lt;=AJ$3),$M83,IF(AND(AJ$3&gt;=$R83,AJ$2&lt;=$S83),$M83,0)),0)</f>
        <v/>
      </c>
      <c r="AK83" s="52">
        <f>IFERROR(IF(AND($R83&gt;=AK$2,$R83&lt;=AK$3),$M83,IF(AND(AK$3&gt;=$R83,AK$2&lt;=$S83),$M83,0)),0)</f>
        <v/>
      </c>
      <c r="AL83" s="52">
        <f>IFERROR(IF(AND($R83&gt;=AL$2,$R83&lt;=AL$3),$M83,IF(AND(AL$3&gt;=$R83,AL$2&lt;=$S83),$M83,0)),0)</f>
        <v/>
      </c>
      <c r="AM83" s="52">
        <f>IFERROR(IF(AND($R83&gt;=AM$2,$R83&lt;=AM$3),$M83,IF(AND(AM$3&gt;=$R83,AM$2&lt;=$S83),$M83,0)),0)</f>
        <v/>
      </c>
      <c r="AN83" s="52">
        <f>IFERROR(IF(AND($R83&gt;=AN$2,$R83&lt;=AN$3),$M83,IF(AND(AN$3&gt;=$R83,AN$2&lt;=$S83),$M83,0)),0)</f>
        <v/>
      </c>
      <c r="AO83" s="52">
        <f>IFERROR(IF(AND($R83&gt;=AO$2,$R83&lt;=AO$3),$M83,IF(AND(AO$3&gt;=$R83,AO$2&lt;=$S83),$M83,0)),0)</f>
        <v/>
      </c>
      <c r="AP83" s="52">
        <f>IFERROR(IF(AND($R83&gt;=AP$2,$R83&lt;=AP$3),$M83,IF(AND(AP$3&gt;=$R83,AP$2&lt;=$S83),$M83,0)),0)</f>
        <v/>
      </c>
      <c r="AQ83" s="52">
        <f>IFERROR(IF(AND($R83&gt;=AQ$2,$R83&lt;=AQ$3),$M83,IF(AND(AQ$3&gt;=$R83,AQ$2&lt;=$S83),$M83,0)),0)</f>
        <v/>
      </c>
      <c r="AR83" s="52">
        <f>IFERROR(IF(AND($R83&gt;=AR$2,$R83&lt;=AR$3),$M83,IF(AND(AR$3&gt;=$R83,AR$2&lt;=$S83),$M83,0)),0)</f>
        <v/>
      </c>
      <c r="AS83" s="52">
        <f>IFERROR(IF(AND($R83&gt;=AS$2,$R83&lt;=AS$3),$M83,IF(AND(AS$3&gt;=$R83,AS$2&lt;=$S83),$M83,0)),0)</f>
        <v/>
      </c>
      <c r="AT83" s="52">
        <f>IFERROR(IF(AND($R83&gt;=AT$2,$R83&lt;=AT$3),$M83,IF(AND(AT$3&gt;=$R83,AT$2&lt;=$S83),$M83,0)),0)</f>
        <v/>
      </c>
      <c r="AU83" s="52">
        <f>IFERROR(IF(AND($R83&gt;=AU$2,$R83&lt;=AU$3),$M83,IF(AND(AU$3&gt;=$R83,AU$2&lt;=$S83),$M83,0)),0)</f>
        <v/>
      </c>
      <c r="AV83" s="52">
        <f>IFERROR(IF(AND($R83&gt;=AV$2,$R83&lt;=AV$3),$M83,IF(AND(AV$3&gt;=$R83,AV$2&lt;=$S83),$M83,0)),0)</f>
        <v/>
      </c>
      <c r="AW83" s="52">
        <f>IFERROR(IF(AND($R83&gt;=AW$2,$R83&lt;=AW$3),$M83,IF(AND(AW$3&gt;=$R83,AW$2&lt;=$S83),$M83,0)),0)</f>
        <v/>
      </c>
      <c r="AX83" s="52">
        <f>IFERROR(IF(AND($R83&gt;=AX$2,$R83&lt;=AX$3),$M83,IF(AND(AX$3&gt;=$R83,AX$2&lt;=$S83),$M83,0)),0)</f>
        <v/>
      </c>
      <c r="AY83" s="52">
        <f>IFERROR(IF(AND($R83&gt;=AY$2,$R83&lt;=AY$3),$M83,IF(AND(AY$3&gt;=$R83,AY$2&lt;=$S83),$M83,0)),0)</f>
        <v/>
      </c>
      <c r="AZ83" s="52">
        <f>IFERROR(IF(AND($R83&gt;=AZ$2,$R83&lt;=AZ$3),$M83,IF(AND(AZ$3&gt;=$R83,AZ$2&lt;=$S83),$M83,0)),0)</f>
        <v/>
      </c>
      <c r="BA83" s="52">
        <f>IFERROR(IF(AND($R83&gt;=BA$2,$R83&lt;=BA$3),$M83,IF(AND(BA$3&gt;=$R83,BA$2&lt;=$S83),$M83,0)),0)</f>
        <v/>
      </c>
      <c r="BB83" s="52">
        <f>IFERROR(IF(AND($R83&gt;=BB$2,$R83&lt;=BB$3),$M83,IF(AND(BB$3&gt;=$R83,BB$2&lt;=$S83),$M83,0)),0)</f>
        <v/>
      </c>
      <c r="BC83" s="52">
        <f>IFERROR(IF(AND($R83&gt;=BC$2,$R83&lt;=BC$3),$M83,IF(AND(BC$3&gt;=$R83,BC$2&lt;=$S83),$M83,0)),0)</f>
        <v/>
      </c>
      <c r="BD83" s="52">
        <f>IFERROR(IF(AND($R83&gt;=BD$2,$R83&lt;=BD$3),$M83,IF(AND(BD$3&gt;=$R83,BD$2&lt;=$S83),$M83,0)),0)</f>
        <v/>
      </c>
      <c r="BE83" s="52">
        <f>IFERROR(IF(AND($R83&gt;=BE$2,$R83&lt;=BE$3),$M83,IF(AND(BE$3&gt;=$R83,BE$2&lt;=$S83),$M83,0)),0)</f>
        <v/>
      </c>
      <c r="BF83" s="52">
        <f>IFERROR(IF(AND($R83&gt;=BF$2,$R83&lt;=BF$3),$M83,IF(AND(BF$3&gt;=$R83,BF$2&lt;=$S83),$M83,0)),0)</f>
        <v/>
      </c>
      <c r="BG83" s="52">
        <f>IFERROR(IF(AND($R83&gt;=BG$2,$R83&lt;=BG$3),$M83,IF(AND(BG$3&gt;=$R83,BG$2&lt;=$S83),$M83,0)),0)</f>
        <v/>
      </c>
      <c r="BH83" s="52">
        <f>IFERROR(IF(AND($R83&gt;=BH$2,$R83&lt;=BH$3),$M83,IF(AND(BH$3&gt;=$R83,BH$2&lt;=$S83),$M83,0)),0)</f>
        <v/>
      </c>
      <c r="BI83" s="52">
        <f>IFERROR(IF(AND($R83&gt;=BI$2,$R83&lt;=BI$3),$M83,IF(AND(BI$3&gt;=$R83,BI$2&lt;=$S83),$M83,0)),0)</f>
        <v/>
      </c>
      <c r="BJ83" s="52">
        <f>IFERROR(IF(AND($R83&gt;=BJ$2,$R83&lt;=BJ$3),$M83,IF(AND(BJ$3&gt;=$R83,BJ$2&lt;=$S83),$M83,0)),0)</f>
        <v/>
      </c>
      <c r="BK83" s="52">
        <f>IFERROR(IF(AND($R83&gt;=BK$2,$R83&lt;=BK$3),$M83,IF(AND(BK$3&gt;=$R83,BK$2&lt;=$S83),$M83,0)),0)</f>
        <v/>
      </c>
      <c r="BL83" s="52">
        <f>IFERROR(IF(AND($R83&gt;=BL$2,$R83&lt;=BL$3),$M83,IF(AND(BL$3&gt;=$R83,BL$2&lt;=$S83),$M83,0)),0)</f>
        <v/>
      </c>
      <c r="BM83" s="52">
        <f>IFERROR(IF(AND($R83&gt;=BM$2,$R83&lt;=BM$3),$M83,IF(AND(BM$3&gt;=$R83,BM$2&lt;=$S83),$M83,0)),0)</f>
        <v/>
      </c>
      <c r="BN83" s="52">
        <f>IFERROR(IF(AND($R83&gt;=BN$2,$R83&lt;=BN$3),$M83,IF(AND(BN$3&gt;=$R83,BN$2&lt;=$S83),$M83,0)),0)</f>
        <v/>
      </c>
      <c r="BO83" s="52">
        <f>IFERROR(IF(AND($R83&gt;=BO$2,$R83&lt;=BO$3),$M83,IF(AND(BO$3&gt;=$R83,BO$2&lt;=$S83),$M83,0)),0)</f>
        <v/>
      </c>
      <c r="BP83" s="52">
        <f>IFERROR(IF(AND($R83&gt;=BP$2,$R83&lt;=BP$3),$M83,IF(AND(BP$3&gt;=$R83,BP$2&lt;=$S83),$M83,0)),0)</f>
        <v/>
      </c>
      <c r="BQ83" s="52">
        <f>IFERROR(IF(AND($R83&gt;=BQ$2,$R83&lt;=BQ$3),$M83,IF(AND(BQ$3&gt;=$R83,BQ$2&lt;=$S83),$M83,0)),0)</f>
        <v/>
      </c>
      <c r="BR83" s="52">
        <f>IFERROR(IF(AND($R83&gt;=BR$2,$R83&lt;=BR$3),$M83,IF(AND(BR$3&gt;=$R83,BR$2&lt;=$S83),$M83,0)),0)</f>
        <v/>
      </c>
      <c r="BS83" s="52">
        <f>IFERROR(IF(AND($R83&gt;=BS$2,$R83&lt;=BS$3),$M83,IF(AND(BS$3&gt;=$R83,BS$2&lt;=$S83),$M83,0)),0)</f>
        <v/>
      </c>
      <c r="BT83" s="52">
        <f>IFERROR(IF(AND($R83&gt;=BT$2,$R83&lt;=BT$3),$M83,IF(AND(BT$3&gt;=$R83,BT$2&lt;=$S83),$M83,0)),0)</f>
        <v/>
      </c>
      <c r="BU83" s="52">
        <f>IFERROR(IF(AND($R83&gt;=BU$2,$R83&lt;=BU$3),$M83,IF(AND(BU$3&gt;=$R83,BU$2&lt;=$S83),$M83,0)),0)</f>
        <v/>
      </c>
      <c r="BV83" s="52">
        <f>IFERROR(IF(AND($R83&gt;=BV$2,$R83&lt;=BV$3),$M83,IF(AND(BV$3&gt;=$R83,BV$2&lt;=$S83),$M83,0)),0)</f>
        <v/>
      </c>
      <c r="BW83" s="52">
        <f>IFERROR(IF(AND($R83&gt;=BW$2,$R83&lt;=BW$3),$M83,IF(AND(BW$3&gt;=$R83,BW$2&lt;=$S83),$M83,0)),0)</f>
        <v/>
      </c>
      <c r="BX83" s="52">
        <f>IFERROR(IF(AND($R83&gt;=BX$2,$R83&lt;=BX$3),$M83,IF(AND(BX$3&gt;=$R83,BX$2&lt;=$S83),$M83,0)),0)</f>
        <v/>
      </c>
      <c r="BY83" s="52">
        <f>IFERROR(IF(AND($R83&gt;=BY$2,$R83&lt;=BY$3),$M83,IF(AND(BY$3&gt;=$R83,BY$2&lt;=$S83),$M83,0)),0)</f>
        <v/>
      </c>
      <c r="BZ83" s="52">
        <f>IFERROR(IF(AND($R83&gt;=BZ$2,$R83&lt;=BZ$3),$M83,IF(AND(BZ$3&gt;=$R83,BZ$2&lt;=$S83),$M83,0)),0)</f>
        <v/>
      </c>
      <c r="CA83" s="52">
        <f>IFERROR(IF(AND($R83&gt;=CA$2,$R83&lt;=CA$3),$M83,IF(AND(CA$3&gt;=$R83,CA$2&lt;=$S83),$M83,0)),0)</f>
        <v/>
      </c>
      <c r="CB83" s="52">
        <f>IFERROR(IF(AND($R83&gt;=CB$2,$R83&lt;=CB$3),$M83,IF(AND(CB$3&gt;=$R83,CB$2&lt;=$S83),$M83,0)),0)</f>
        <v/>
      </c>
      <c r="CC83" s="52">
        <f>IFERROR(IF(AND($R83&gt;=CC$2,$R83&lt;=CC$3),$M83,IF(AND(CC$3&gt;=$R83,CC$2&lt;=$S83),$M83,0)),0)</f>
        <v/>
      </c>
      <c r="CD83" s="52">
        <f>IFERROR(IF(AND($R83&gt;=CD$2,$R83&lt;=CD$3),$M83,IF(AND(CD$3&gt;=$R83,CD$2&lt;=$S83),$M83,0)),0)</f>
        <v/>
      </c>
      <c r="CE83" s="52">
        <f>IFERROR(IF(AND($R83&gt;=CE$2,$R83&lt;=CE$3),$M83,IF(AND(CE$3&gt;=$R83,CE$2&lt;=$S83),$M83,0)),0)</f>
        <v/>
      </c>
      <c r="CF83" s="52">
        <f>IFERROR(IF(AND($R83&gt;=CF$2,$R83&lt;=CF$3),$M83,IF(AND(CF$3&gt;=$R83,CF$2&lt;=$S83),$M83,0)),0)</f>
        <v/>
      </c>
      <c r="CG83" s="52">
        <f>IFERROR(IF(AND($R83&gt;=CG$2,$R83&lt;=CG$3),$M83,IF(AND(CG$3&gt;=$R83,CG$2&lt;=$S83),$M83,0)),0)</f>
        <v/>
      </c>
      <c r="CH83" s="52">
        <f>IFERROR(IF(AND($R83&gt;=CH$2,$R83&lt;=CH$3),$M83,IF(AND(CH$3&gt;=$R83,CH$2&lt;=$S83),$M83,0)),0)</f>
        <v/>
      </c>
      <c r="CI83" s="52">
        <f>IFERROR(IF(AND($R83&gt;=CI$2,$R83&lt;=CI$3),$M83,IF(AND(CI$3&gt;=$R83,CI$2&lt;=$S83),$M83,0)),0)</f>
        <v/>
      </c>
      <c r="CJ83" s="52">
        <f>IFERROR(IF(AND($R83&gt;=CJ$2,$R83&lt;=CJ$3),$M83,IF(AND(CJ$3&gt;=$R83,CJ$2&lt;=$S83),$M83,0)),0)</f>
        <v/>
      </c>
      <c r="CK83" s="52">
        <f>IFERROR(IF(AND($R83&gt;=CK$2,$R83&lt;=CK$3),$M83,IF(AND(CK$3&gt;=$R83,CK$2&lt;=$S83),$M83,0)),0)</f>
        <v/>
      </c>
      <c r="CL83" s="52">
        <f>IFERROR(IF(AND($R83&gt;=CL$2,$R83&lt;=CL$3),$M83,IF(AND(CL$3&gt;=$R83,CL$2&lt;=$S83),$M83,0)),0)</f>
        <v/>
      </c>
      <c r="CM83" s="52">
        <f>IFERROR(IF(AND($R83&gt;=CM$2,$R83&lt;=CM$3),$M83,IF(AND(CM$3&gt;=$R83,CM$2&lt;=$S83),$M83,0)),0)</f>
        <v/>
      </c>
      <c r="CN83" s="52">
        <f>IFERROR(IF(AND($R83&gt;=CN$2,$R83&lt;=CN$3),$M83,IF(AND(CN$3&gt;=$R83,CN$2&lt;=$S83),$M83,0)),0)</f>
        <v/>
      </c>
      <c r="CO83" s="52">
        <f>IFERROR(IF(AND($R83&gt;=CO$2,$R83&lt;=CO$3),$M83,IF(AND(CO$3&gt;=$R83,CO$2&lt;=$S83),$M83,0)),0)</f>
        <v/>
      </c>
      <c r="CP83" s="52">
        <f>IFERROR(IF(AND($R83&gt;=CP$2,$R83&lt;=CP$3),$M83,IF(AND(CP$3&gt;=$R83,CP$2&lt;=$S83),$M83,0)),0)</f>
        <v/>
      </c>
      <c r="CQ83" s="52">
        <f>IFERROR(IF(AND($R83&gt;=CQ$2,$R83&lt;=CQ$3),$M83,IF(AND(CQ$3&gt;=$R83,CQ$2&lt;=$S83),$M83,0)),0)</f>
        <v/>
      </c>
      <c r="CR83" s="52">
        <f>IFERROR(IF(AND($R83&gt;=CR$2,$R83&lt;=CR$3),$M83,IF(AND(CR$3&gt;=$R83,CR$2&lt;=$S83),$M83,0)),0)</f>
        <v/>
      </c>
      <c r="CS83" s="52">
        <f>IFERROR(IF(AND($R83&gt;=CS$2,$R83&lt;=CS$3),$M83,IF(AND(CS$3&gt;=$R83,CS$2&lt;=$S83),$M83,0)),0)</f>
        <v/>
      </c>
      <c r="CT83" s="52">
        <f>IFERROR(IF(AND($R83&gt;=CT$2,$R83&lt;=CT$3),$M83,IF(AND(CT$3&gt;=$R83,CT$2&lt;=$S83),$M83,0)),0)</f>
        <v/>
      </c>
      <c r="CU83" s="52">
        <f>IFERROR(IF(AND($R83&gt;=CU$2,$R83&lt;=CU$3),$M83,IF(AND(CU$3&gt;=$R83,CU$2&lt;=$S83),$M83,0)),0)</f>
        <v/>
      </c>
      <c r="CV83" s="52">
        <f>IFERROR(IF(AND($R83&gt;=CV$2,$R83&lt;=CV$3),$M83,IF(AND(CV$3&gt;=$R83,CV$2&lt;=$S83),$M83,0)),0)</f>
        <v/>
      </c>
      <c r="CW83" s="52">
        <f>IFERROR(IF(AND($R83&gt;=CW$2,$R83&lt;=CW$3),$M83,IF(AND(CW$3&gt;=$R83,CW$2&lt;=$S83),$M83,0)),0)</f>
        <v/>
      </c>
      <c r="CX83" s="52">
        <f>IFERROR(IF(AND($R83&gt;=CX$2,$R83&lt;=CX$3),$M83,IF(AND(CX$3&gt;=$R83,CX$2&lt;=$S83),$M83,0)),0)</f>
        <v/>
      </c>
      <c r="CY83" s="52">
        <f>IFERROR(IF(AND($R83&gt;=CY$2,$R83&lt;=CY$3),$M83,IF(AND(CY$3&gt;=$R83,CY$2&lt;=$S83),$M83,0)),0)</f>
        <v/>
      </c>
      <c r="CZ83" s="52">
        <f>IFERROR(IF(AND($R83&gt;=CZ$2,$R83&lt;=CZ$3),$M83,IF(AND(CZ$3&gt;=$R83,CZ$2&lt;=$S83),$M83,0)),0)</f>
        <v/>
      </c>
      <c r="DA83" s="52" t="n"/>
      <c r="DB83" s="52" t="n"/>
    </row>
    <row r="84" outlineLevel="1" ht="15.9" customHeight="1">
      <c r="A84" s="40" t="inlineStr">
        <is>
          <t>[Person_3]</t>
        </is>
      </c>
      <c r="B84" s="98" t="n"/>
      <c r="C84" s="56" t="n"/>
      <c r="D84" s="98" t="n"/>
      <c r="E84" s="56" t="n"/>
      <c r="F84" s="53" t="n"/>
      <c r="G84" s="56" t="n"/>
      <c r="H84" s="98" t="n"/>
      <c r="I84" s="43" t="n"/>
      <c r="J84" s="44" t="n"/>
      <c r="K84" s="45" t="n"/>
      <c r="L84" s="45" t="n"/>
      <c r="M84" s="46">
        <f>IF($J84="Digital Maintenance",0,K84*L84)*I83</f>
        <v/>
      </c>
      <c r="N84" s="47">
        <f>IF($J84="Digital Maintenance",K84*L84,0)*I84</f>
        <v/>
      </c>
      <c r="O84" s="48" t="inlineStr">
        <is>
          <t>New</t>
        </is>
      </c>
      <c r="P84" s="49" t="n"/>
      <c r="Q84" s="96" t="n"/>
      <c r="R84" s="96" t="n"/>
      <c r="S84" s="96" t="n"/>
      <c r="T84" s="51">
        <f>IF(ISBLANK(S84),"",YEARFRAC(R84,EOMONTH(S84,0))*12)</f>
        <v/>
      </c>
      <c r="U84" s="52">
        <f>IFERROR(IF(AND($R84&gt;=U$2,$R84&lt;=U$3),$M84,IF(AND(U$3&gt;=$R84,U$2&lt;=$S84),$M84,0)),0)</f>
        <v/>
      </c>
      <c r="V84" s="52">
        <f>IFERROR(IF(AND($R84&gt;=V$2,$R84&lt;=V$3),$M84,IF(AND(V$3&gt;=$R84,V$2&lt;=$S84),$M84,0)),0)</f>
        <v/>
      </c>
      <c r="W84" s="52">
        <f>IFERROR(IF(AND($R84&gt;=W$2,$R84&lt;=W$3),$M84,IF(AND(W$3&gt;=$R84,W$2&lt;=$S84),$M84,0)),0)</f>
        <v/>
      </c>
      <c r="X84" s="52">
        <f>IFERROR(IF(AND($R84&gt;=X$2,$R84&lt;=X$3),$M84,IF(AND(X$3&gt;=$R84,X$2&lt;=$S84),$M84,0)),0)</f>
        <v/>
      </c>
      <c r="Y84" s="52">
        <f>IFERROR(IF(AND($R84&gt;=Y$2,$R84&lt;=Y$3),$M84,IF(AND(Y$3&gt;=$R84,Y$2&lt;=$S84),$M84,0)),0)</f>
        <v/>
      </c>
      <c r="Z84" s="52">
        <f>IFERROR(IF(AND($R84&gt;=Z$2,$R84&lt;=Z$3),$M84,IF(AND(Z$3&gt;=$R84,Z$2&lt;=$S84),$M84,0)),0)</f>
        <v/>
      </c>
      <c r="AA84" s="52">
        <f>IFERROR(IF(AND($R84&gt;=AA$2,$R84&lt;=AA$3),$M84,IF(AND(AA$3&gt;=$R84,AA$2&lt;=$S84),$M84,0)),0)</f>
        <v/>
      </c>
      <c r="AB84" s="52">
        <f>IFERROR(IF(AND($R84&gt;=AB$2,$R84&lt;=AB$3),$M84,IF(AND(AB$3&gt;=$R84,AB$2&lt;=$S84),$M84,0)),0)</f>
        <v/>
      </c>
      <c r="AC84" s="52">
        <f>IFERROR(IF(AND($R84&gt;=AC$2,$R84&lt;=AC$3),$M84,IF(AND(AC$3&gt;=$R84,AC$2&lt;=$S84),$M84,0)),0)</f>
        <v/>
      </c>
      <c r="AD84" s="52">
        <f>IFERROR(IF(AND($R84&gt;=AD$2,$R84&lt;=AD$3),$M84,IF(AND(AD$3&gt;=$R84,AD$2&lt;=$S84),$M84,0)),0)</f>
        <v/>
      </c>
      <c r="AE84" s="52">
        <f>IFERROR(IF(AND($R84&gt;=AE$2,$R84&lt;=AE$3),$M84,IF(AND(AE$3&gt;=$R84,AE$2&lt;=$S84),$M84,0)),0)</f>
        <v/>
      </c>
      <c r="AF84" s="52">
        <f>IFERROR(IF(AND($R84&gt;=AF$2,$R84&lt;=AF$3),$M84,IF(AND(AF$3&gt;=$R84,AF$2&lt;=$S84),$M84,0)),0)</f>
        <v/>
      </c>
      <c r="AG84" s="52">
        <f>IFERROR(IF(AND($R84&gt;=AG$2,$R84&lt;=AG$3),$M84,IF(AND(AG$3&gt;=$R84,AG$2&lt;=$S84),$M84,0)),0)</f>
        <v/>
      </c>
      <c r="AH84" s="52">
        <f>IFERROR(IF(AND($R84&gt;=AH$2,$R84&lt;=AH$3),$M84,IF(AND(AH$3&gt;=$R84,AH$2&lt;=$S84),$M84,0)),0)</f>
        <v/>
      </c>
      <c r="AI84" s="52">
        <f>IFERROR(IF(AND($R84&gt;=AI$2,$R84&lt;=AI$3),$M84,IF(AND(AI$3&gt;=$R84,AI$2&lt;=$S84),$M84,0)),0)</f>
        <v/>
      </c>
      <c r="AJ84" s="52">
        <f>IFERROR(IF(AND($R84&gt;=AJ$2,$R84&lt;=AJ$3),$M84,IF(AND(AJ$3&gt;=$R84,AJ$2&lt;=$S84),$M84,0)),0)</f>
        <v/>
      </c>
      <c r="AK84" s="52">
        <f>IFERROR(IF(AND($R84&gt;=AK$2,$R84&lt;=AK$3),$M84,IF(AND(AK$3&gt;=$R84,AK$2&lt;=$S84),$M84,0)),0)</f>
        <v/>
      </c>
      <c r="AL84" s="52">
        <f>IFERROR(IF(AND($R84&gt;=AL$2,$R84&lt;=AL$3),$M84,IF(AND(AL$3&gt;=$R84,AL$2&lt;=$S84),$M84,0)),0)</f>
        <v/>
      </c>
      <c r="AM84" s="52">
        <f>IFERROR(IF(AND($R84&gt;=AM$2,$R84&lt;=AM$3),$M84,IF(AND(AM$3&gt;=$R84,AM$2&lt;=$S84),$M84,0)),0)</f>
        <v/>
      </c>
      <c r="AN84" s="52">
        <f>IFERROR(IF(AND($R84&gt;=AN$2,$R84&lt;=AN$3),$M84,IF(AND(AN$3&gt;=$R84,AN$2&lt;=$S84),$M84,0)),0)</f>
        <v/>
      </c>
      <c r="AO84" s="52">
        <f>IFERROR(IF(AND($R84&gt;=AO$2,$R84&lt;=AO$3),$M84,IF(AND(AO$3&gt;=$R84,AO$2&lt;=$S84),$M84,0)),0)</f>
        <v/>
      </c>
      <c r="AP84" s="52">
        <f>IFERROR(IF(AND($R84&gt;=AP$2,$R84&lt;=AP$3),$M84,IF(AND(AP$3&gt;=$R84,AP$2&lt;=$S84),$M84,0)),0)</f>
        <v/>
      </c>
      <c r="AQ84" s="52">
        <f>IFERROR(IF(AND($R84&gt;=AQ$2,$R84&lt;=AQ$3),$M84,IF(AND(AQ$3&gt;=$R84,AQ$2&lt;=$S84),$M84,0)),0)</f>
        <v/>
      </c>
      <c r="AR84" s="52">
        <f>IFERROR(IF(AND($R84&gt;=AR$2,$R84&lt;=AR$3),$M84,IF(AND(AR$3&gt;=$R84,AR$2&lt;=$S84),$M84,0)),0)</f>
        <v/>
      </c>
      <c r="AS84" s="52">
        <f>IFERROR(IF(AND($R84&gt;=AS$2,$R84&lt;=AS$3),$M84,IF(AND(AS$3&gt;=$R84,AS$2&lt;=$S84),$M84,0)),0)</f>
        <v/>
      </c>
      <c r="AT84" s="52">
        <f>IFERROR(IF(AND($R84&gt;=AT$2,$R84&lt;=AT$3),$M84,IF(AND(AT$3&gt;=$R84,AT$2&lt;=$S84),$M84,0)),0)</f>
        <v/>
      </c>
      <c r="AU84" s="52">
        <f>IFERROR(IF(AND($R84&gt;=AU$2,$R84&lt;=AU$3),$M84,IF(AND(AU$3&gt;=$R84,AU$2&lt;=$S84),$M84,0)),0)</f>
        <v/>
      </c>
      <c r="AV84" s="52">
        <f>IFERROR(IF(AND($R84&gt;=AV$2,$R84&lt;=AV$3),$M84,IF(AND(AV$3&gt;=$R84,AV$2&lt;=$S84),$M84,0)),0)</f>
        <v/>
      </c>
      <c r="AW84" s="52">
        <f>IFERROR(IF(AND($R84&gt;=AW$2,$R84&lt;=AW$3),$M84,IF(AND(AW$3&gt;=$R84,AW$2&lt;=$S84),$M84,0)),0)</f>
        <v/>
      </c>
      <c r="AX84" s="52">
        <f>IFERROR(IF(AND($R84&gt;=AX$2,$R84&lt;=AX$3),$M84,IF(AND(AX$3&gt;=$R84,AX$2&lt;=$S84),$M84,0)),0)</f>
        <v/>
      </c>
      <c r="AY84" s="52">
        <f>IFERROR(IF(AND($R84&gt;=AY$2,$R84&lt;=AY$3),$M84,IF(AND(AY$3&gt;=$R84,AY$2&lt;=$S84),$M84,0)),0)</f>
        <v/>
      </c>
      <c r="AZ84" s="52">
        <f>IFERROR(IF(AND($R84&gt;=AZ$2,$R84&lt;=AZ$3),$M84,IF(AND(AZ$3&gt;=$R84,AZ$2&lt;=$S84),$M84,0)),0)</f>
        <v/>
      </c>
      <c r="BA84" s="52">
        <f>IFERROR(IF(AND($R84&gt;=BA$2,$R84&lt;=BA$3),$M84,IF(AND(BA$3&gt;=$R84,BA$2&lt;=$S84),$M84,0)),0)</f>
        <v/>
      </c>
      <c r="BB84" s="52">
        <f>IFERROR(IF(AND($R84&gt;=BB$2,$R84&lt;=BB$3),$M84,IF(AND(BB$3&gt;=$R84,BB$2&lt;=$S84),$M84,0)),0)</f>
        <v/>
      </c>
      <c r="BC84" s="52">
        <f>IFERROR(IF(AND($R84&gt;=BC$2,$R84&lt;=BC$3),$M84,IF(AND(BC$3&gt;=$R84,BC$2&lt;=$S84),$M84,0)),0)</f>
        <v/>
      </c>
      <c r="BD84" s="52">
        <f>IFERROR(IF(AND($R84&gt;=BD$2,$R84&lt;=BD$3),$M84,IF(AND(BD$3&gt;=$R84,BD$2&lt;=$S84),$M84,0)),0)</f>
        <v/>
      </c>
      <c r="BE84" s="52">
        <f>IFERROR(IF(AND($R84&gt;=BE$2,$R84&lt;=BE$3),$M84,IF(AND(BE$3&gt;=$R84,BE$2&lt;=$S84),$M84,0)),0)</f>
        <v/>
      </c>
      <c r="BF84" s="52">
        <f>IFERROR(IF(AND($R84&gt;=BF$2,$R84&lt;=BF$3),$M84,IF(AND(BF$3&gt;=$R84,BF$2&lt;=$S84),$M84,0)),0)</f>
        <v/>
      </c>
      <c r="BG84" s="52">
        <f>IFERROR(IF(AND($R84&gt;=BG$2,$R84&lt;=BG$3),$M84,IF(AND(BG$3&gt;=$R84,BG$2&lt;=$S84),$M84,0)),0)</f>
        <v/>
      </c>
      <c r="BH84" s="52">
        <f>IFERROR(IF(AND($R84&gt;=BH$2,$R84&lt;=BH$3),$M84,IF(AND(BH$3&gt;=$R84,BH$2&lt;=$S84),$M84,0)),0)</f>
        <v/>
      </c>
      <c r="BI84" s="52">
        <f>IFERROR(IF(AND($R84&gt;=BI$2,$R84&lt;=BI$3),$M84,IF(AND(BI$3&gt;=$R84,BI$2&lt;=$S84),$M84,0)),0)</f>
        <v/>
      </c>
      <c r="BJ84" s="52">
        <f>IFERROR(IF(AND($R84&gt;=BJ$2,$R84&lt;=BJ$3),$M84,IF(AND(BJ$3&gt;=$R84,BJ$2&lt;=$S84),$M84,0)),0)</f>
        <v/>
      </c>
      <c r="BK84" s="52">
        <f>IFERROR(IF(AND($R84&gt;=BK$2,$R84&lt;=BK$3),$M84,IF(AND(BK$3&gt;=$R84,BK$2&lt;=$S84),$M84,0)),0)</f>
        <v/>
      </c>
      <c r="BL84" s="52">
        <f>IFERROR(IF(AND($R84&gt;=BL$2,$R84&lt;=BL$3),$M84,IF(AND(BL$3&gt;=$R84,BL$2&lt;=$S84),$M84,0)),0)</f>
        <v/>
      </c>
      <c r="BM84" s="52">
        <f>IFERROR(IF(AND($R84&gt;=BM$2,$R84&lt;=BM$3),$M84,IF(AND(BM$3&gt;=$R84,BM$2&lt;=$S84),$M84,0)),0)</f>
        <v/>
      </c>
      <c r="BN84" s="52">
        <f>IFERROR(IF(AND($R84&gt;=BN$2,$R84&lt;=BN$3),$M84,IF(AND(BN$3&gt;=$R84,BN$2&lt;=$S84),$M84,0)),0)</f>
        <v/>
      </c>
      <c r="BO84" s="52">
        <f>IFERROR(IF(AND($R84&gt;=BO$2,$R84&lt;=BO$3),$M84,IF(AND(BO$3&gt;=$R84,BO$2&lt;=$S84),$M84,0)),0)</f>
        <v/>
      </c>
      <c r="BP84" s="52">
        <f>IFERROR(IF(AND($R84&gt;=BP$2,$R84&lt;=BP$3),$M84,IF(AND(BP$3&gt;=$R84,BP$2&lt;=$S84),$M84,0)),0)</f>
        <v/>
      </c>
      <c r="BQ84" s="52">
        <f>IFERROR(IF(AND($R84&gt;=BQ$2,$R84&lt;=BQ$3),$M84,IF(AND(BQ$3&gt;=$R84,BQ$2&lt;=$S84),$M84,0)),0)</f>
        <v/>
      </c>
      <c r="BR84" s="52">
        <f>IFERROR(IF(AND($R84&gt;=BR$2,$R84&lt;=BR$3),$M84,IF(AND(BR$3&gt;=$R84,BR$2&lt;=$S84),$M84,0)),0)</f>
        <v/>
      </c>
      <c r="BS84" s="52">
        <f>IFERROR(IF(AND($R84&gt;=BS$2,$R84&lt;=BS$3),$M84,IF(AND(BS$3&gt;=$R84,BS$2&lt;=$S84),$M84,0)),0)</f>
        <v/>
      </c>
      <c r="BT84" s="52">
        <f>IFERROR(IF(AND($R84&gt;=BT$2,$R84&lt;=BT$3),$M84,IF(AND(BT$3&gt;=$R84,BT$2&lt;=$S84),$M84,0)),0)</f>
        <v/>
      </c>
      <c r="BU84" s="52">
        <f>IFERROR(IF(AND($R84&gt;=BU$2,$R84&lt;=BU$3),$M84,IF(AND(BU$3&gt;=$R84,BU$2&lt;=$S84),$M84,0)),0)</f>
        <v/>
      </c>
      <c r="BV84" s="52">
        <f>IFERROR(IF(AND($R84&gt;=BV$2,$R84&lt;=BV$3),$M84,IF(AND(BV$3&gt;=$R84,BV$2&lt;=$S84),$M84,0)),0)</f>
        <v/>
      </c>
      <c r="BW84" s="52">
        <f>IFERROR(IF(AND($R84&gt;=BW$2,$R84&lt;=BW$3),$M84,IF(AND(BW$3&gt;=$R84,BW$2&lt;=$S84),$M84,0)),0)</f>
        <v/>
      </c>
      <c r="BX84" s="52">
        <f>IFERROR(IF(AND($R84&gt;=BX$2,$R84&lt;=BX$3),$M84,IF(AND(BX$3&gt;=$R84,BX$2&lt;=$S84),$M84,0)),0)</f>
        <v/>
      </c>
      <c r="BY84" s="52">
        <f>IFERROR(IF(AND($R84&gt;=BY$2,$R84&lt;=BY$3),$M84,IF(AND(BY$3&gt;=$R84,BY$2&lt;=$S84),$M84,0)),0)</f>
        <v/>
      </c>
      <c r="BZ84" s="52">
        <f>IFERROR(IF(AND($R84&gt;=BZ$2,$R84&lt;=BZ$3),$M84,IF(AND(BZ$3&gt;=$R84,BZ$2&lt;=$S84),$M84,0)),0)</f>
        <v/>
      </c>
      <c r="CA84" s="52">
        <f>IFERROR(IF(AND($R84&gt;=CA$2,$R84&lt;=CA$3),$M84,IF(AND(CA$3&gt;=$R84,CA$2&lt;=$S84),$M84,0)),0)</f>
        <v/>
      </c>
      <c r="CB84" s="52">
        <f>IFERROR(IF(AND($R84&gt;=CB$2,$R84&lt;=CB$3),$M84,IF(AND(CB$3&gt;=$R84,CB$2&lt;=$S84),$M84,0)),0)</f>
        <v/>
      </c>
      <c r="CC84" s="52">
        <f>IFERROR(IF(AND($R84&gt;=CC$2,$R84&lt;=CC$3),$M84,IF(AND(CC$3&gt;=$R84,CC$2&lt;=$S84),$M84,0)),0)</f>
        <v/>
      </c>
      <c r="CD84" s="52">
        <f>IFERROR(IF(AND($R84&gt;=CD$2,$R84&lt;=CD$3),$M84,IF(AND(CD$3&gt;=$R84,CD$2&lt;=$S84),$M84,0)),0)</f>
        <v/>
      </c>
      <c r="CE84" s="52">
        <f>IFERROR(IF(AND($R84&gt;=CE$2,$R84&lt;=CE$3),$M84,IF(AND(CE$3&gt;=$R84,CE$2&lt;=$S84),$M84,0)),0)</f>
        <v/>
      </c>
      <c r="CF84" s="52">
        <f>IFERROR(IF(AND($R84&gt;=CF$2,$R84&lt;=CF$3),$M84,IF(AND(CF$3&gt;=$R84,CF$2&lt;=$S84),$M84,0)),0)</f>
        <v/>
      </c>
      <c r="CG84" s="52">
        <f>IFERROR(IF(AND($R84&gt;=CG$2,$R84&lt;=CG$3),$M84,IF(AND(CG$3&gt;=$R84,CG$2&lt;=$S84),$M84,0)),0)</f>
        <v/>
      </c>
      <c r="CH84" s="52">
        <f>IFERROR(IF(AND($R84&gt;=CH$2,$R84&lt;=CH$3),$M84,IF(AND(CH$3&gt;=$R84,CH$2&lt;=$S84),$M84,0)),0)</f>
        <v/>
      </c>
      <c r="CI84" s="52">
        <f>IFERROR(IF(AND($R84&gt;=CI$2,$R84&lt;=CI$3),$M84,IF(AND(CI$3&gt;=$R84,CI$2&lt;=$S84),$M84,0)),0)</f>
        <v/>
      </c>
      <c r="CJ84" s="52">
        <f>IFERROR(IF(AND($R84&gt;=CJ$2,$R84&lt;=CJ$3),$M84,IF(AND(CJ$3&gt;=$R84,CJ$2&lt;=$S84),$M84,0)),0)</f>
        <v/>
      </c>
      <c r="CK84" s="52">
        <f>IFERROR(IF(AND($R84&gt;=CK$2,$R84&lt;=CK$3),$M84,IF(AND(CK$3&gt;=$R84,CK$2&lt;=$S84),$M84,0)),0)</f>
        <v/>
      </c>
      <c r="CL84" s="52">
        <f>IFERROR(IF(AND($R84&gt;=CL$2,$R84&lt;=CL$3),$M84,IF(AND(CL$3&gt;=$R84,CL$2&lt;=$S84),$M84,0)),0)</f>
        <v/>
      </c>
      <c r="CM84" s="52">
        <f>IFERROR(IF(AND($R84&gt;=CM$2,$R84&lt;=CM$3),$M84,IF(AND(CM$3&gt;=$R84,CM$2&lt;=$S84),$M84,0)),0)</f>
        <v/>
      </c>
      <c r="CN84" s="52">
        <f>IFERROR(IF(AND($R84&gt;=CN$2,$R84&lt;=CN$3),$M84,IF(AND(CN$3&gt;=$R84,CN$2&lt;=$S84),$M84,0)),0)</f>
        <v/>
      </c>
      <c r="CO84" s="52">
        <f>IFERROR(IF(AND($R84&gt;=CO$2,$R84&lt;=CO$3),$M84,IF(AND(CO$3&gt;=$R84,CO$2&lt;=$S84),$M84,0)),0)</f>
        <v/>
      </c>
      <c r="CP84" s="52">
        <f>IFERROR(IF(AND($R84&gt;=CP$2,$R84&lt;=CP$3),$M84,IF(AND(CP$3&gt;=$R84,CP$2&lt;=$S84),$M84,0)),0)</f>
        <v/>
      </c>
      <c r="CQ84" s="52">
        <f>IFERROR(IF(AND($R84&gt;=CQ$2,$R84&lt;=CQ$3),$M84,IF(AND(CQ$3&gt;=$R84,CQ$2&lt;=$S84),$M84,0)),0)</f>
        <v/>
      </c>
      <c r="CR84" s="52">
        <f>IFERROR(IF(AND($R84&gt;=CR$2,$R84&lt;=CR$3),$M84,IF(AND(CR$3&gt;=$R84,CR$2&lt;=$S84),$M84,0)),0)</f>
        <v/>
      </c>
      <c r="CS84" s="52">
        <f>IFERROR(IF(AND($R84&gt;=CS$2,$R84&lt;=CS$3),$M84,IF(AND(CS$3&gt;=$R84,CS$2&lt;=$S84),$M84,0)),0)</f>
        <v/>
      </c>
      <c r="CT84" s="52">
        <f>IFERROR(IF(AND($R84&gt;=CT$2,$R84&lt;=CT$3),$M84,IF(AND(CT$3&gt;=$R84,CT$2&lt;=$S84),$M84,0)),0)</f>
        <v/>
      </c>
      <c r="CU84" s="52">
        <f>IFERROR(IF(AND($R84&gt;=CU$2,$R84&lt;=CU$3),$M84,IF(AND(CU$3&gt;=$R84,CU$2&lt;=$S84),$M84,0)),0)</f>
        <v/>
      </c>
      <c r="CV84" s="52">
        <f>IFERROR(IF(AND($R84&gt;=CV$2,$R84&lt;=CV$3),$M84,IF(AND(CV$3&gt;=$R84,CV$2&lt;=$S84),$M84,0)),0)</f>
        <v/>
      </c>
      <c r="CW84" s="52">
        <f>IFERROR(IF(AND($R84&gt;=CW$2,$R84&lt;=CW$3),$M84,IF(AND(CW$3&gt;=$R84,CW$2&lt;=$S84),$M84,0)),0)</f>
        <v/>
      </c>
      <c r="CX84" s="52">
        <f>IFERROR(IF(AND($R84&gt;=CX$2,$R84&lt;=CX$3),$M84,IF(AND(CX$3&gt;=$R84,CX$2&lt;=$S84),$M84,0)),0)</f>
        <v/>
      </c>
      <c r="CY84" s="52">
        <f>IFERROR(IF(AND($R84&gt;=CY$2,$R84&lt;=CY$3),$M84,IF(AND(CY$3&gt;=$R84,CY$2&lt;=$S84),$M84,0)),0)</f>
        <v/>
      </c>
      <c r="CZ84" s="52">
        <f>IFERROR(IF(AND($R84&gt;=CZ$2,$R84&lt;=CZ$3),$M84,IF(AND(CZ$3&gt;=$R84,CZ$2&lt;=$S84),$M84,0)),0)</f>
        <v/>
      </c>
      <c r="DA84" s="52" t="n"/>
      <c r="DB84" s="52" t="n"/>
    </row>
    <row r="85" outlineLevel="1" ht="15.9" customHeight="1">
      <c r="A85" s="40" t="inlineStr">
        <is>
          <t>[Person_3]</t>
        </is>
      </c>
      <c r="B85" s="98" t="n"/>
      <c r="C85" s="56" t="n"/>
      <c r="D85" s="98" t="n"/>
      <c r="E85" s="56" t="n"/>
      <c r="F85" s="53" t="n"/>
      <c r="G85" s="56" t="n"/>
      <c r="H85" s="98" t="n"/>
      <c r="I85" s="43" t="n"/>
      <c r="J85" s="44" t="n"/>
      <c r="K85" s="45" t="n"/>
      <c r="L85" s="45" t="n"/>
      <c r="M85" s="46">
        <f>IF($J85="Digital Maintenance",0,K85*L85)*I84</f>
        <v/>
      </c>
      <c r="N85" s="47">
        <f>IF($J85="Digital Maintenance",K85*L85,0)*I85</f>
        <v/>
      </c>
      <c r="O85" s="48" t="inlineStr">
        <is>
          <t>New</t>
        </is>
      </c>
      <c r="P85" s="49" t="n"/>
      <c r="Q85" s="96" t="n"/>
      <c r="R85" s="96" t="n"/>
      <c r="S85" s="96" t="n"/>
      <c r="T85" s="51">
        <f>IF(ISBLANK(S85),"",YEARFRAC(R85,EOMONTH(S85,0))*12)</f>
        <v/>
      </c>
      <c r="U85" s="52">
        <f>IFERROR(IF(AND($R85&gt;=U$2,$R85&lt;=U$3),$M85,IF(AND(U$3&gt;=$R85,U$2&lt;=$S85),$M85,0)),0)</f>
        <v/>
      </c>
      <c r="V85" s="52">
        <f>IFERROR(IF(AND($R85&gt;=V$2,$R85&lt;=V$3),$M85,IF(AND(V$3&gt;=$R85,V$2&lt;=$S85),$M85,0)),0)</f>
        <v/>
      </c>
      <c r="W85" s="52">
        <f>IFERROR(IF(AND($R85&gt;=W$2,$R85&lt;=W$3),$M85,IF(AND(W$3&gt;=$R85,W$2&lt;=$S85),$M85,0)),0)</f>
        <v/>
      </c>
      <c r="X85" s="52">
        <f>IFERROR(IF(AND($R85&gt;=X$2,$R85&lt;=X$3),$M85,IF(AND(X$3&gt;=$R85,X$2&lt;=$S85),$M85,0)),0)</f>
        <v/>
      </c>
      <c r="Y85" s="52">
        <f>IFERROR(IF(AND($R85&gt;=Y$2,$R85&lt;=Y$3),$M85,IF(AND(Y$3&gt;=$R85,Y$2&lt;=$S85),$M85,0)),0)</f>
        <v/>
      </c>
      <c r="Z85" s="52">
        <f>IFERROR(IF(AND($R85&gt;=Z$2,$R85&lt;=Z$3),$M85,IF(AND(Z$3&gt;=$R85,Z$2&lt;=$S85),$M85,0)),0)</f>
        <v/>
      </c>
      <c r="AA85" s="52">
        <f>IFERROR(IF(AND($R85&gt;=AA$2,$R85&lt;=AA$3),$M85,IF(AND(AA$3&gt;=$R85,AA$2&lt;=$S85),$M85,0)),0)</f>
        <v/>
      </c>
      <c r="AB85" s="52">
        <f>IFERROR(IF(AND($R85&gt;=AB$2,$R85&lt;=AB$3),$M85,IF(AND(AB$3&gt;=$R85,AB$2&lt;=$S85),$M85,0)),0)</f>
        <v/>
      </c>
      <c r="AC85" s="52">
        <f>IFERROR(IF(AND($R85&gt;=AC$2,$R85&lt;=AC$3),$M85,IF(AND(AC$3&gt;=$R85,AC$2&lt;=$S85),$M85,0)),0)</f>
        <v/>
      </c>
      <c r="AD85" s="52">
        <f>IFERROR(IF(AND($R85&gt;=AD$2,$R85&lt;=AD$3),$M85,IF(AND(AD$3&gt;=$R85,AD$2&lt;=$S85),$M85,0)),0)</f>
        <v/>
      </c>
      <c r="AE85" s="52">
        <f>IFERROR(IF(AND($R85&gt;=AE$2,$R85&lt;=AE$3),$M85,IF(AND(AE$3&gt;=$R85,AE$2&lt;=$S85),$M85,0)),0)</f>
        <v/>
      </c>
      <c r="AF85" s="52">
        <f>IFERROR(IF(AND($R85&gt;=AF$2,$R85&lt;=AF$3),$M85,IF(AND(AF$3&gt;=$R85,AF$2&lt;=$S85),$M85,0)),0)</f>
        <v/>
      </c>
      <c r="AG85" s="52">
        <f>IFERROR(IF(AND($R85&gt;=AG$2,$R85&lt;=AG$3),$M85,IF(AND(AG$3&gt;=$R85,AG$2&lt;=$S85),$M85,0)),0)</f>
        <v/>
      </c>
      <c r="AH85" s="52">
        <f>IFERROR(IF(AND($R85&gt;=AH$2,$R85&lt;=AH$3),$M85,IF(AND(AH$3&gt;=$R85,AH$2&lt;=$S85),$M85,0)),0)</f>
        <v/>
      </c>
      <c r="AI85" s="52">
        <f>IFERROR(IF(AND($R85&gt;=AI$2,$R85&lt;=AI$3),$M85,IF(AND(AI$3&gt;=$R85,AI$2&lt;=$S85),$M85,0)),0)</f>
        <v/>
      </c>
      <c r="AJ85" s="52">
        <f>IFERROR(IF(AND($R85&gt;=AJ$2,$R85&lt;=AJ$3),$M85,IF(AND(AJ$3&gt;=$R85,AJ$2&lt;=$S85),$M85,0)),0)</f>
        <v/>
      </c>
      <c r="AK85" s="52">
        <f>IFERROR(IF(AND($R85&gt;=AK$2,$R85&lt;=AK$3),$M85,IF(AND(AK$3&gt;=$R85,AK$2&lt;=$S85),$M85,0)),0)</f>
        <v/>
      </c>
      <c r="AL85" s="52">
        <f>IFERROR(IF(AND($R85&gt;=AL$2,$R85&lt;=AL$3),$M85,IF(AND(AL$3&gt;=$R85,AL$2&lt;=$S85),$M85,0)),0)</f>
        <v/>
      </c>
      <c r="AM85" s="52">
        <f>IFERROR(IF(AND($R85&gt;=AM$2,$R85&lt;=AM$3),$M85,IF(AND(AM$3&gt;=$R85,AM$2&lt;=$S85),$M85,0)),0)</f>
        <v/>
      </c>
      <c r="AN85" s="52">
        <f>IFERROR(IF(AND($R85&gt;=AN$2,$R85&lt;=AN$3),$M85,IF(AND(AN$3&gt;=$R85,AN$2&lt;=$S85),$M85,0)),0)</f>
        <v/>
      </c>
      <c r="AO85" s="52">
        <f>IFERROR(IF(AND($R85&gt;=AO$2,$R85&lt;=AO$3),$M85,IF(AND(AO$3&gt;=$R85,AO$2&lt;=$S85),$M85,0)),0)</f>
        <v/>
      </c>
      <c r="AP85" s="52">
        <f>IFERROR(IF(AND($R85&gt;=AP$2,$R85&lt;=AP$3),$M85,IF(AND(AP$3&gt;=$R85,AP$2&lt;=$S85),$M85,0)),0)</f>
        <v/>
      </c>
      <c r="AQ85" s="52">
        <f>IFERROR(IF(AND($R85&gt;=AQ$2,$R85&lt;=AQ$3),$M85,IF(AND(AQ$3&gt;=$R85,AQ$2&lt;=$S85),$M85,0)),0)</f>
        <v/>
      </c>
      <c r="AR85" s="52">
        <f>IFERROR(IF(AND($R85&gt;=AR$2,$R85&lt;=AR$3),$M85,IF(AND(AR$3&gt;=$R85,AR$2&lt;=$S85),$M85,0)),0)</f>
        <v/>
      </c>
      <c r="AS85" s="52">
        <f>IFERROR(IF(AND($R85&gt;=AS$2,$R85&lt;=AS$3),$M85,IF(AND(AS$3&gt;=$R85,AS$2&lt;=$S85),$M85,0)),0)</f>
        <v/>
      </c>
      <c r="AT85" s="52">
        <f>IFERROR(IF(AND($R85&gt;=AT$2,$R85&lt;=AT$3),$M85,IF(AND(AT$3&gt;=$R85,AT$2&lt;=$S85),$M85,0)),0)</f>
        <v/>
      </c>
      <c r="AU85" s="52">
        <f>IFERROR(IF(AND($R85&gt;=AU$2,$R85&lt;=AU$3),$M85,IF(AND(AU$3&gt;=$R85,AU$2&lt;=$S85),$M85,0)),0)</f>
        <v/>
      </c>
      <c r="AV85" s="52">
        <f>IFERROR(IF(AND($R85&gt;=AV$2,$R85&lt;=AV$3),$M85,IF(AND(AV$3&gt;=$R85,AV$2&lt;=$S85),$M85,0)),0)</f>
        <v/>
      </c>
      <c r="AW85" s="52">
        <f>IFERROR(IF(AND($R85&gt;=AW$2,$R85&lt;=AW$3),$M85,IF(AND(AW$3&gt;=$R85,AW$2&lt;=$S85),$M85,0)),0)</f>
        <v/>
      </c>
      <c r="AX85" s="52">
        <f>IFERROR(IF(AND($R85&gt;=AX$2,$R85&lt;=AX$3),$M85,IF(AND(AX$3&gt;=$R85,AX$2&lt;=$S85),$M85,0)),0)</f>
        <v/>
      </c>
      <c r="AY85" s="52">
        <f>IFERROR(IF(AND($R85&gt;=AY$2,$R85&lt;=AY$3),$M85,IF(AND(AY$3&gt;=$R85,AY$2&lt;=$S85),$M85,0)),0)</f>
        <v/>
      </c>
      <c r="AZ85" s="52">
        <f>IFERROR(IF(AND($R85&gt;=AZ$2,$R85&lt;=AZ$3),$M85,IF(AND(AZ$3&gt;=$R85,AZ$2&lt;=$S85),$M85,0)),0)</f>
        <v/>
      </c>
      <c r="BA85" s="52">
        <f>IFERROR(IF(AND($R85&gt;=BA$2,$R85&lt;=BA$3),$M85,IF(AND(BA$3&gt;=$R85,BA$2&lt;=$S85),$M85,0)),0)</f>
        <v/>
      </c>
      <c r="BB85" s="52">
        <f>IFERROR(IF(AND($R85&gt;=BB$2,$R85&lt;=BB$3),$M85,IF(AND(BB$3&gt;=$R85,BB$2&lt;=$S85),$M85,0)),0)</f>
        <v/>
      </c>
      <c r="BC85" s="52">
        <f>IFERROR(IF(AND($R85&gt;=BC$2,$R85&lt;=BC$3),$M85,IF(AND(BC$3&gt;=$R85,BC$2&lt;=$S85),$M85,0)),0)</f>
        <v/>
      </c>
      <c r="BD85" s="52">
        <f>IFERROR(IF(AND($R85&gt;=BD$2,$R85&lt;=BD$3),$M85,IF(AND(BD$3&gt;=$R85,BD$2&lt;=$S85),$M85,0)),0)</f>
        <v/>
      </c>
      <c r="BE85" s="52">
        <f>IFERROR(IF(AND($R85&gt;=BE$2,$R85&lt;=BE$3),$M85,IF(AND(BE$3&gt;=$R85,BE$2&lt;=$S85),$M85,0)),0)</f>
        <v/>
      </c>
      <c r="BF85" s="52">
        <f>IFERROR(IF(AND($R85&gt;=BF$2,$R85&lt;=BF$3),$M85,IF(AND(BF$3&gt;=$R85,BF$2&lt;=$S85),$M85,0)),0)</f>
        <v/>
      </c>
      <c r="BG85" s="52">
        <f>IFERROR(IF(AND($R85&gt;=BG$2,$R85&lt;=BG$3),$M85,IF(AND(BG$3&gt;=$R85,BG$2&lt;=$S85),$M85,0)),0)</f>
        <v/>
      </c>
      <c r="BH85" s="52">
        <f>IFERROR(IF(AND($R85&gt;=BH$2,$R85&lt;=BH$3),$M85,IF(AND(BH$3&gt;=$R85,BH$2&lt;=$S85),$M85,0)),0)</f>
        <v/>
      </c>
      <c r="BI85" s="52">
        <f>IFERROR(IF(AND($R85&gt;=BI$2,$R85&lt;=BI$3),$M85,IF(AND(BI$3&gt;=$R85,BI$2&lt;=$S85),$M85,0)),0)</f>
        <v/>
      </c>
      <c r="BJ85" s="52">
        <f>IFERROR(IF(AND($R85&gt;=BJ$2,$R85&lt;=BJ$3),$M85,IF(AND(BJ$3&gt;=$R85,BJ$2&lt;=$S85),$M85,0)),0)</f>
        <v/>
      </c>
      <c r="BK85" s="52">
        <f>IFERROR(IF(AND($R85&gt;=BK$2,$R85&lt;=BK$3),$M85,IF(AND(BK$3&gt;=$R85,BK$2&lt;=$S85),$M85,0)),0)</f>
        <v/>
      </c>
      <c r="BL85" s="52">
        <f>IFERROR(IF(AND($R85&gt;=BL$2,$R85&lt;=BL$3),$M85,IF(AND(BL$3&gt;=$R85,BL$2&lt;=$S85),$M85,0)),0)</f>
        <v/>
      </c>
      <c r="BM85" s="52">
        <f>IFERROR(IF(AND($R85&gt;=BM$2,$R85&lt;=BM$3),$M85,IF(AND(BM$3&gt;=$R85,BM$2&lt;=$S85),$M85,0)),0)</f>
        <v/>
      </c>
      <c r="BN85" s="52">
        <f>IFERROR(IF(AND($R85&gt;=BN$2,$R85&lt;=BN$3),$M85,IF(AND(BN$3&gt;=$R85,BN$2&lt;=$S85),$M85,0)),0)</f>
        <v/>
      </c>
      <c r="BO85" s="52">
        <f>IFERROR(IF(AND($R85&gt;=BO$2,$R85&lt;=BO$3),$M85,IF(AND(BO$3&gt;=$R85,BO$2&lt;=$S85),$M85,0)),0)</f>
        <v/>
      </c>
      <c r="BP85" s="52">
        <f>IFERROR(IF(AND($R85&gt;=BP$2,$R85&lt;=BP$3),$M85,IF(AND(BP$3&gt;=$R85,BP$2&lt;=$S85),$M85,0)),0)</f>
        <v/>
      </c>
      <c r="BQ85" s="52">
        <f>IFERROR(IF(AND($R85&gt;=BQ$2,$R85&lt;=BQ$3),$M85,IF(AND(BQ$3&gt;=$R85,BQ$2&lt;=$S85),$M85,0)),0)</f>
        <v/>
      </c>
      <c r="BR85" s="52">
        <f>IFERROR(IF(AND($R85&gt;=BR$2,$R85&lt;=BR$3),$M85,IF(AND(BR$3&gt;=$R85,BR$2&lt;=$S85),$M85,0)),0)</f>
        <v/>
      </c>
      <c r="BS85" s="52">
        <f>IFERROR(IF(AND($R85&gt;=BS$2,$R85&lt;=BS$3),$M85,IF(AND(BS$3&gt;=$R85,BS$2&lt;=$S85),$M85,0)),0)</f>
        <v/>
      </c>
      <c r="BT85" s="52">
        <f>IFERROR(IF(AND($R85&gt;=BT$2,$R85&lt;=BT$3),$M85,IF(AND(BT$3&gt;=$R85,BT$2&lt;=$S85),$M85,0)),0)</f>
        <v/>
      </c>
      <c r="BU85" s="52">
        <f>IFERROR(IF(AND($R85&gt;=BU$2,$R85&lt;=BU$3),$M85,IF(AND(BU$3&gt;=$R85,BU$2&lt;=$S85),$M85,0)),0)</f>
        <v/>
      </c>
      <c r="BV85" s="52">
        <f>IFERROR(IF(AND($R85&gt;=BV$2,$R85&lt;=BV$3),$M85,IF(AND(BV$3&gt;=$R85,BV$2&lt;=$S85),$M85,0)),0)</f>
        <v/>
      </c>
      <c r="BW85" s="52">
        <f>IFERROR(IF(AND($R85&gt;=BW$2,$R85&lt;=BW$3),$M85,IF(AND(BW$3&gt;=$R85,BW$2&lt;=$S85),$M85,0)),0)</f>
        <v/>
      </c>
      <c r="BX85" s="52">
        <f>IFERROR(IF(AND($R85&gt;=BX$2,$R85&lt;=BX$3),$M85,IF(AND(BX$3&gt;=$R85,BX$2&lt;=$S85),$M85,0)),0)</f>
        <v/>
      </c>
      <c r="BY85" s="52">
        <f>IFERROR(IF(AND($R85&gt;=BY$2,$R85&lt;=BY$3),$M85,IF(AND(BY$3&gt;=$R85,BY$2&lt;=$S85),$M85,0)),0)</f>
        <v/>
      </c>
      <c r="BZ85" s="52">
        <f>IFERROR(IF(AND($R85&gt;=BZ$2,$R85&lt;=BZ$3),$M85,IF(AND(BZ$3&gt;=$R85,BZ$2&lt;=$S85),$M85,0)),0)</f>
        <v/>
      </c>
      <c r="CA85" s="52">
        <f>IFERROR(IF(AND($R85&gt;=CA$2,$R85&lt;=CA$3),$M85,IF(AND(CA$3&gt;=$R85,CA$2&lt;=$S85),$M85,0)),0)</f>
        <v/>
      </c>
      <c r="CB85" s="52">
        <f>IFERROR(IF(AND($R85&gt;=CB$2,$R85&lt;=CB$3),$M85,IF(AND(CB$3&gt;=$R85,CB$2&lt;=$S85),$M85,0)),0)</f>
        <v/>
      </c>
      <c r="CC85" s="52">
        <f>IFERROR(IF(AND($R85&gt;=CC$2,$R85&lt;=CC$3),$M85,IF(AND(CC$3&gt;=$R85,CC$2&lt;=$S85),$M85,0)),0)</f>
        <v/>
      </c>
      <c r="CD85" s="52">
        <f>IFERROR(IF(AND($R85&gt;=CD$2,$R85&lt;=CD$3),$M85,IF(AND(CD$3&gt;=$R85,CD$2&lt;=$S85),$M85,0)),0)</f>
        <v/>
      </c>
      <c r="CE85" s="52">
        <f>IFERROR(IF(AND($R85&gt;=CE$2,$R85&lt;=CE$3),$M85,IF(AND(CE$3&gt;=$R85,CE$2&lt;=$S85),$M85,0)),0)</f>
        <v/>
      </c>
      <c r="CF85" s="52">
        <f>IFERROR(IF(AND($R85&gt;=CF$2,$R85&lt;=CF$3),$M85,IF(AND(CF$3&gt;=$R85,CF$2&lt;=$S85),$M85,0)),0)</f>
        <v/>
      </c>
      <c r="CG85" s="52">
        <f>IFERROR(IF(AND($R85&gt;=CG$2,$R85&lt;=CG$3),$M85,IF(AND(CG$3&gt;=$R85,CG$2&lt;=$S85),$M85,0)),0)</f>
        <v/>
      </c>
      <c r="CH85" s="52">
        <f>IFERROR(IF(AND($R85&gt;=CH$2,$R85&lt;=CH$3),$M85,IF(AND(CH$3&gt;=$R85,CH$2&lt;=$S85),$M85,0)),0)</f>
        <v/>
      </c>
      <c r="CI85" s="52">
        <f>IFERROR(IF(AND($R85&gt;=CI$2,$R85&lt;=CI$3),$M85,IF(AND(CI$3&gt;=$R85,CI$2&lt;=$S85),$M85,0)),0)</f>
        <v/>
      </c>
      <c r="CJ85" s="52">
        <f>IFERROR(IF(AND($R85&gt;=CJ$2,$R85&lt;=CJ$3),$M85,IF(AND(CJ$3&gt;=$R85,CJ$2&lt;=$S85),$M85,0)),0)</f>
        <v/>
      </c>
      <c r="CK85" s="52">
        <f>IFERROR(IF(AND($R85&gt;=CK$2,$R85&lt;=CK$3),$M85,IF(AND(CK$3&gt;=$R85,CK$2&lt;=$S85),$M85,0)),0)</f>
        <v/>
      </c>
      <c r="CL85" s="52">
        <f>IFERROR(IF(AND($R85&gt;=CL$2,$R85&lt;=CL$3),$M85,IF(AND(CL$3&gt;=$R85,CL$2&lt;=$S85),$M85,0)),0)</f>
        <v/>
      </c>
      <c r="CM85" s="52">
        <f>IFERROR(IF(AND($R85&gt;=CM$2,$R85&lt;=CM$3),$M85,IF(AND(CM$3&gt;=$R85,CM$2&lt;=$S85),$M85,0)),0)</f>
        <v/>
      </c>
      <c r="CN85" s="52">
        <f>IFERROR(IF(AND($R85&gt;=CN$2,$R85&lt;=CN$3),$M85,IF(AND(CN$3&gt;=$R85,CN$2&lt;=$S85),$M85,0)),0)</f>
        <v/>
      </c>
      <c r="CO85" s="52">
        <f>IFERROR(IF(AND($R85&gt;=CO$2,$R85&lt;=CO$3),$M85,IF(AND(CO$3&gt;=$R85,CO$2&lt;=$S85),$M85,0)),0)</f>
        <v/>
      </c>
      <c r="CP85" s="52">
        <f>IFERROR(IF(AND($R85&gt;=CP$2,$R85&lt;=CP$3),$M85,IF(AND(CP$3&gt;=$R85,CP$2&lt;=$S85),$M85,0)),0)</f>
        <v/>
      </c>
      <c r="CQ85" s="52">
        <f>IFERROR(IF(AND($R85&gt;=CQ$2,$R85&lt;=CQ$3),$M85,IF(AND(CQ$3&gt;=$R85,CQ$2&lt;=$S85),$M85,0)),0)</f>
        <v/>
      </c>
      <c r="CR85" s="52">
        <f>IFERROR(IF(AND($R85&gt;=CR$2,$R85&lt;=CR$3),$M85,IF(AND(CR$3&gt;=$R85,CR$2&lt;=$S85),$M85,0)),0)</f>
        <v/>
      </c>
      <c r="CS85" s="52">
        <f>IFERROR(IF(AND($R85&gt;=CS$2,$R85&lt;=CS$3),$M85,IF(AND(CS$3&gt;=$R85,CS$2&lt;=$S85),$M85,0)),0)</f>
        <v/>
      </c>
      <c r="CT85" s="52">
        <f>IFERROR(IF(AND($R85&gt;=CT$2,$R85&lt;=CT$3),$M85,IF(AND(CT$3&gt;=$R85,CT$2&lt;=$S85),$M85,0)),0)</f>
        <v/>
      </c>
      <c r="CU85" s="52">
        <f>IFERROR(IF(AND($R85&gt;=CU$2,$R85&lt;=CU$3),$M85,IF(AND(CU$3&gt;=$R85,CU$2&lt;=$S85),$M85,0)),0)</f>
        <v/>
      </c>
      <c r="CV85" s="52">
        <f>IFERROR(IF(AND($R85&gt;=CV$2,$R85&lt;=CV$3),$M85,IF(AND(CV$3&gt;=$R85,CV$2&lt;=$S85),$M85,0)),0)</f>
        <v/>
      </c>
      <c r="CW85" s="52">
        <f>IFERROR(IF(AND($R85&gt;=CW$2,$R85&lt;=CW$3),$M85,IF(AND(CW$3&gt;=$R85,CW$2&lt;=$S85),$M85,0)),0)</f>
        <v/>
      </c>
      <c r="CX85" s="52">
        <f>IFERROR(IF(AND($R85&gt;=CX$2,$R85&lt;=CX$3),$M85,IF(AND(CX$3&gt;=$R85,CX$2&lt;=$S85),$M85,0)),0)</f>
        <v/>
      </c>
      <c r="CY85" s="52">
        <f>IFERROR(IF(AND($R85&gt;=CY$2,$R85&lt;=CY$3),$M85,IF(AND(CY$3&gt;=$R85,CY$2&lt;=$S85),$M85,0)),0)</f>
        <v/>
      </c>
      <c r="CZ85" s="52">
        <f>IFERROR(IF(AND($R85&gt;=CZ$2,$R85&lt;=CZ$3),$M85,IF(AND(CZ$3&gt;=$R85,CZ$2&lt;=$S85),$M85,0)),0)</f>
        <v/>
      </c>
      <c r="DA85" s="52" t="n"/>
      <c r="DB85" s="52" t="n"/>
    </row>
    <row r="86" outlineLevel="1" ht="15.9" customHeight="1">
      <c r="A86" s="40" t="inlineStr">
        <is>
          <t>[Person_3]</t>
        </is>
      </c>
      <c r="B86" s="98" t="n"/>
      <c r="C86" s="56" t="n"/>
      <c r="D86" s="98" t="n"/>
      <c r="E86" s="56" t="n"/>
      <c r="F86" s="53" t="n"/>
      <c r="G86" s="56" t="n"/>
      <c r="H86" s="98" t="n"/>
      <c r="I86" s="43" t="n"/>
      <c r="J86" s="44" t="n"/>
      <c r="K86" s="45" t="n"/>
      <c r="L86" s="45" t="n"/>
      <c r="M86" s="46">
        <f>IF($J86="Digital Maintenance",0,K86*L86)*I85</f>
        <v/>
      </c>
      <c r="N86" s="47">
        <f>IF($J86="Digital Maintenance",K86*L86,0)*I86</f>
        <v/>
      </c>
      <c r="O86" s="48" t="inlineStr">
        <is>
          <t>New</t>
        </is>
      </c>
      <c r="P86" s="49" t="n"/>
      <c r="Q86" s="96" t="n"/>
      <c r="R86" s="96" t="n"/>
      <c r="S86" s="96" t="n"/>
      <c r="T86" s="51">
        <f>IF(ISBLANK(S86),"",YEARFRAC(R86,EOMONTH(S86,0))*12)</f>
        <v/>
      </c>
      <c r="U86" s="52">
        <f>IFERROR(IF(AND($R86&gt;=U$2,$R86&lt;=U$3),$M86,IF(AND(U$3&gt;=$R86,U$2&lt;=$S86),$M86,0)),0)</f>
        <v/>
      </c>
      <c r="V86" s="52">
        <f>IFERROR(IF(AND($R86&gt;=V$2,$R86&lt;=V$3),$M86,IF(AND(V$3&gt;=$R86,V$2&lt;=$S86),$M86,0)),0)</f>
        <v/>
      </c>
      <c r="W86" s="52">
        <f>IFERROR(IF(AND($R86&gt;=W$2,$R86&lt;=W$3),$M86,IF(AND(W$3&gt;=$R86,W$2&lt;=$S86),$M86,0)),0)</f>
        <v/>
      </c>
      <c r="X86" s="52">
        <f>IFERROR(IF(AND($R86&gt;=X$2,$R86&lt;=X$3),$M86,IF(AND(X$3&gt;=$R86,X$2&lt;=$S86),$M86,0)),0)</f>
        <v/>
      </c>
      <c r="Y86" s="52">
        <f>IFERROR(IF(AND($R86&gt;=Y$2,$R86&lt;=Y$3),$M86,IF(AND(Y$3&gt;=$R86,Y$2&lt;=$S86),$M86,0)),0)</f>
        <v/>
      </c>
      <c r="Z86" s="52">
        <f>IFERROR(IF(AND($R86&gt;=Z$2,$R86&lt;=Z$3),$M86,IF(AND(Z$3&gt;=$R86,Z$2&lt;=$S86),$M86,0)),0)</f>
        <v/>
      </c>
      <c r="AA86" s="52">
        <f>IFERROR(IF(AND($R86&gt;=AA$2,$R86&lt;=AA$3),$M86,IF(AND(AA$3&gt;=$R86,AA$2&lt;=$S86),$M86,0)),0)</f>
        <v/>
      </c>
      <c r="AB86" s="52">
        <f>IFERROR(IF(AND($R86&gt;=AB$2,$R86&lt;=AB$3),$M86,IF(AND(AB$3&gt;=$R86,AB$2&lt;=$S86),$M86,0)),0)</f>
        <v/>
      </c>
      <c r="AC86" s="52">
        <f>IFERROR(IF(AND($R86&gt;=AC$2,$R86&lt;=AC$3),$M86,IF(AND(AC$3&gt;=$R86,AC$2&lt;=$S86),$M86,0)),0)</f>
        <v/>
      </c>
      <c r="AD86" s="52">
        <f>IFERROR(IF(AND($R86&gt;=AD$2,$R86&lt;=AD$3),$M86,IF(AND(AD$3&gt;=$R86,AD$2&lt;=$S86),$M86,0)),0)</f>
        <v/>
      </c>
      <c r="AE86" s="52">
        <f>IFERROR(IF(AND($R86&gt;=AE$2,$R86&lt;=AE$3),$M86,IF(AND(AE$3&gt;=$R86,AE$2&lt;=$S86),$M86,0)),0)</f>
        <v/>
      </c>
      <c r="AF86" s="52">
        <f>IFERROR(IF(AND($R86&gt;=AF$2,$R86&lt;=AF$3),$M86,IF(AND(AF$3&gt;=$R86,AF$2&lt;=$S86),$M86,0)),0)</f>
        <v/>
      </c>
      <c r="AG86" s="52">
        <f>IFERROR(IF(AND($R86&gt;=AG$2,$R86&lt;=AG$3),$M86,IF(AND(AG$3&gt;=$R86,AG$2&lt;=$S86),$M86,0)),0)</f>
        <v/>
      </c>
      <c r="AH86" s="52">
        <f>IFERROR(IF(AND($R86&gt;=AH$2,$R86&lt;=AH$3),$M86,IF(AND(AH$3&gt;=$R86,AH$2&lt;=$S86),$M86,0)),0)</f>
        <v/>
      </c>
      <c r="AI86" s="52">
        <f>IFERROR(IF(AND($R86&gt;=AI$2,$R86&lt;=AI$3),$M86,IF(AND(AI$3&gt;=$R86,AI$2&lt;=$S86),$M86,0)),0)</f>
        <v/>
      </c>
      <c r="AJ86" s="52">
        <f>IFERROR(IF(AND($R86&gt;=AJ$2,$R86&lt;=AJ$3),$M86,IF(AND(AJ$3&gt;=$R86,AJ$2&lt;=$S86),$M86,0)),0)</f>
        <v/>
      </c>
      <c r="AK86" s="52">
        <f>IFERROR(IF(AND($R86&gt;=AK$2,$R86&lt;=AK$3),$M86,IF(AND(AK$3&gt;=$R86,AK$2&lt;=$S86),$M86,0)),0)</f>
        <v/>
      </c>
      <c r="AL86" s="52">
        <f>IFERROR(IF(AND($R86&gt;=AL$2,$R86&lt;=AL$3),$M86,IF(AND(AL$3&gt;=$R86,AL$2&lt;=$S86),$M86,0)),0)</f>
        <v/>
      </c>
      <c r="AM86" s="52">
        <f>IFERROR(IF(AND($R86&gt;=AM$2,$R86&lt;=AM$3),$M86,IF(AND(AM$3&gt;=$R86,AM$2&lt;=$S86),$M86,0)),0)</f>
        <v/>
      </c>
      <c r="AN86" s="52">
        <f>IFERROR(IF(AND($R86&gt;=AN$2,$R86&lt;=AN$3),$M86,IF(AND(AN$3&gt;=$R86,AN$2&lt;=$S86),$M86,0)),0)</f>
        <v/>
      </c>
      <c r="AO86" s="52">
        <f>IFERROR(IF(AND($R86&gt;=AO$2,$R86&lt;=AO$3),$M86,IF(AND(AO$3&gt;=$R86,AO$2&lt;=$S86),$M86,0)),0)</f>
        <v/>
      </c>
      <c r="AP86" s="52">
        <f>IFERROR(IF(AND($R86&gt;=AP$2,$R86&lt;=AP$3),$M86,IF(AND(AP$3&gt;=$R86,AP$2&lt;=$S86),$M86,0)),0)</f>
        <v/>
      </c>
      <c r="AQ86" s="52">
        <f>IFERROR(IF(AND($R86&gt;=AQ$2,$R86&lt;=AQ$3),$M86,IF(AND(AQ$3&gt;=$R86,AQ$2&lt;=$S86),$M86,0)),0)</f>
        <v/>
      </c>
      <c r="AR86" s="52">
        <f>IFERROR(IF(AND($R86&gt;=AR$2,$R86&lt;=AR$3),$M86,IF(AND(AR$3&gt;=$R86,AR$2&lt;=$S86),$M86,0)),0)</f>
        <v/>
      </c>
      <c r="AS86" s="52">
        <f>IFERROR(IF(AND($R86&gt;=AS$2,$R86&lt;=AS$3),$M86,IF(AND(AS$3&gt;=$R86,AS$2&lt;=$S86),$M86,0)),0)</f>
        <v/>
      </c>
      <c r="AT86" s="52">
        <f>IFERROR(IF(AND($R86&gt;=AT$2,$R86&lt;=AT$3),$M86,IF(AND(AT$3&gt;=$R86,AT$2&lt;=$S86),$M86,0)),0)</f>
        <v/>
      </c>
      <c r="AU86" s="52">
        <f>IFERROR(IF(AND($R86&gt;=AU$2,$R86&lt;=AU$3),$M86,IF(AND(AU$3&gt;=$R86,AU$2&lt;=$S86),$M86,0)),0)</f>
        <v/>
      </c>
      <c r="AV86" s="52">
        <f>IFERROR(IF(AND($R86&gt;=AV$2,$R86&lt;=AV$3),$M86,IF(AND(AV$3&gt;=$R86,AV$2&lt;=$S86),$M86,0)),0)</f>
        <v/>
      </c>
      <c r="AW86" s="52">
        <f>IFERROR(IF(AND($R86&gt;=AW$2,$R86&lt;=AW$3),$M86,IF(AND(AW$3&gt;=$R86,AW$2&lt;=$S86),$M86,0)),0)</f>
        <v/>
      </c>
      <c r="AX86" s="52">
        <f>IFERROR(IF(AND($R86&gt;=AX$2,$R86&lt;=AX$3),$M86,IF(AND(AX$3&gt;=$R86,AX$2&lt;=$S86),$M86,0)),0)</f>
        <v/>
      </c>
      <c r="AY86" s="52">
        <f>IFERROR(IF(AND($R86&gt;=AY$2,$R86&lt;=AY$3),$M86,IF(AND(AY$3&gt;=$R86,AY$2&lt;=$S86),$M86,0)),0)</f>
        <v/>
      </c>
      <c r="AZ86" s="52">
        <f>IFERROR(IF(AND($R86&gt;=AZ$2,$R86&lt;=AZ$3),$M86,IF(AND(AZ$3&gt;=$R86,AZ$2&lt;=$S86),$M86,0)),0)</f>
        <v/>
      </c>
      <c r="BA86" s="52">
        <f>IFERROR(IF(AND($R86&gt;=BA$2,$R86&lt;=BA$3),$M86,IF(AND(BA$3&gt;=$R86,BA$2&lt;=$S86),$M86,0)),0)</f>
        <v/>
      </c>
      <c r="BB86" s="52">
        <f>IFERROR(IF(AND($R86&gt;=BB$2,$R86&lt;=BB$3),$M86,IF(AND(BB$3&gt;=$R86,BB$2&lt;=$S86),$M86,0)),0)</f>
        <v/>
      </c>
      <c r="BC86" s="52">
        <f>IFERROR(IF(AND($R86&gt;=BC$2,$R86&lt;=BC$3),$M86,IF(AND(BC$3&gt;=$R86,BC$2&lt;=$S86),$M86,0)),0)</f>
        <v/>
      </c>
      <c r="BD86" s="52">
        <f>IFERROR(IF(AND($R86&gt;=BD$2,$R86&lt;=BD$3),$M86,IF(AND(BD$3&gt;=$R86,BD$2&lt;=$S86),$M86,0)),0)</f>
        <v/>
      </c>
      <c r="BE86" s="52">
        <f>IFERROR(IF(AND($R86&gt;=BE$2,$R86&lt;=BE$3),$M86,IF(AND(BE$3&gt;=$R86,BE$2&lt;=$S86),$M86,0)),0)</f>
        <v/>
      </c>
      <c r="BF86" s="52">
        <f>IFERROR(IF(AND($R86&gt;=BF$2,$R86&lt;=BF$3),$M86,IF(AND(BF$3&gt;=$R86,BF$2&lt;=$S86),$M86,0)),0)</f>
        <v/>
      </c>
      <c r="BG86" s="52">
        <f>IFERROR(IF(AND($R86&gt;=BG$2,$R86&lt;=BG$3),$M86,IF(AND(BG$3&gt;=$R86,BG$2&lt;=$S86),$M86,0)),0)</f>
        <v/>
      </c>
      <c r="BH86" s="52">
        <f>IFERROR(IF(AND($R86&gt;=BH$2,$R86&lt;=BH$3),$M86,IF(AND(BH$3&gt;=$R86,BH$2&lt;=$S86),$M86,0)),0)</f>
        <v/>
      </c>
      <c r="BI86" s="52">
        <f>IFERROR(IF(AND($R86&gt;=BI$2,$R86&lt;=BI$3),$M86,IF(AND(BI$3&gt;=$R86,BI$2&lt;=$S86),$M86,0)),0)</f>
        <v/>
      </c>
      <c r="BJ86" s="52">
        <f>IFERROR(IF(AND($R86&gt;=BJ$2,$R86&lt;=BJ$3),$M86,IF(AND(BJ$3&gt;=$R86,BJ$2&lt;=$S86),$M86,0)),0)</f>
        <v/>
      </c>
      <c r="BK86" s="52">
        <f>IFERROR(IF(AND($R86&gt;=BK$2,$R86&lt;=BK$3),$M86,IF(AND(BK$3&gt;=$R86,BK$2&lt;=$S86),$M86,0)),0)</f>
        <v/>
      </c>
      <c r="BL86" s="52">
        <f>IFERROR(IF(AND($R86&gt;=BL$2,$R86&lt;=BL$3),$M86,IF(AND(BL$3&gt;=$R86,BL$2&lt;=$S86),$M86,0)),0)</f>
        <v/>
      </c>
      <c r="BM86" s="52">
        <f>IFERROR(IF(AND($R86&gt;=BM$2,$R86&lt;=BM$3),$M86,IF(AND(BM$3&gt;=$R86,BM$2&lt;=$S86),$M86,0)),0)</f>
        <v/>
      </c>
      <c r="BN86" s="52">
        <f>IFERROR(IF(AND($R86&gt;=BN$2,$R86&lt;=BN$3),$M86,IF(AND(BN$3&gt;=$R86,BN$2&lt;=$S86),$M86,0)),0)</f>
        <v/>
      </c>
      <c r="BO86" s="52">
        <f>IFERROR(IF(AND($R86&gt;=BO$2,$R86&lt;=BO$3),$M86,IF(AND(BO$3&gt;=$R86,BO$2&lt;=$S86),$M86,0)),0)</f>
        <v/>
      </c>
      <c r="BP86" s="52">
        <f>IFERROR(IF(AND($R86&gt;=BP$2,$R86&lt;=BP$3),$M86,IF(AND(BP$3&gt;=$R86,BP$2&lt;=$S86),$M86,0)),0)</f>
        <v/>
      </c>
      <c r="BQ86" s="52">
        <f>IFERROR(IF(AND($R86&gt;=BQ$2,$R86&lt;=BQ$3),$M86,IF(AND(BQ$3&gt;=$R86,BQ$2&lt;=$S86),$M86,0)),0)</f>
        <v/>
      </c>
      <c r="BR86" s="52">
        <f>IFERROR(IF(AND($R86&gt;=BR$2,$R86&lt;=BR$3),$M86,IF(AND(BR$3&gt;=$R86,BR$2&lt;=$S86),$M86,0)),0)</f>
        <v/>
      </c>
      <c r="BS86" s="52">
        <f>IFERROR(IF(AND($R86&gt;=BS$2,$R86&lt;=BS$3),$M86,IF(AND(BS$3&gt;=$R86,BS$2&lt;=$S86),$M86,0)),0)</f>
        <v/>
      </c>
      <c r="BT86" s="52">
        <f>IFERROR(IF(AND($R86&gt;=BT$2,$R86&lt;=BT$3),$M86,IF(AND(BT$3&gt;=$R86,BT$2&lt;=$S86),$M86,0)),0)</f>
        <v/>
      </c>
      <c r="BU86" s="52">
        <f>IFERROR(IF(AND($R86&gt;=BU$2,$R86&lt;=BU$3),$M86,IF(AND(BU$3&gt;=$R86,BU$2&lt;=$S86),$M86,0)),0)</f>
        <v/>
      </c>
      <c r="BV86" s="52">
        <f>IFERROR(IF(AND($R86&gt;=BV$2,$R86&lt;=BV$3),$M86,IF(AND(BV$3&gt;=$R86,BV$2&lt;=$S86),$M86,0)),0)</f>
        <v/>
      </c>
      <c r="BW86" s="52">
        <f>IFERROR(IF(AND($R86&gt;=BW$2,$R86&lt;=BW$3),$M86,IF(AND(BW$3&gt;=$R86,BW$2&lt;=$S86),$M86,0)),0)</f>
        <v/>
      </c>
      <c r="BX86" s="52">
        <f>IFERROR(IF(AND($R86&gt;=BX$2,$R86&lt;=BX$3),$M86,IF(AND(BX$3&gt;=$R86,BX$2&lt;=$S86),$M86,0)),0)</f>
        <v/>
      </c>
      <c r="BY86" s="52">
        <f>IFERROR(IF(AND($R86&gt;=BY$2,$R86&lt;=BY$3),$M86,IF(AND(BY$3&gt;=$R86,BY$2&lt;=$S86),$M86,0)),0)</f>
        <v/>
      </c>
      <c r="BZ86" s="52">
        <f>IFERROR(IF(AND($R86&gt;=BZ$2,$R86&lt;=BZ$3),$M86,IF(AND(BZ$3&gt;=$R86,BZ$2&lt;=$S86),$M86,0)),0)</f>
        <v/>
      </c>
      <c r="CA86" s="52">
        <f>IFERROR(IF(AND($R86&gt;=CA$2,$R86&lt;=CA$3),$M86,IF(AND(CA$3&gt;=$R86,CA$2&lt;=$S86),$M86,0)),0)</f>
        <v/>
      </c>
      <c r="CB86" s="52">
        <f>IFERROR(IF(AND($R86&gt;=CB$2,$R86&lt;=CB$3),$M86,IF(AND(CB$3&gt;=$R86,CB$2&lt;=$S86),$M86,0)),0)</f>
        <v/>
      </c>
      <c r="CC86" s="52">
        <f>IFERROR(IF(AND($R86&gt;=CC$2,$R86&lt;=CC$3),$M86,IF(AND(CC$3&gt;=$R86,CC$2&lt;=$S86),$M86,0)),0)</f>
        <v/>
      </c>
      <c r="CD86" s="52">
        <f>IFERROR(IF(AND($R86&gt;=CD$2,$R86&lt;=CD$3),$M86,IF(AND(CD$3&gt;=$R86,CD$2&lt;=$S86),$M86,0)),0)</f>
        <v/>
      </c>
      <c r="CE86" s="52">
        <f>IFERROR(IF(AND($R86&gt;=CE$2,$R86&lt;=CE$3),$M86,IF(AND(CE$3&gt;=$R86,CE$2&lt;=$S86),$M86,0)),0)</f>
        <v/>
      </c>
      <c r="CF86" s="52">
        <f>IFERROR(IF(AND($R86&gt;=CF$2,$R86&lt;=CF$3),$M86,IF(AND(CF$3&gt;=$R86,CF$2&lt;=$S86),$M86,0)),0)</f>
        <v/>
      </c>
      <c r="CG86" s="52">
        <f>IFERROR(IF(AND($R86&gt;=CG$2,$R86&lt;=CG$3),$M86,IF(AND(CG$3&gt;=$R86,CG$2&lt;=$S86),$M86,0)),0)</f>
        <v/>
      </c>
      <c r="CH86" s="52">
        <f>IFERROR(IF(AND($R86&gt;=CH$2,$R86&lt;=CH$3),$M86,IF(AND(CH$3&gt;=$R86,CH$2&lt;=$S86),$M86,0)),0)</f>
        <v/>
      </c>
      <c r="CI86" s="52">
        <f>IFERROR(IF(AND($R86&gt;=CI$2,$R86&lt;=CI$3),$M86,IF(AND(CI$3&gt;=$R86,CI$2&lt;=$S86),$M86,0)),0)</f>
        <v/>
      </c>
      <c r="CJ86" s="52">
        <f>IFERROR(IF(AND($R86&gt;=CJ$2,$R86&lt;=CJ$3),$M86,IF(AND(CJ$3&gt;=$R86,CJ$2&lt;=$S86),$M86,0)),0)</f>
        <v/>
      </c>
      <c r="CK86" s="52">
        <f>IFERROR(IF(AND($R86&gt;=CK$2,$R86&lt;=CK$3),$M86,IF(AND(CK$3&gt;=$R86,CK$2&lt;=$S86),$M86,0)),0)</f>
        <v/>
      </c>
      <c r="CL86" s="52">
        <f>IFERROR(IF(AND($R86&gt;=CL$2,$R86&lt;=CL$3),$M86,IF(AND(CL$3&gt;=$R86,CL$2&lt;=$S86),$M86,0)),0)</f>
        <v/>
      </c>
      <c r="CM86" s="52">
        <f>IFERROR(IF(AND($R86&gt;=CM$2,$R86&lt;=CM$3),$M86,IF(AND(CM$3&gt;=$R86,CM$2&lt;=$S86),$M86,0)),0)</f>
        <v/>
      </c>
      <c r="CN86" s="52">
        <f>IFERROR(IF(AND($R86&gt;=CN$2,$R86&lt;=CN$3),$M86,IF(AND(CN$3&gt;=$R86,CN$2&lt;=$S86),$M86,0)),0)</f>
        <v/>
      </c>
      <c r="CO86" s="52">
        <f>IFERROR(IF(AND($R86&gt;=CO$2,$R86&lt;=CO$3),$M86,IF(AND(CO$3&gt;=$R86,CO$2&lt;=$S86),$M86,0)),0)</f>
        <v/>
      </c>
      <c r="CP86" s="52">
        <f>IFERROR(IF(AND($R86&gt;=CP$2,$R86&lt;=CP$3),$M86,IF(AND(CP$3&gt;=$R86,CP$2&lt;=$S86),$M86,0)),0)</f>
        <v/>
      </c>
      <c r="CQ86" s="52">
        <f>IFERROR(IF(AND($R86&gt;=CQ$2,$R86&lt;=CQ$3),$M86,IF(AND(CQ$3&gt;=$R86,CQ$2&lt;=$S86),$M86,0)),0)</f>
        <v/>
      </c>
      <c r="CR86" s="52">
        <f>IFERROR(IF(AND($R86&gt;=CR$2,$R86&lt;=CR$3),$M86,IF(AND(CR$3&gt;=$R86,CR$2&lt;=$S86),$M86,0)),0)</f>
        <v/>
      </c>
      <c r="CS86" s="52">
        <f>IFERROR(IF(AND($R86&gt;=CS$2,$R86&lt;=CS$3),$M86,IF(AND(CS$3&gt;=$R86,CS$2&lt;=$S86),$M86,0)),0)</f>
        <v/>
      </c>
      <c r="CT86" s="52">
        <f>IFERROR(IF(AND($R86&gt;=CT$2,$R86&lt;=CT$3),$M86,IF(AND(CT$3&gt;=$R86,CT$2&lt;=$S86),$M86,0)),0)</f>
        <v/>
      </c>
      <c r="CU86" s="52">
        <f>IFERROR(IF(AND($R86&gt;=CU$2,$R86&lt;=CU$3),$M86,IF(AND(CU$3&gt;=$R86,CU$2&lt;=$S86),$M86,0)),0)</f>
        <v/>
      </c>
      <c r="CV86" s="52">
        <f>IFERROR(IF(AND($R86&gt;=CV$2,$R86&lt;=CV$3),$M86,IF(AND(CV$3&gt;=$R86,CV$2&lt;=$S86),$M86,0)),0)</f>
        <v/>
      </c>
      <c r="CW86" s="52">
        <f>IFERROR(IF(AND($R86&gt;=CW$2,$R86&lt;=CW$3),$M86,IF(AND(CW$3&gt;=$R86,CW$2&lt;=$S86),$M86,0)),0)</f>
        <v/>
      </c>
      <c r="CX86" s="52">
        <f>IFERROR(IF(AND($R86&gt;=CX$2,$R86&lt;=CX$3),$M86,IF(AND(CX$3&gt;=$R86,CX$2&lt;=$S86),$M86,0)),0)</f>
        <v/>
      </c>
      <c r="CY86" s="52">
        <f>IFERROR(IF(AND($R86&gt;=CY$2,$R86&lt;=CY$3),$M86,IF(AND(CY$3&gt;=$R86,CY$2&lt;=$S86),$M86,0)),0)</f>
        <v/>
      </c>
      <c r="CZ86" s="52">
        <f>IFERROR(IF(AND($R86&gt;=CZ$2,$R86&lt;=CZ$3),$M86,IF(AND(CZ$3&gt;=$R86,CZ$2&lt;=$S86),$M86,0)),0)</f>
        <v/>
      </c>
      <c r="DA86" s="52" t="n"/>
      <c r="DB86" s="52" t="n"/>
    </row>
    <row r="87" outlineLevel="1" ht="15.9" customHeight="1">
      <c r="A87" s="40" t="inlineStr">
        <is>
          <t>[Person_3]</t>
        </is>
      </c>
      <c r="B87" s="98" t="n"/>
      <c r="C87" s="56" t="n"/>
      <c r="D87" s="98" t="n"/>
      <c r="E87" s="56" t="n"/>
      <c r="F87" s="53" t="n"/>
      <c r="G87" s="56" t="n"/>
      <c r="H87" s="98" t="n"/>
      <c r="I87" s="43" t="n"/>
      <c r="J87" s="44" t="n"/>
      <c r="K87" s="45" t="n"/>
      <c r="L87" s="45" t="n"/>
      <c r="M87" s="46">
        <f>IF($J87="Digital Maintenance",0,K87*L87)*I86</f>
        <v/>
      </c>
      <c r="N87" s="47">
        <f>IF($J87="Digital Maintenance",K87*L87,0)*I87</f>
        <v/>
      </c>
      <c r="O87" s="48" t="inlineStr">
        <is>
          <t>New</t>
        </is>
      </c>
      <c r="P87" s="49" t="n"/>
      <c r="Q87" s="96" t="n"/>
      <c r="R87" s="96" t="n"/>
      <c r="S87" s="96" t="n"/>
      <c r="T87" s="51">
        <f>IF(ISBLANK(S87),"",YEARFRAC(R87,EOMONTH(S87,0))*12)</f>
        <v/>
      </c>
      <c r="U87" s="52">
        <f>IFERROR(IF(AND($R87&gt;=U$2,$R87&lt;=U$3),$M87,IF(AND(U$3&gt;=$R87,U$2&lt;=$S87),$M87,0)),0)</f>
        <v/>
      </c>
      <c r="V87" s="52">
        <f>IFERROR(IF(AND($R87&gt;=V$2,$R87&lt;=V$3),$M87,IF(AND(V$3&gt;=$R87,V$2&lt;=$S87),$M87,0)),0)</f>
        <v/>
      </c>
      <c r="W87" s="52">
        <f>IFERROR(IF(AND($R87&gt;=W$2,$R87&lt;=W$3),$M87,IF(AND(W$3&gt;=$R87,W$2&lt;=$S87),$M87,0)),0)</f>
        <v/>
      </c>
      <c r="X87" s="52">
        <f>IFERROR(IF(AND($R87&gt;=X$2,$R87&lt;=X$3),$M87,IF(AND(X$3&gt;=$R87,X$2&lt;=$S87),$M87,0)),0)</f>
        <v/>
      </c>
      <c r="Y87" s="52">
        <f>IFERROR(IF(AND($R87&gt;=Y$2,$R87&lt;=Y$3),$M87,IF(AND(Y$3&gt;=$R87,Y$2&lt;=$S87),$M87,0)),0)</f>
        <v/>
      </c>
      <c r="Z87" s="52">
        <f>IFERROR(IF(AND($R87&gt;=Z$2,$R87&lt;=Z$3),$M87,IF(AND(Z$3&gt;=$R87,Z$2&lt;=$S87),$M87,0)),0)</f>
        <v/>
      </c>
      <c r="AA87" s="52">
        <f>IFERROR(IF(AND($R87&gt;=AA$2,$R87&lt;=AA$3),$M87,IF(AND(AA$3&gt;=$R87,AA$2&lt;=$S87),$M87,0)),0)</f>
        <v/>
      </c>
      <c r="AB87" s="52">
        <f>IFERROR(IF(AND($R87&gt;=AB$2,$R87&lt;=AB$3),$M87,IF(AND(AB$3&gt;=$R87,AB$2&lt;=$S87),$M87,0)),0)</f>
        <v/>
      </c>
      <c r="AC87" s="52">
        <f>IFERROR(IF(AND($R87&gt;=AC$2,$R87&lt;=AC$3),$M87,IF(AND(AC$3&gt;=$R87,AC$2&lt;=$S87),$M87,0)),0)</f>
        <v/>
      </c>
      <c r="AD87" s="52">
        <f>IFERROR(IF(AND($R87&gt;=AD$2,$R87&lt;=AD$3),$M87,IF(AND(AD$3&gt;=$R87,AD$2&lt;=$S87),$M87,0)),0)</f>
        <v/>
      </c>
      <c r="AE87" s="52">
        <f>IFERROR(IF(AND($R87&gt;=AE$2,$R87&lt;=AE$3),$M87,IF(AND(AE$3&gt;=$R87,AE$2&lt;=$S87),$M87,0)),0)</f>
        <v/>
      </c>
      <c r="AF87" s="52">
        <f>IFERROR(IF(AND($R87&gt;=AF$2,$R87&lt;=AF$3),$M87,IF(AND(AF$3&gt;=$R87,AF$2&lt;=$S87),$M87,0)),0)</f>
        <v/>
      </c>
      <c r="AG87" s="52">
        <f>IFERROR(IF(AND($R87&gt;=AG$2,$R87&lt;=AG$3),$M87,IF(AND(AG$3&gt;=$R87,AG$2&lt;=$S87),$M87,0)),0)</f>
        <v/>
      </c>
      <c r="AH87" s="52">
        <f>IFERROR(IF(AND($R87&gt;=AH$2,$R87&lt;=AH$3),$M87,IF(AND(AH$3&gt;=$R87,AH$2&lt;=$S87),$M87,0)),0)</f>
        <v/>
      </c>
      <c r="AI87" s="52">
        <f>IFERROR(IF(AND($R87&gt;=AI$2,$R87&lt;=AI$3),$M87,IF(AND(AI$3&gt;=$R87,AI$2&lt;=$S87),$M87,0)),0)</f>
        <v/>
      </c>
      <c r="AJ87" s="52">
        <f>IFERROR(IF(AND($R87&gt;=AJ$2,$R87&lt;=AJ$3),$M87,IF(AND(AJ$3&gt;=$R87,AJ$2&lt;=$S87),$M87,0)),0)</f>
        <v/>
      </c>
      <c r="AK87" s="52">
        <f>IFERROR(IF(AND($R87&gt;=AK$2,$R87&lt;=AK$3),$M87,IF(AND(AK$3&gt;=$R87,AK$2&lt;=$S87),$M87,0)),0)</f>
        <v/>
      </c>
      <c r="AL87" s="52">
        <f>IFERROR(IF(AND($R87&gt;=AL$2,$R87&lt;=AL$3),$M87,IF(AND(AL$3&gt;=$R87,AL$2&lt;=$S87),$M87,0)),0)</f>
        <v/>
      </c>
      <c r="AM87" s="52">
        <f>IFERROR(IF(AND($R87&gt;=AM$2,$R87&lt;=AM$3),$M87,IF(AND(AM$3&gt;=$R87,AM$2&lt;=$S87),$M87,0)),0)</f>
        <v/>
      </c>
      <c r="AN87" s="52">
        <f>IFERROR(IF(AND($R87&gt;=AN$2,$R87&lt;=AN$3),$M87,IF(AND(AN$3&gt;=$R87,AN$2&lt;=$S87),$M87,0)),0)</f>
        <v/>
      </c>
      <c r="AO87" s="52">
        <f>IFERROR(IF(AND($R87&gt;=AO$2,$R87&lt;=AO$3),$M87,IF(AND(AO$3&gt;=$R87,AO$2&lt;=$S87),$M87,0)),0)</f>
        <v/>
      </c>
      <c r="AP87" s="52">
        <f>IFERROR(IF(AND($R87&gt;=AP$2,$R87&lt;=AP$3),$M87,IF(AND(AP$3&gt;=$R87,AP$2&lt;=$S87),$M87,0)),0)</f>
        <v/>
      </c>
      <c r="AQ87" s="52">
        <f>IFERROR(IF(AND($R87&gt;=AQ$2,$R87&lt;=AQ$3),$M87,IF(AND(AQ$3&gt;=$R87,AQ$2&lt;=$S87),$M87,0)),0)</f>
        <v/>
      </c>
      <c r="AR87" s="52">
        <f>IFERROR(IF(AND($R87&gt;=AR$2,$R87&lt;=AR$3),$M87,IF(AND(AR$3&gt;=$R87,AR$2&lt;=$S87),$M87,0)),0)</f>
        <v/>
      </c>
      <c r="AS87" s="52">
        <f>IFERROR(IF(AND($R87&gt;=AS$2,$R87&lt;=AS$3),$M87,IF(AND(AS$3&gt;=$R87,AS$2&lt;=$S87),$M87,0)),0)</f>
        <v/>
      </c>
      <c r="AT87" s="52">
        <f>IFERROR(IF(AND($R87&gt;=AT$2,$R87&lt;=AT$3),$M87,IF(AND(AT$3&gt;=$R87,AT$2&lt;=$S87),$M87,0)),0)</f>
        <v/>
      </c>
      <c r="AU87" s="52">
        <f>IFERROR(IF(AND($R87&gt;=AU$2,$R87&lt;=AU$3),$M87,IF(AND(AU$3&gt;=$R87,AU$2&lt;=$S87),$M87,0)),0)</f>
        <v/>
      </c>
      <c r="AV87" s="52">
        <f>IFERROR(IF(AND($R87&gt;=AV$2,$R87&lt;=AV$3),$M87,IF(AND(AV$3&gt;=$R87,AV$2&lt;=$S87),$M87,0)),0)</f>
        <v/>
      </c>
      <c r="AW87" s="52">
        <f>IFERROR(IF(AND($R87&gt;=AW$2,$R87&lt;=AW$3),$M87,IF(AND(AW$3&gt;=$R87,AW$2&lt;=$S87),$M87,0)),0)</f>
        <v/>
      </c>
      <c r="AX87" s="52">
        <f>IFERROR(IF(AND($R87&gt;=AX$2,$R87&lt;=AX$3),$M87,IF(AND(AX$3&gt;=$R87,AX$2&lt;=$S87),$M87,0)),0)</f>
        <v/>
      </c>
      <c r="AY87" s="52">
        <f>IFERROR(IF(AND($R87&gt;=AY$2,$R87&lt;=AY$3),$M87,IF(AND(AY$3&gt;=$R87,AY$2&lt;=$S87),$M87,0)),0)</f>
        <v/>
      </c>
      <c r="AZ87" s="52">
        <f>IFERROR(IF(AND($R87&gt;=AZ$2,$R87&lt;=AZ$3),$M87,IF(AND(AZ$3&gt;=$R87,AZ$2&lt;=$S87),$M87,0)),0)</f>
        <v/>
      </c>
      <c r="BA87" s="52">
        <f>IFERROR(IF(AND($R87&gt;=BA$2,$R87&lt;=BA$3),$M87,IF(AND(BA$3&gt;=$R87,BA$2&lt;=$S87),$M87,0)),0)</f>
        <v/>
      </c>
      <c r="BB87" s="52">
        <f>IFERROR(IF(AND($R87&gt;=BB$2,$R87&lt;=BB$3),$M87,IF(AND(BB$3&gt;=$R87,BB$2&lt;=$S87),$M87,0)),0)</f>
        <v/>
      </c>
      <c r="BC87" s="52">
        <f>IFERROR(IF(AND($R87&gt;=BC$2,$R87&lt;=BC$3),$M87,IF(AND(BC$3&gt;=$R87,BC$2&lt;=$S87),$M87,0)),0)</f>
        <v/>
      </c>
      <c r="BD87" s="52">
        <f>IFERROR(IF(AND($R87&gt;=BD$2,$R87&lt;=BD$3),$M87,IF(AND(BD$3&gt;=$R87,BD$2&lt;=$S87),$M87,0)),0)</f>
        <v/>
      </c>
      <c r="BE87" s="52">
        <f>IFERROR(IF(AND($R87&gt;=BE$2,$R87&lt;=BE$3),$M87,IF(AND(BE$3&gt;=$R87,BE$2&lt;=$S87),$M87,0)),0)</f>
        <v/>
      </c>
      <c r="BF87" s="52">
        <f>IFERROR(IF(AND($R87&gt;=BF$2,$R87&lt;=BF$3),$M87,IF(AND(BF$3&gt;=$R87,BF$2&lt;=$S87),$M87,0)),0)</f>
        <v/>
      </c>
      <c r="BG87" s="52">
        <f>IFERROR(IF(AND($R87&gt;=BG$2,$R87&lt;=BG$3),$M87,IF(AND(BG$3&gt;=$R87,BG$2&lt;=$S87),$M87,0)),0)</f>
        <v/>
      </c>
      <c r="BH87" s="52">
        <f>IFERROR(IF(AND($R87&gt;=BH$2,$R87&lt;=BH$3),$M87,IF(AND(BH$3&gt;=$R87,BH$2&lt;=$S87),$M87,0)),0)</f>
        <v/>
      </c>
      <c r="BI87" s="52">
        <f>IFERROR(IF(AND($R87&gt;=BI$2,$R87&lt;=BI$3),$M87,IF(AND(BI$3&gt;=$R87,BI$2&lt;=$S87),$M87,0)),0)</f>
        <v/>
      </c>
      <c r="BJ87" s="52">
        <f>IFERROR(IF(AND($R87&gt;=BJ$2,$R87&lt;=BJ$3),$M87,IF(AND(BJ$3&gt;=$R87,BJ$2&lt;=$S87),$M87,0)),0)</f>
        <v/>
      </c>
      <c r="BK87" s="52">
        <f>IFERROR(IF(AND($R87&gt;=BK$2,$R87&lt;=BK$3),$M87,IF(AND(BK$3&gt;=$R87,BK$2&lt;=$S87),$M87,0)),0)</f>
        <v/>
      </c>
      <c r="BL87" s="52">
        <f>IFERROR(IF(AND($R87&gt;=BL$2,$R87&lt;=BL$3),$M87,IF(AND(BL$3&gt;=$R87,BL$2&lt;=$S87),$M87,0)),0)</f>
        <v/>
      </c>
      <c r="BM87" s="52">
        <f>IFERROR(IF(AND($R87&gt;=BM$2,$R87&lt;=BM$3),$M87,IF(AND(BM$3&gt;=$R87,BM$2&lt;=$S87),$M87,0)),0)</f>
        <v/>
      </c>
      <c r="BN87" s="52">
        <f>IFERROR(IF(AND($R87&gt;=BN$2,$R87&lt;=BN$3),$M87,IF(AND(BN$3&gt;=$R87,BN$2&lt;=$S87),$M87,0)),0)</f>
        <v/>
      </c>
      <c r="BO87" s="52">
        <f>IFERROR(IF(AND($R87&gt;=BO$2,$R87&lt;=BO$3),$M87,IF(AND(BO$3&gt;=$R87,BO$2&lt;=$S87),$M87,0)),0)</f>
        <v/>
      </c>
      <c r="BP87" s="52">
        <f>IFERROR(IF(AND($R87&gt;=BP$2,$R87&lt;=BP$3),$M87,IF(AND(BP$3&gt;=$R87,BP$2&lt;=$S87),$M87,0)),0)</f>
        <v/>
      </c>
      <c r="BQ87" s="52">
        <f>IFERROR(IF(AND($R87&gt;=BQ$2,$R87&lt;=BQ$3),$M87,IF(AND(BQ$3&gt;=$R87,BQ$2&lt;=$S87),$M87,0)),0)</f>
        <v/>
      </c>
      <c r="BR87" s="52">
        <f>IFERROR(IF(AND($R87&gt;=BR$2,$R87&lt;=BR$3),$M87,IF(AND(BR$3&gt;=$R87,BR$2&lt;=$S87),$M87,0)),0)</f>
        <v/>
      </c>
      <c r="BS87" s="52">
        <f>IFERROR(IF(AND($R87&gt;=BS$2,$R87&lt;=BS$3),$M87,IF(AND(BS$3&gt;=$R87,BS$2&lt;=$S87),$M87,0)),0)</f>
        <v/>
      </c>
      <c r="BT87" s="52">
        <f>IFERROR(IF(AND($R87&gt;=BT$2,$R87&lt;=BT$3),$M87,IF(AND(BT$3&gt;=$R87,BT$2&lt;=$S87),$M87,0)),0)</f>
        <v/>
      </c>
      <c r="BU87" s="52">
        <f>IFERROR(IF(AND($R87&gt;=BU$2,$R87&lt;=BU$3),$M87,IF(AND(BU$3&gt;=$R87,BU$2&lt;=$S87),$M87,0)),0)</f>
        <v/>
      </c>
      <c r="BV87" s="52">
        <f>IFERROR(IF(AND($R87&gt;=BV$2,$R87&lt;=BV$3),$M87,IF(AND(BV$3&gt;=$R87,BV$2&lt;=$S87),$M87,0)),0)</f>
        <v/>
      </c>
      <c r="BW87" s="52">
        <f>IFERROR(IF(AND($R87&gt;=BW$2,$R87&lt;=BW$3),$M87,IF(AND(BW$3&gt;=$R87,BW$2&lt;=$S87),$M87,0)),0)</f>
        <v/>
      </c>
      <c r="BX87" s="52">
        <f>IFERROR(IF(AND($R87&gt;=BX$2,$R87&lt;=BX$3),$M87,IF(AND(BX$3&gt;=$R87,BX$2&lt;=$S87),$M87,0)),0)</f>
        <v/>
      </c>
      <c r="BY87" s="52">
        <f>IFERROR(IF(AND($R87&gt;=BY$2,$R87&lt;=BY$3),$M87,IF(AND(BY$3&gt;=$R87,BY$2&lt;=$S87),$M87,0)),0)</f>
        <v/>
      </c>
      <c r="BZ87" s="52">
        <f>IFERROR(IF(AND($R87&gt;=BZ$2,$R87&lt;=BZ$3),$M87,IF(AND(BZ$3&gt;=$R87,BZ$2&lt;=$S87),$M87,0)),0)</f>
        <v/>
      </c>
      <c r="CA87" s="52">
        <f>IFERROR(IF(AND($R87&gt;=CA$2,$R87&lt;=CA$3),$M87,IF(AND(CA$3&gt;=$R87,CA$2&lt;=$S87),$M87,0)),0)</f>
        <v/>
      </c>
      <c r="CB87" s="52">
        <f>IFERROR(IF(AND($R87&gt;=CB$2,$R87&lt;=CB$3),$M87,IF(AND(CB$3&gt;=$R87,CB$2&lt;=$S87),$M87,0)),0)</f>
        <v/>
      </c>
      <c r="CC87" s="52">
        <f>IFERROR(IF(AND($R87&gt;=CC$2,$R87&lt;=CC$3),$M87,IF(AND(CC$3&gt;=$R87,CC$2&lt;=$S87),$M87,0)),0)</f>
        <v/>
      </c>
      <c r="CD87" s="52">
        <f>IFERROR(IF(AND($R87&gt;=CD$2,$R87&lt;=CD$3),$M87,IF(AND(CD$3&gt;=$R87,CD$2&lt;=$S87),$M87,0)),0)</f>
        <v/>
      </c>
      <c r="CE87" s="52">
        <f>IFERROR(IF(AND($R87&gt;=CE$2,$R87&lt;=CE$3),$M87,IF(AND(CE$3&gt;=$R87,CE$2&lt;=$S87),$M87,0)),0)</f>
        <v/>
      </c>
      <c r="CF87" s="52">
        <f>IFERROR(IF(AND($R87&gt;=CF$2,$R87&lt;=CF$3),$M87,IF(AND(CF$3&gt;=$R87,CF$2&lt;=$S87),$M87,0)),0)</f>
        <v/>
      </c>
      <c r="CG87" s="52">
        <f>IFERROR(IF(AND($R87&gt;=CG$2,$R87&lt;=CG$3),$M87,IF(AND(CG$3&gt;=$R87,CG$2&lt;=$S87),$M87,0)),0)</f>
        <v/>
      </c>
      <c r="CH87" s="52">
        <f>IFERROR(IF(AND($R87&gt;=CH$2,$R87&lt;=CH$3),$M87,IF(AND(CH$3&gt;=$R87,CH$2&lt;=$S87),$M87,0)),0)</f>
        <v/>
      </c>
      <c r="CI87" s="52">
        <f>IFERROR(IF(AND($R87&gt;=CI$2,$R87&lt;=CI$3),$M87,IF(AND(CI$3&gt;=$R87,CI$2&lt;=$S87),$M87,0)),0)</f>
        <v/>
      </c>
      <c r="CJ87" s="52">
        <f>IFERROR(IF(AND($R87&gt;=CJ$2,$R87&lt;=CJ$3),$M87,IF(AND(CJ$3&gt;=$R87,CJ$2&lt;=$S87),$M87,0)),0)</f>
        <v/>
      </c>
      <c r="CK87" s="52">
        <f>IFERROR(IF(AND($R87&gt;=CK$2,$R87&lt;=CK$3),$M87,IF(AND(CK$3&gt;=$R87,CK$2&lt;=$S87),$M87,0)),0)</f>
        <v/>
      </c>
      <c r="CL87" s="52">
        <f>IFERROR(IF(AND($R87&gt;=CL$2,$R87&lt;=CL$3),$M87,IF(AND(CL$3&gt;=$R87,CL$2&lt;=$S87),$M87,0)),0)</f>
        <v/>
      </c>
      <c r="CM87" s="52">
        <f>IFERROR(IF(AND($R87&gt;=CM$2,$R87&lt;=CM$3),$M87,IF(AND(CM$3&gt;=$R87,CM$2&lt;=$S87),$M87,0)),0)</f>
        <v/>
      </c>
      <c r="CN87" s="52">
        <f>IFERROR(IF(AND($R87&gt;=CN$2,$R87&lt;=CN$3),$M87,IF(AND(CN$3&gt;=$R87,CN$2&lt;=$S87),$M87,0)),0)</f>
        <v/>
      </c>
      <c r="CO87" s="52">
        <f>IFERROR(IF(AND($R87&gt;=CO$2,$R87&lt;=CO$3),$M87,IF(AND(CO$3&gt;=$R87,CO$2&lt;=$S87),$M87,0)),0)</f>
        <v/>
      </c>
      <c r="CP87" s="52">
        <f>IFERROR(IF(AND($R87&gt;=CP$2,$R87&lt;=CP$3),$M87,IF(AND(CP$3&gt;=$R87,CP$2&lt;=$S87),$M87,0)),0)</f>
        <v/>
      </c>
      <c r="CQ87" s="52">
        <f>IFERROR(IF(AND($R87&gt;=CQ$2,$R87&lt;=CQ$3),$M87,IF(AND(CQ$3&gt;=$R87,CQ$2&lt;=$S87),$M87,0)),0)</f>
        <v/>
      </c>
      <c r="CR87" s="52">
        <f>IFERROR(IF(AND($R87&gt;=CR$2,$R87&lt;=CR$3),$M87,IF(AND(CR$3&gt;=$R87,CR$2&lt;=$S87),$M87,0)),0)</f>
        <v/>
      </c>
      <c r="CS87" s="52">
        <f>IFERROR(IF(AND($R87&gt;=CS$2,$R87&lt;=CS$3),$M87,IF(AND(CS$3&gt;=$R87,CS$2&lt;=$S87),$M87,0)),0)</f>
        <v/>
      </c>
      <c r="CT87" s="52">
        <f>IFERROR(IF(AND($R87&gt;=CT$2,$R87&lt;=CT$3),$M87,IF(AND(CT$3&gt;=$R87,CT$2&lt;=$S87),$M87,0)),0)</f>
        <v/>
      </c>
      <c r="CU87" s="52">
        <f>IFERROR(IF(AND($R87&gt;=CU$2,$R87&lt;=CU$3),$M87,IF(AND(CU$3&gt;=$R87,CU$2&lt;=$S87),$M87,0)),0)</f>
        <v/>
      </c>
      <c r="CV87" s="52">
        <f>IFERROR(IF(AND($R87&gt;=CV$2,$R87&lt;=CV$3),$M87,IF(AND(CV$3&gt;=$R87,CV$2&lt;=$S87),$M87,0)),0)</f>
        <v/>
      </c>
      <c r="CW87" s="52">
        <f>IFERROR(IF(AND($R87&gt;=CW$2,$R87&lt;=CW$3),$M87,IF(AND(CW$3&gt;=$R87,CW$2&lt;=$S87),$M87,0)),0)</f>
        <v/>
      </c>
      <c r="CX87" s="52">
        <f>IFERROR(IF(AND($R87&gt;=CX$2,$R87&lt;=CX$3),$M87,IF(AND(CX$3&gt;=$R87,CX$2&lt;=$S87),$M87,0)),0)</f>
        <v/>
      </c>
      <c r="CY87" s="52">
        <f>IFERROR(IF(AND($R87&gt;=CY$2,$R87&lt;=CY$3),$M87,IF(AND(CY$3&gt;=$R87,CY$2&lt;=$S87),$M87,0)),0)</f>
        <v/>
      </c>
      <c r="CZ87" s="52">
        <f>IFERROR(IF(AND($R87&gt;=CZ$2,$R87&lt;=CZ$3),$M87,IF(AND(CZ$3&gt;=$R87,CZ$2&lt;=$S87),$M87,0)),0)</f>
        <v/>
      </c>
      <c r="DA87" s="52" t="n"/>
      <c r="DB87" s="52" t="n"/>
    </row>
    <row r="88" outlineLevel="1" ht="15.9" customHeight="1">
      <c r="A88" s="40" t="inlineStr">
        <is>
          <t>[Person_3]</t>
        </is>
      </c>
      <c r="B88" s="98" t="n"/>
      <c r="C88" s="56" t="n"/>
      <c r="D88" s="98" t="n"/>
      <c r="E88" s="56" t="n"/>
      <c r="F88" s="53" t="n"/>
      <c r="G88" s="56" t="n"/>
      <c r="H88" s="98" t="n"/>
      <c r="I88" s="43" t="n"/>
      <c r="J88" s="44" t="n"/>
      <c r="K88" s="45" t="n"/>
      <c r="L88" s="45" t="n"/>
      <c r="M88" s="46">
        <f>IF($J88="Digital Maintenance",0,K88*L88)*I87</f>
        <v/>
      </c>
      <c r="N88" s="47">
        <f>IF($J88="Digital Maintenance",K88*L88,0)*I88</f>
        <v/>
      </c>
      <c r="O88" s="48" t="inlineStr">
        <is>
          <t>New</t>
        </is>
      </c>
      <c r="P88" s="49" t="n"/>
      <c r="Q88" s="96" t="n"/>
      <c r="R88" s="96" t="n"/>
      <c r="S88" s="96" t="n"/>
      <c r="T88" s="51">
        <f>IF(ISBLANK(S88),"",YEARFRAC(R88,EOMONTH(S88,0))*12)</f>
        <v/>
      </c>
      <c r="U88" s="52">
        <f>IFERROR(IF(AND($R88&gt;=U$2,$R88&lt;=U$3),$M88,IF(AND(U$3&gt;=$R88,U$2&lt;=$S88),$M88,0)),0)</f>
        <v/>
      </c>
      <c r="V88" s="52">
        <f>IFERROR(IF(AND($R88&gt;=V$2,$R88&lt;=V$3),$M88,IF(AND(V$3&gt;=$R88,V$2&lt;=$S88),$M88,0)),0)</f>
        <v/>
      </c>
      <c r="W88" s="52">
        <f>IFERROR(IF(AND($R88&gt;=W$2,$R88&lt;=W$3),$M88,IF(AND(W$3&gt;=$R88,W$2&lt;=$S88),$M88,0)),0)</f>
        <v/>
      </c>
      <c r="X88" s="52">
        <f>IFERROR(IF(AND($R88&gt;=X$2,$R88&lt;=X$3),$M88,IF(AND(X$3&gt;=$R88,X$2&lt;=$S88),$M88,0)),0)</f>
        <v/>
      </c>
      <c r="Y88" s="52">
        <f>IFERROR(IF(AND($R88&gt;=Y$2,$R88&lt;=Y$3),$M88,IF(AND(Y$3&gt;=$R88,Y$2&lt;=$S88),$M88,0)),0)</f>
        <v/>
      </c>
      <c r="Z88" s="52">
        <f>IFERROR(IF(AND($R88&gt;=Z$2,$R88&lt;=Z$3),$M88,IF(AND(Z$3&gt;=$R88,Z$2&lt;=$S88),$M88,0)),0)</f>
        <v/>
      </c>
      <c r="AA88" s="52">
        <f>IFERROR(IF(AND($R88&gt;=AA$2,$R88&lt;=AA$3),$M88,IF(AND(AA$3&gt;=$R88,AA$2&lt;=$S88),$M88,0)),0)</f>
        <v/>
      </c>
      <c r="AB88" s="52">
        <f>IFERROR(IF(AND($R88&gt;=AB$2,$R88&lt;=AB$3),$M88,IF(AND(AB$3&gt;=$R88,AB$2&lt;=$S88),$M88,0)),0)</f>
        <v/>
      </c>
      <c r="AC88" s="52">
        <f>IFERROR(IF(AND($R88&gt;=AC$2,$R88&lt;=AC$3),$M88,IF(AND(AC$3&gt;=$R88,AC$2&lt;=$S88),$M88,0)),0)</f>
        <v/>
      </c>
      <c r="AD88" s="52">
        <f>IFERROR(IF(AND($R88&gt;=AD$2,$R88&lt;=AD$3),$M88,IF(AND(AD$3&gt;=$R88,AD$2&lt;=$S88),$M88,0)),0)</f>
        <v/>
      </c>
      <c r="AE88" s="52">
        <f>IFERROR(IF(AND($R88&gt;=AE$2,$R88&lt;=AE$3),$M88,IF(AND(AE$3&gt;=$R88,AE$2&lt;=$S88),$M88,0)),0)</f>
        <v/>
      </c>
      <c r="AF88" s="52">
        <f>IFERROR(IF(AND($R88&gt;=AF$2,$R88&lt;=AF$3),$M88,IF(AND(AF$3&gt;=$R88,AF$2&lt;=$S88),$M88,0)),0)</f>
        <v/>
      </c>
      <c r="AG88" s="52">
        <f>IFERROR(IF(AND($R88&gt;=AG$2,$R88&lt;=AG$3),$M88,IF(AND(AG$3&gt;=$R88,AG$2&lt;=$S88),$M88,0)),0)</f>
        <v/>
      </c>
      <c r="AH88" s="52">
        <f>IFERROR(IF(AND($R88&gt;=AH$2,$R88&lt;=AH$3),$M88,IF(AND(AH$3&gt;=$R88,AH$2&lt;=$S88),$M88,0)),0)</f>
        <v/>
      </c>
      <c r="AI88" s="52">
        <f>IFERROR(IF(AND($R88&gt;=AI$2,$R88&lt;=AI$3),$M88,IF(AND(AI$3&gt;=$R88,AI$2&lt;=$S88),$M88,0)),0)</f>
        <v/>
      </c>
      <c r="AJ88" s="52">
        <f>IFERROR(IF(AND($R88&gt;=AJ$2,$R88&lt;=AJ$3),$M88,IF(AND(AJ$3&gt;=$R88,AJ$2&lt;=$S88),$M88,0)),0)</f>
        <v/>
      </c>
      <c r="AK88" s="52">
        <f>IFERROR(IF(AND($R88&gt;=AK$2,$R88&lt;=AK$3),$M88,IF(AND(AK$3&gt;=$R88,AK$2&lt;=$S88),$M88,0)),0)</f>
        <v/>
      </c>
      <c r="AL88" s="52">
        <f>IFERROR(IF(AND($R88&gt;=AL$2,$R88&lt;=AL$3),$M88,IF(AND(AL$3&gt;=$R88,AL$2&lt;=$S88),$M88,0)),0)</f>
        <v/>
      </c>
      <c r="AM88" s="52">
        <f>IFERROR(IF(AND($R88&gt;=AM$2,$R88&lt;=AM$3),$M88,IF(AND(AM$3&gt;=$R88,AM$2&lt;=$S88),$M88,0)),0)</f>
        <v/>
      </c>
      <c r="AN88" s="52">
        <f>IFERROR(IF(AND($R88&gt;=AN$2,$R88&lt;=AN$3),$M88,IF(AND(AN$3&gt;=$R88,AN$2&lt;=$S88),$M88,0)),0)</f>
        <v/>
      </c>
      <c r="AO88" s="52">
        <f>IFERROR(IF(AND($R88&gt;=AO$2,$R88&lt;=AO$3),$M88,IF(AND(AO$3&gt;=$R88,AO$2&lt;=$S88),$M88,0)),0)</f>
        <v/>
      </c>
      <c r="AP88" s="52">
        <f>IFERROR(IF(AND($R88&gt;=AP$2,$R88&lt;=AP$3),$M88,IF(AND(AP$3&gt;=$R88,AP$2&lt;=$S88),$M88,0)),0)</f>
        <v/>
      </c>
      <c r="AQ88" s="52">
        <f>IFERROR(IF(AND($R88&gt;=AQ$2,$R88&lt;=AQ$3),$M88,IF(AND(AQ$3&gt;=$R88,AQ$2&lt;=$S88),$M88,0)),0)</f>
        <v/>
      </c>
      <c r="AR88" s="52">
        <f>IFERROR(IF(AND($R88&gt;=AR$2,$R88&lt;=AR$3),$M88,IF(AND(AR$3&gt;=$R88,AR$2&lt;=$S88),$M88,0)),0)</f>
        <v/>
      </c>
      <c r="AS88" s="52">
        <f>IFERROR(IF(AND($R88&gt;=AS$2,$R88&lt;=AS$3),$M88,IF(AND(AS$3&gt;=$R88,AS$2&lt;=$S88),$M88,0)),0)</f>
        <v/>
      </c>
      <c r="AT88" s="52">
        <f>IFERROR(IF(AND($R88&gt;=AT$2,$R88&lt;=AT$3),$M88,IF(AND(AT$3&gt;=$R88,AT$2&lt;=$S88),$M88,0)),0)</f>
        <v/>
      </c>
      <c r="AU88" s="52">
        <f>IFERROR(IF(AND($R88&gt;=AU$2,$R88&lt;=AU$3),$M88,IF(AND(AU$3&gt;=$R88,AU$2&lt;=$S88),$M88,0)),0)</f>
        <v/>
      </c>
      <c r="AV88" s="52">
        <f>IFERROR(IF(AND($R88&gt;=AV$2,$R88&lt;=AV$3),$M88,IF(AND(AV$3&gt;=$R88,AV$2&lt;=$S88),$M88,0)),0)</f>
        <v/>
      </c>
      <c r="AW88" s="52">
        <f>IFERROR(IF(AND($R88&gt;=AW$2,$R88&lt;=AW$3),$M88,IF(AND(AW$3&gt;=$R88,AW$2&lt;=$S88),$M88,0)),0)</f>
        <v/>
      </c>
      <c r="AX88" s="52">
        <f>IFERROR(IF(AND($R88&gt;=AX$2,$R88&lt;=AX$3),$M88,IF(AND(AX$3&gt;=$R88,AX$2&lt;=$S88),$M88,0)),0)</f>
        <v/>
      </c>
      <c r="AY88" s="52">
        <f>IFERROR(IF(AND($R88&gt;=AY$2,$R88&lt;=AY$3),$M88,IF(AND(AY$3&gt;=$R88,AY$2&lt;=$S88),$M88,0)),0)</f>
        <v/>
      </c>
      <c r="AZ88" s="52">
        <f>IFERROR(IF(AND($R88&gt;=AZ$2,$R88&lt;=AZ$3),$M88,IF(AND(AZ$3&gt;=$R88,AZ$2&lt;=$S88),$M88,0)),0)</f>
        <v/>
      </c>
      <c r="BA88" s="52">
        <f>IFERROR(IF(AND($R88&gt;=BA$2,$R88&lt;=BA$3),$M88,IF(AND(BA$3&gt;=$R88,BA$2&lt;=$S88),$M88,0)),0)</f>
        <v/>
      </c>
      <c r="BB88" s="52">
        <f>IFERROR(IF(AND($R88&gt;=BB$2,$R88&lt;=BB$3),$M88,IF(AND(BB$3&gt;=$R88,BB$2&lt;=$S88),$M88,0)),0)</f>
        <v/>
      </c>
      <c r="BC88" s="52">
        <f>IFERROR(IF(AND($R88&gt;=BC$2,$R88&lt;=BC$3),$M88,IF(AND(BC$3&gt;=$R88,BC$2&lt;=$S88),$M88,0)),0)</f>
        <v/>
      </c>
      <c r="BD88" s="52">
        <f>IFERROR(IF(AND($R88&gt;=BD$2,$R88&lt;=BD$3),$M88,IF(AND(BD$3&gt;=$R88,BD$2&lt;=$S88),$M88,0)),0)</f>
        <v/>
      </c>
      <c r="BE88" s="52">
        <f>IFERROR(IF(AND($R88&gt;=BE$2,$R88&lt;=BE$3),$M88,IF(AND(BE$3&gt;=$R88,BE$2&lt;=$S88),$M88,0)),0)</f>
        <v/>
      </c>
      <c r="BF88" s="52">
        <f>IFERROR(IF(AND($R88&gt;=BF$2,$R88&lt;=BF$3),$M88,IF(AND(BF$3&gt;=$R88,BF$2&lt;=$S88),$M88,0)),0)</f>
        <v/>
      </c>
      <c r="BG88" s="52">
        <f>IFERROR(IF(AND($R88&gt;=BG$2,$R88&lt;=BG$3),$M88,IF(AND(BG$3&gt;=$R88,BG$2&lt;=$S88),$M88,0)),0)</f>
        <v/>
      </c>
      <c r="BH88" s="52">
        <f>IFERROR(IF(AND($R88&gt;=BH$2,$R88&lt;=BH$3),$M88,IF(AND(BH$3&gt;=$R88,BH$2&lt;=$S88),$M88,0)),0)</f>
        <v/>
      </c>
      <c r="BI88" s="52">
        <f>IFERROR(IF(AND($R88&gt;=BI$2,$R88&lt;=BI$3),$M88,IF(AND(BI$3&gt;=$R88,BI$2&lt;=$S88),$M88,0)),0)</f>
        <v/>
      </c>
      <c r="BJ88" s="52">
        <f>IFERROR(IF(AND($R88&gt;=BJ$2,$R88&lt;=BJ$3),$M88,IF(AND(BJ$3&gt;=$R88,BJ$2&lt;=$S88),$M88,0)),0)</f>
        <v/>
      </c>
      <c r="BK88" s="52">
        <f>IFERROR(IF(AND($R88&gt;=BK$2,$R88&lt;=BK$3),$M88,IF(AND(BK$3&gt;=$R88,BK$2&lt;=$S88),$M88,0)),0)</f>
        <v/>
      </c>
      <c r="BL88" s="52">
        <f>IFERROR(IF(AND($R88&gt;=BL$2,$R88&lt;=BL$3),$M88,IF(AND(BL$3&gt;=$R88,BL$2&lt;=$S88),$M88,0)),0)</f>
        <v/>
      </c>
      <c r="BM88" s="52">
        <f>IFERROR(IF(AND($R88&gt;=BM$2,$R88&lt;=BM$3),$M88,IF(AND(BM$3&gt;=$R88,BM$2&lt;=$S88),$M88,0)),0)</f>
        <v/>
      </c>
      <c r="BN88" s="52">
        <f>IFERROR(IF(AND($R88&gt;=BN$2,$R88&lt;=BN$3),$M88,IF(AND(BN$3&gt;=$R88,BN$2&lt;=$S88),$M88,0)),0)</f>
        <v/>
      </c>
      <c r="BO88" s="52">
        <f>IFERROR(IF(AND($R88&gt;=BO$2,$R88&lt;=BO$3),$M88,IF(AND(BO$3&gt;=$R88,BO$2&lt;=$S88),$M88,0)),0)</f>
        <v/>
      </c>
      <c r="BP88" s="52">
        <f>IFERROR(IF(AND($R88&gt;=BP$2,$R88&lt;=BP$3),$M88,IF(AND(BP$3&gt;=$R88,BP$2&lt;=$S88),$M88,0)),0)</f>
        <v/>
      </c>
      <c r="BQ88" s="52">
        <f>IFERROR(IF(AND($R88&gt;=BQ$2,$R88&lt;=BQ$3),$M88,IF(AND(BQ$3&gt;=$R88,BQ$2&lt;=$S88),$M88,0)),0)</f>
        <v/>
      </c>
      <c r="BR88" s="52">
        <f>IFERROR(IF(AND($R88&gt;=BR$2,$R88&lt;=BR$3),$M88,IF(AND(BR$3&gt;=$R88,BR$2&lt;=$S88),$M88,0)),0)</f>
        <v/>
      </c>
      <c r="BS88" s="52">
        <f>IFERROR(IF(AND($R88&gt;=BS$2,$R88&lt;=BS$3),$M88,IF(AND(BS$3&gt;=$R88,BS$2&lt;=$S88),$M88,0)),0)</f>
        <v/>
      </c>
      <c r="BT88" s="52">
        <f>IFERROR(IF(AND($R88&gt;=BT$2,$R88&lt;=BT$3),$M88,IF(AND(BT$3&gt;=$R88,BT$2&lt;=$S88),$M88,0)),0)</f>
        <v/>
      </c>
      <c r="BU88" s="52">
        <f>IFERROR(IF(AND($R88&gt;=BU$2,$R88&lt;=BU$3),$M88,IF(AND(BU$3&gt;=$R88,BU$2&lt;=$S88),$M88,0)),0)</f>
        <v/>
      </c>
      <c r="BV88" s="52">
        <f>IFERROR(IF(AND($R88&gt;=BV$2,$R88&lt;=BV$3),$M88,IF(AND(BV$3&gt;=$R88,BV$2&lt;=$S88),$M88,0)),0)</f>
        <v/>
      </c>
      <c r="BW88" s="52">
        <f>IFERROR(IF(AND($R88&gt;=BW$2,$R88&lt;=BW$3),$M88,IF(AND(BW$3&gt;=$R88,BW$2&lt;=$S88),$M88,0)),0)</f>
        <v/>
      </c>
      <c r="BX88" s="52">
        <f>IFERROR(IF(AND($R88&gt;=BX$2,$R88&lt;=BX$3),$M88,IF(AND(BX$3&gt;=$R88,BX$2&lt;=$S88),$M88,0)),0)</f>
        <v/>
      </c>
      <c r="BY88" s="52">
        <f>IFERROR(IF(AND($R88&gt;=BY$2,$R88&lt;=BY$3),$M88,IF(AND(BY$3&gt;=$R88,BY$2&lt;=$S88),$M88,0)),0)</f>
        <v/>
      </c>
      <c r="BZ88" s="52">
        <f>IFERROR(IF(AND($R88&gt;=BZ$2,$R88&lt;=BZ$3),$M88,IF(AND(BZ$3&gt;=$R88,BZ$2&lt;=$S88),$M88,0)),0)</f>
        <v/>
      </c>
      <c r="CA88" s="52">
        <f>IFERROR(IF(AND($R88&gt;=CA$2,$R88&lt;=CA$3),$M88,IF(AND(CA$3&gt;=$R88,CA$2&lt;=$S88),$M88,0)),0)</f>
        <v/>
      </c>
      <c r="CB88" s="52">
        <f>IFERROR(IF(AND($R88&gt;=CB$2,$R88&lt;=CB$3),$M88,IF(AND(CB$3&gt;=$R88,CB$2&lt;=$S88),$M88,0)),0)</f>
        <v/>
      </c>
      <c r="CC88" s="52">
        <f>IFERROR(IF(AND($R88&gt;=CC$2,$R88&lt;=CC$3),$M88,IF(AND(CC$3&gt;=$R88,CC$2&lt;=$S88),$M88,0)),0)</f>
        <v/>
      </c>
      <c r="CD88" s="52">
        <f>IFERROR(IF(AND($R88&gt;=CD$2,$R88&lt;=CD$3),$M88,IF(AND(CD$3&gt;=$R88,CD$2&lt;=$S88),$M88,0)),0)</f>
        <v/>
      </c>
      <c r="CE88" s="52">
        <f>IFERROR(IF(AND($R88&gt;=CE$2,$R88&lt;=CE$3),$M88,IF(AND(CE$3&gt;=$R88,CE$2&lt;=$S88),$M88,0)),0)</f>
        <v/>
      </c>
      <c r="CF88" s="52">
        <f>IFERROR(IF(AND($R88&gt;=CF$2,$R88&lt;=CF$3),$M88,IF(AND(CF$3&gt;=$R88,CF$2&lt;=$S88),$M88,0)),0)</f>
        <v/>
      </c>
      <c r="CG88" s="52">
        <f>IFERROR(IF(AND($R88&gt;=CG$2,$R88&lt;=CG$3),$M88,IF(AND(CG$3&gt;=$R88,CG$2&lt;=$S88),$M88,0)),0)</f>
        <v/>
      </c>
      <c r="CH88" s="52">
        <f>IFERROR(IF(AND($R88&gt;=CH$2,$R88&lt;=CH$3),$M88,IF(AND(CH$3&gt;=$R88,CH$2&lt;=$S88),$M88,0)),0)</f>
        <v/>
      </c>
      <c r="CI88" s="52">
        <f>IFERROR(IF(AND($R88&gt;=CI$2,$R88&lt;=CI$3),$M88,IF(AND(CI$3&gt;=$R88,CI$2&lt;=$S88),$M88,0)),0)</f>
        <v/>
      </c>
      <c r="CJ88" s="52">
        <f>IFERROR(IF(AND($R88&gt;=CJ$2,$R88&lt;=CJ$3),$M88,IF(AND(CJ$3&gt;=$R88,CJ$2&lt;=$S88),$M88,0)),0)</f>
        <v/>
      </c>
      <c r="CK88" s="52">
        <f>IFERROR(IF(AND($R88&gt;=CK$2,$R88&lt;=CK$3),$M88,IF(AND(CK$3&gt;=$R88,CK$2&lt;=$S88),$M88,0)),0)</f>
        <v/>
      </c>
      <c r="CL88" s="52">
        <f>IFERROR(IF(AND($R88&gt;=CL$2,$R88&lt;=CL$3),$M88,IF(AND(CL$3&gt;=$R88,CL$2&lt;=$S88),$M88,0)),0)</f>
        <v/>
      </c>
      <c r="CM88" s="52">
        <f>IFERROR(IF(AND($R88&gt;=CM$2,$R88&lt;=CM$3),$M88,IF(AND(CM$3&gt;=$R88,CM$2&lt;=$S88),$M88,0)),0)</f>
        <v/>
      </c>
      <c r="CN88" s="52">
        <f>IFERROR(IF(AND($R88&gt;=CN$2,$R88&lt;=CN$3),$M88,IF(AND(CN$3&gt;=$R88,CN$2&lt;=$S88),$M88,0)),0)</f>
        <v/>
      </c>
      <c r="CO88" s="52">
        <f>IFERROR(IF(AND($R88&gt;=CO$2,$R88&lt;=CO$3),$M88,IF(AND(CO$3&gt;=$R88,CO$2&lt;=$S88),$M88,0)),0)</f>
        <v/>
      </c>
      <c r="CP88" s="52">
        <f>IFERROR(IF(AND($R88&gt;=CP$2,$R88&lt;=CP$3),$M88,IF(AND(CP$3&gt;=$R88,CP$2&lt;=$S88),$M88,0)),0)</f>
        <v/>
      </c>
      <c r="CQ88" s="52">
        <f>IFERROR(IF(AND($R88&gt;=CQ$2,$R88&lt;=CQ$3),$M88,IF(AND(CQ$3&gt;=$R88,CQ$2&lt;=$S88),$M88,0)),0)</f>
        <v/>
      </c>
      <c r="CR88" s="52">
        <f>IFERROR(IF(AND($R88&gt;=CR$2,$R88&lt;=CR$3),$M88,IF(AND(CR$3&gt;=$R88,CR$2&lt;=$S88),$M88,0)),0)</f>
        <v/>
      </c>
      <c r="CS88" s="52">
        <f>IFERROR(IF(AND($R88&gt;=CS$2,$R88&lt;=CS$3),$M88,IF(AND(CS$3&gt;=$R88,CS$2&lt;=$S88),$M88,0)),0)</f>
        <v/>
      </c>
      <c r="CT88" s="52">
        <f>IFERROR(IF(AND($R88&gt;=CT$2,$R88&lt;=CT$3),$M88,IF(AND(CT$3&gt;=$R88,CT$2&lt;=$S88),$M88,0)),0)</f>
        <v/>
      </c>
      <c r="CU88" s="52">
        <f>IFERROR(IF(AND($R88&gt;=CU$2,$R88&lt;=CU$3),$M88,IF(AND(CU$3&gt;=$R88,CU$2&lt;=$S88),$M88,0)),0)</f>
        <v/>
      </c>
      <c r="CV88" s="52">
        <f>IFERROR(IF(AND($R88&gt;=CV$2,$R88&lt;=CV$3),$M88,IF(AND(CV$3&gt;=$R88,CV$2&lt;=$S88),$M88,0)),0)</f>
        <v/>
      </c>
      <c r="CW88" s="52">
        <f>IFERROR(IF(AND($R88&gt;=CW$2,$R88&lt;=CW$3),$M88,IF(AND(CW$3&gt;=$R88,CW$2&lt;=$S88),$M88,0)),0)</f>
        <v/>
      </c>
      <c r="CX88" s="52">
        <f>IFERROR(IF(AND($R88&gt;=CX$2,$R88&lt;=CX$3),$M88,IF(AND(CX$3&gt;=$R88,CX$2&lt;=$S88),$M88,0)),0)</f>
        <v/>
      </c>
      <c r="CY88" s="52">
        <f>IFERROR(IF(AND($R88&gt;=CY$2,$R88&lt;=CY$3),$M88,IF(AND(CY$3&gt;=$R88,CY$2&lt;=$S88),$M88,0)),0)</f>
        <v/>
      </c>
      <c r="CZ88" s="52">
        <f>IFERROR(IF(AND($R88&gt;=CZ$2,$R88&lt;=CZ$3),$M88,IF(AND(CZ$3&gt;=$R88,CZ$2&lt;=$S88),$M88,0)),0)</f>
        <v/>
      </c>
      <c r="DA88" s="52" t="n"/>
      <c r="DB88" s="52" t="n"/>
    </row>
    <row r="89" outlineLevel="1" ht="15.9" customHeight="1">
      <c r="A89" s="40" t="inlineStr">
        <is>
          <t>[Person_3]</t>
        </is>
      </c>
      <c r="B89" s="98" t="n"/>
      <c r="C89" s="56" t="n"/>
      <c r="D89" s="98" t="n"/>
      <c r="E89" s="56" t="n"/>
      <c r="F89" s="53" t="n"/>
      <c r="G89" s="56" t="n"/>
      <c r="H89" s="98" t="n"/>
      <c r="I89" s="43" t="n"/>
      <c r="J89" s="44" t="n"/>
      <c r="K89" s="45" t="n"/>
      <c r="L89" s="45" t="n"/>
      <c r="M89" s="46">
        <f>IF($J89="Digital Maintenance",0,K89*L89)*I88</f>
        <v/>
      </c>
      <c r="N89" s="47">
        <f>IF($J89="Digital Maintenance",K89*L89,0)*I89</f>
        <v/>
      </c>
      <c r="O89" s="48" t="inlineStr">
        <is>
          <t>New</t>
        </is>
      </c>
      <c r="P89" s="49" t="n"/>
      <c r="Q89" s="96" t="n"/>
      <c r="R89" s="96" t="n"/>
      <c r="S89" s="96" t="n"/>
      <c r="T89" s="51">
        <f>IF(ISBLANK(S89),"",YEARFRAC(R89,EOMONTH(S89,0))*12)</f>
        <v/>
      </c>
      <c r="U89" s="52">
        <f>IFERROR(IF(AND($R89&gt;=U$2,$R89&lt;=U$3),$M89,IF(AND(U$3&gt;=$R89,U$2&lt;=$S89),$M89,0)),0)</f>
        <v/>
      </c>
      <c r="V89" s="52">
        <f>IFERROR(IF(AND($R89&gt;=V$2,$R89&lt;=V$3),$M89,IF(AND(V$3&gt;=$R89,V$2&lt;=$S89),$M89,0)),0)</f>
        <v/>
      </c>
      <c r="W89" s="52">
        <f>IFERROR(IF(AND($R89&gt;=W$2,$R89&lt;=W$3),$M89,IF(AND(W$3&gt;=$R89,W$2&lt;=$S89),$M89,0)),0)</f>
        <v/>
      </c>
      <c r="X89" s="52">
        <f>IFERROR(IF(AND($R89&gt;=X$2,$R89&lt;=X$3),$M89,IF(AND(X$3&gt;=$R89,X$2&lt;=$S89),$M89,0)),0)</f>
        <v/>
      </c>
      <c r="Y89" s="52">
        <f>IFERROR(IF(AND($R89&gt;=Y$2,$R89&lt;=Y$3),$M89,IF(AND(Y$3&gt;=$R89,Y$2&lt;=$S89),$M89,0)),0)</f>
        <v/>
      </c>
      <c r="Z89" s="52">
        <f>IFERROR(IF(AND($R89&gt;=Z$2,$R89&lt;=Z$3),$M89,IF(AND(Z$3&gt;=$R89,Z$2&lt;=$S89),$M89,0)),0)</f>
        <v/>
      </c>
      <c r="AA89" s="52">
        <f>IFERROR(IF(AND($R89&gt;=AA$2,$R89&lt;=AA$3),$M89,IF(AND(AA$3&gt;=$R89,AA$2&lt;=$S89),$M89,0)),0)</f>
        <v/>
      </c>
      <c r="AB89" s="52">
        <f>IFERROR(IF(AND($R89&gt;=AB$2,$R89&lt;=AB$3),$M89,IF(AND(AB$3&gt;=$R89,AB$2&lt;=$S89),$M89,0)),0)</f>
        <v/>
      </c>
      <c r="AC89" s="52">
        <f>IFERROR(IF(AND($R89&gt;=AC$2,$R89&lt;=AC$3),$M89,IF(AND(AC$3&gt;=$R89,AC$2&lt;=$S89),$M89,0)),0)</f>
        <v/>
      </c>
      <c r="AD89" s="52">
        <f>IFERROR(IF(AND($R89&gt;=AD$2,$R89&lt;=AD$3),$M89,IF(AND(AD$3&gt;=$R89,AD$2&lt;=$S89),$M89,0)),0)</f>
        <v/>
      </c>
      <c r="AE89" s="52">
        <f>IFERROR(IF(AND($R89&gt;=AE$2,$R89&lt;=AE$3),$M89,IF(AND(AE$3&gt;=$R89,AE$2&lt;=$S89),$M89,0)),0)</f>
        <v/>
      </c>
      <c r="AF89" s="52">
        <f>IFERROR(IF(AND($R89&gt;=AF$2,$R89&lt;=AF$3),$M89,IF(AND(AF$3&gt;=$R89,AF$2&lt;=$S89),$M89,0)),0)</f>
        <v/>
      </c>
      <c r="AG89" s="52">
        <f>IFERROR(IF(AND($R89&gt;=AG$2,$R89&lt;=AG$3),$M89,IF(AND(AG$3&gt;=$R89,AG$2&lt;=$S89),$M89,0)),0)</f>
        <v/>
      </c>
      <c r="AH89" s="52">
        <f>IFERROR(IF(AND($R89&gt;=AH$2,$R89&lt;=AH$3),$M89,IF(AND(AH$3&gt;=$R89,AH$2&lt;=$S89),$M89,0)),0)</f>
        <v/>
      </c>
      <c r="AI89" s="52">
        <f>IFERROR(IF(AND($R89&gt;=AI$2,$R89&lt;=AI$3),$M89,IF(AND(AI$3&gt;=$R89,AI$2&lt;=$S89),$M89,0)),0)</f>
        <v/>
      </c>
      <c r="AJ89" s="52">
        <f>IFERROR(IF(AND($R89&gt;=AJ$2,$R89&lt;=AJ$3),$M89,IF(AND(AJ$3&gt;=$R89,AJ$2&lt;=$S89),$M89,0)),0)</f>
        <v/>
      </c>
      <c r="AK89" s="52">
        <f>IFERROR(IF(AND($R89&gt;=AK$2,$R89&lt;=AK$3),$M89,IF(AND(AK$3&gt;=$R89,AK$2&lt;=$S89),$M89,0)),0)</f>
        <v/>
      </c>
      <c r="AL89" s="52">
        <f>IFERROR(IF(AND($R89&gt;=AL$2,$R89&lt;=AL$3),$M89,IF(AND(AL$3&gt;=$R89,AL$2&lt;=$S89),$M89,0)),0)</f>
        <v/>
      </c>
      <c r="AM89" s="52">
        <f>IFERROR(IF(AND($R89&gt;=AM$2,$R89&lt;=AM$3),$M89,IF(AND(AM$3&gt;=$R89,AM$2&lt;=$S89),$M89,0)),0)</f>
        <v/>
      </c>
      <c r="AN89" s="52">
        <f>IFERROR(IF(AND($R89&gt;=AN$2,$R89&lt;=AN$3),$M89,IF(AND(AN$3&gt;=$R89,AN$2&lt;=$S89),$M89,0)),0)</f>
        <v/>
      </c>
      <c r="AO89" s="52">
        <f>IFERROR(IF(AND($R89&gt;=AO$2,$R89&lt;=AO$3),$M89,IF(AND(AO$3&gt;=$R89,AO$2&lt;=$S89),$M89,0)),0)</f>
        <v/>
      </c>
      <c r="AP89" s="52">
        <f>IFERROR(IF(AND($R89&gt;=AP$2,$R89&lt;=AP$3),$M89,IF(AND(AP$3&gt;=$R89,AP$2&lt;=$S89),$M89,0)),0)</f>
        <v/>
      </c>
      <c r="AQ89" s="52">
        <f>IFERROR(IF(AND($R89&gt;=AQ$2,$R89&lt;=AQ$3),$M89,IF(AND(AQ$3&gt;=$R89,AQ$2&lt;=$S89),$M89,0)),0)</f>
        <v/>
      </c>
      <c r="AR89" s="52">
        <f>IFERROR(IF(AND($R89&gt;=AR$2,$R89&lt;=AR$3),$M89,IF(AND(AR$3&gt;=$R89,AR$2&lt;=$S89),$M89,0)),0)</f>
        <v/>
      </c>
      <c r="AS89" s="52">
        <f>IFERROR(IF(AND($R89&gt;=AS$2,$R89&lt;=AS$3),$M89,IF(AND(AS$3&gt;=$R89,AS$2&lt;=$S89),$M89,0)),0)</f>
        <v/>
      </c>
      <c r="AT89" s="52">
        <f>IFERROR(IF(AND($R89&gt;=AT$2,$R89&lt;=AT$3),$M89,IF(AND(AT$3&gt;=$R89,AT$2&lt;=$S89),$M89,0)),0)</f>
        <v/>
      </c>
      <c r="AU89" s="52">
        <f>IFERROR(IF(AND($R89&gt;=AU$2,$R89&lt;=AU$3),$M89,IF(AND(AU$3&gt;=$R89,AU$2&lt;=$S89),$M89,0)),0)</f>
        <v/>
      </c>
      <c r="AV89" s="52">
        <f>IFERROR(IF(AND($R89&gt;=AV$2,$R89&lt;=AV$3),$M89,IF(AND(AV$3&gt;=$R89,AV$2&lt;=$S89),$M89,0)),0)</f>
        <v/>
      </c>
      <c r="AW89" s="52">
        <f>IFERROR(IF(AND($R89&gt;=AW$2,$R89&lt;=AW$3),$M89,IF(AND(AW$3&gt;=$R89,AW$2&lt;=$S89),$M89,0)),0)</f>
        <v/>
      </c>
      <c r="AX89" s="52">
        <f>IFERROR(IF(AND($R89&gt;=AX$2,$R89&lt;=AX$3),$M89,IF(AND(AX$3&gt;=$R89,AX$2&lt;=$S89),$M89,0)),0)</f>
        <v/>
      </c>
      <c r="AY89" s="52">
        <f>IFERROR(IF(AND($R89&gt;=AY$2,$R89&lt;=AY$3),$M89,IF(AND(AY$3&gt;=$R89,AY$2&lt;=$S89),$M89,0)),0)</f>
        <v/>
      </c>
      <c r="AZ89" s="52">
        <f>IFERROR(IF(AND($R89&gt;=AZ$2,$R89&lt;=AZ$3),$M89,IF(AND(AZ$3&gt;=$R89,AZ$2&lt;=$S89),$M89,0)),0)</f>
        <v/>
      </c>
      <c r="BA89" s="52">
        <f>IFERROR(IF(AND($R89&gt;=BA$2,$R89&lt;=BA$3),$M89,IF(AND(BA$3&gt;=$R89,BA$2&lt;=$S89),$M89,0)),0)</f>
        <v/>
      </c>
      <c r="BB89" s="52">
        <f>IFERROR(IF(AND($R89&gt;=BB$2,$R89&lt;=BB$3),$M89,IF(AND(BB$3&gt;=$R89,BB$2&lt;=$S89),$M89,0)),0)</f>
        <v/>
      </c>
      <c r="BC89" s="52">
        <f>IFERROR(IF(AND($R89&gt;=BC$2,$R89&lt;=BC$3),$M89,IF(AND(BC$3&gt;=$R89,BC$2&lt;=$S89),$M89,0)),0)</f>
        <v/>
      </c>
      <c r="BD89" s="52">
        <f>IFERROR(IF(AND($R89&gt;=BD$2,$R89&lt;=BD$3),$M89,IF(AND(BD$3&gt;=$R89,BD$2&lt;=$S89),$M89,0)),0)</f>
        <v/>
      </c>
      <c r="BE89" s="52">
        <f>IFERROR(IF(AND($R89&gt;=BE$2,$R89&lt;=BE$3),$M89,IF(AND(BE$3&gt;=$R89,BE$2&lt;=$S89),$M89,0)),0)</f>
        <v/>
      </c>
      <c r="BF89" s="52">
        <f>IFERROR(IF(AND($R89&gt;=BF$2,$R89&lt;=BF$3),$M89,IF(AND(BF$3&gt;=$R89,BF$2&lt;=$S89),$M89,0)),0)</f>
        <v/>
      </c>
      <c r="BG89" s="52">
        <f>IFERROR(IF(AND($R89&gt;=BG$2,$R89&lt;=BG$3),$M89,IF(AND(BG$3&gt;=$R89,BG$2&lt;=$S89),$M89,0)),0)</f>
        <v/>
      </c>
      <c r="BH89" s="52">
        <f>IFERROR(IF(AND($R89&gt;=BH$2,$R89&lt;=BH$3),$M89,IF(AND(BH$3&gt;=$R89,BH$2&lt;=$S89),$M89,0)),0)</f>
        <v/>
      </c>
      <c r="BI89" s="52">
        <f>IFERROR(IF(AND($R89&gt;=BI$2,$R89&lt;=BI$3),$M89,IF(AND(BI$3&gt;=$R89,BI$2&lt;=$S89),$M89,0)),0)</f>
        <v/>
      </c>
      <c r="BJ89" s="52">
        <f>IFERROR(IF(AND($R89&gt;=BJ$2,$R89&lt;=BJ$3),$M89,IF(AND(BJ$3&gt;=$R89,BJ$2&lt;=$S89),$M89,0)),0)</f>
        <v/>
      </c>
      <c r="BK89" s="52">
        <f>IFERROR(IF(AND($R89&gt;=BK$2,$R89&lt;=BK$3),$M89,IF(AND(BK$3&gt;=$R89,BK$2&lt;=$S89),$M89,0)),0)</f>
        <v/>
      </c>
      <c r="BL89" s="52">
        <f>IFERROR(IF(AND($R89&gt;=BL$2,$R89&lt;=BL$3),$M89,IF(AND(BL$3&gt;=$R89,BL$2&lt;=$S89),$M89,0)),0)</f>
        <v/>
      </c>
      <c r="BM89" s="52">
        <f>IFERROR(IF(AND($R89&gt;=BM$2,$R89&lt;=BM$3),$M89,IF(AND(BM$3&gt;=$R89,BM$2&lt;=$S89),$M89,0)),0)</f>
        <v/>
      </c>
      <c r="BN89" s="52">
        <f>IFERROR(IF(AND($R89&gt;=BN$2,$R89&lt;=BN$3),$M89,IF(AND(BN$3&gt;=$R89,BN$2&lt;=$S89),$M89,0)),0)</f>
        <v/>
      </c>
      <c r="BO89" s="52">
        <f>IFERROR(IF(AND($R89&gt;=BO$2,$R89&lt;=BO$3),$M89,IF(AND(BO$3&gt;=$R89,BO$2&lt;=$S89),$M89,0)),0)</f>
        <v/>
      </c>
      <c r="BP89" s="52">
        <f>IFERROR(IF(AND($R89&gt;=BP$2,$R89&lt;=BP$3),$M89,IF(AND(BP$3&gt;=$R89,BP$2&lt;=$S89),$M89,0)),0)</f>
        <v/>
      </c>
      <c r="BQ89" s="52">
        <f>IFERROR(IF(AND($R89&gt;=BQ$2,$R89&lt;=BQ$3),$M89,IF(AND(BQ$3&gt;=$R89,BQ$2&lt;=$S89),$M89,0)),0)</f>
        <v/>
      </c>
      <c r="BR89" s="52">
        <f>IFERROR(IF(AND($R89&gt;=BR$2,$R89&lt;=BR$3),$M89,IF(AND(BR$3&gt;=$R89,BR$2&lt;=$S89),$M89,0)),0)</f>
        <v/>
      </c>
      <c r="BS89" s="52">
        <f>IFERROR(IF(AND($R89&gt;=BS$2,$R89&lt;=BS$3),$M89,IF(AND(BS$3&gt;=$R89,BS$2&lt;=$S89),$M89,0)),0)</f>
        <v/>
      </c>
      <c r="BT89" s="52">
        <f>IFERROR(IF(AND($R89&gt;=BT$2,$R89&lt;=BT$3),$M89,IF(AND(BT$3&gt;=$R89,BT$2&lt;=$S89),$M89,0)),0)</f>
        <v/>
      </c>
      <c r="BU89" s="52">
        <f>IFERROR(IF(AND($R89&gt;=BU$2,$R89&lt;=BU$3),$M89,IF(AND(BU$3&gt;=$R89,BU$2&lt;=$S89),$M89,0)),0)</f>
        <v/>
      </c>
      <c r="BV89" s="52">
        <f>IFERROR(IF(AND($R89&gt;=BV$2,$R89&lt;=BV$3),$M89,IF(AND(BV$3&gt;=$R89,BV$2&lt;=$S89),$M89,0)),0)</f>
        <v/>
      </c>
      <c r="BW89" s="52">
        <f>IFERROR(IF(AND($R89&gt;=BW$2,$R89&lt;=BW$3),$M89,IF(AND(BW$3&gt;=$R89,BW$2&lt;=$S89),$M89,0)),0)</f>
        <v/>
      </c>
      <c r="BX89" s="52">
        <f>IFERROR(IF(AND($R89&gt;=BX$2,$R89&lt;=BX$3),$M89,IF(AND(BX$3&gt;=$R89,BX$2&lt;=$S89),$M89,0)),0)</f>
        <v/>
      </c>
      <c r="BY89" s="52">
        <f>IFERROR(IF(AND($R89&gt;=BY$2,$R89&lt;=BY$3),$M89,IF(AND(BY$3&gt;=$R89,BY$2&lt;=$S89),$M89,0)),0)</f>
        <v/>
      </c>
      <c r="BZ89" s="52">
        <f>IFERROR(IF(AND($R89&gt;=BZ$2,$R89&lt;=BZ$3),$M89,IF(AND(BZ$3&gt;=$R89,BZ$2&lt;=$S89),$M89,0)),0)</f>
        <v/>
      </c>
      <c r="CA89" s="52">
        <f>IFERROR(IF(AND($R89&gt;=CA$2,$R89&lt;=CA$3),$M89,IF(AND(CA$3&gt;=$R89,CA$2&lt;=$S89),$M89,0)),0)</f>
        <v/>
      </c>
      <c r="CB89" s="52">
        <f>IFERROR(IF(AND($R89&gt;=CB$2,$R89&lt;=CB$3),$M89,IF(AND(CB$3&gt;=$R89,CB$2&lt;=$S89),$M89,0)),0)</f>
        <v/>
      </c>
      <c r="CC89" s="52">
        <f>IFERROR(IF(AND($R89&gt;=CC$2,$R89&lt;=CC$3),$M89,IF(AND(CC$3&gt;=$R89,CC$2&lt;=$S89),$M89,0)),0)</f>
        <v/>
      </c>
      <c r="CD89" s="52">
        <f>IFERROR(IF(AND($R89&gt;=CD$2,$R89&lt;=CD$3),$M89,IF(AND(CD$3&gt;=$R89,CD$2&lt;=$S89),$M89,0)),0)</f>
        <v/>
      </c>
      <c r="CE89" s="52">
        <f>IFERROR(IF(AND($R89&gt;=CE$2,$R89&lt;=CE$3),$M89,IF(AND(CE$3&gt;=$R89,CE$2&lt;=$S89),$M89,0)),0)</f>
        <v/>
      </c>
      <c r="CF89" s="52">
        <f>IFERROR(IF(AND($R89&gt;=CF$2,$R89&lt;=CF$3),$M89,IF(AND(CF$3&gt;=$R89,CF$2&lt;=$S89),$M89,0)),0)</f>
        <v/>
      </c>
      <c r="CG89" s="52">
        <f>IFERROR(IF(AND($R89&gt;=CG$2,$R89&lt;=CG$3),$M89,IF(AND(CG$3&gt;=$R89,CG$2&lt;=$S89),$M89,0)),0)</f>
        <v/>
      </c>
      <c r="CH89" s="52">
        <f>IFERROR(IF(AND($R89&gt;=CH$2,$R89&lt;=CH$3),$M89,IF(AND(CH$3&gt;=$R89,CH$2&lt;=$S89),$M89,0)),0)</f>
        <v/>
      </c>
      <c r="CI89" s="52">
        <f>IFERROR(IF(AND($R89&gt;=CI$2,$R89&lt;=CI$3),$M89,IF(AND(CI$3&gt;=$R89,CI$2&lt;=$S89),$M89,0)),0)</f>
        <v/>
      </c>
      <c r="CJ89" s="52">
        <f>IFERROR(IF(AND($R89&gt;=CJ$2,$R89&lt;=CJ$3),$M89,IF(AND(CJ$3&gt;=$R89,CJ$2&lt;=$S89),$M89,0)),0)</f>
        <v/>
      </c>
      <c r="CK89" s="52">
        <f>IFERROR(IF(AND($R89&gt;=CK$2,$R89&lt;=CK$3),$M89,IF(AND(CK$3&gt;=$R89,CK$2&lt;=$S89),$M89,0)),0)</f>
        <v/>
      </c>
      <c r="CL89" s="52">
        <f>IFERROR(IF(AND($R89&gt;=CL$2,$R89&lt;=CL$3),$M89,IF(AND(CL$3&gt;=$R89,CL$2&lt;=$S89),$M89,0)),0)</f>
        <v/>
      </c>
      <c r="CM89" s="52">
        <f>IFERROR(IF(AND($R89&gt;=CM$2,$R89&lt;=CM$3),$M89,IF(AND(CM$3&gt;=$R89,CM$2&lt;=$S89),$M89,0)),0)</f>
        <v/>
      </c>
      <c r="CN89" s="52">
        <f>IFERROR(IF(AND($R89&gt;=CN$2,$R89&lt;=CN$3),$M89,IF(AND(CN$3&gt;=$R89,CN$2&lt;=$S89),$M89,0)),0)</f>
        <v/>
      </c>
      <c r="CO89" s="52">
        <f>IFERROR(IF(AND($R89&gt;=CO$2,$R89&lt;=CO$3),$M89,IF(AND(CO$3&gt;=$R89,CO$2&lt;=$S89),$M89,0)),0)</f>
        <v/>
      </c>
      <c r="CP89" s="52">
        <f>IFERROR(IF(AND($R89&gt;=CP$2,$R89&lt;=CP$3),$M89,IF(AND(CP$3&gt;=$R89,CP$2&lt;=$S89),$M89,0)),0)</f>
        <v/>
      </c>
      <c r="CQ89" s="52">
        <f>IFERROR(IF(AND($R89&gt;=CQ$2,$R89&lt;=CQ$3),$M89,IF(AND(CQ$3&gt;=$R89,CQ$2&lt;=$S89),$M89,0)),0)</f>
        <v/>
      </c>
      <c r="CR89" s="52">
        <f>IFERROR(IF(AND($R89&gt;=CR$2,$R89&lt;=CR$3),$M89,IF(AND(CR$3&gt;=$R89,CR$2&lt;=$S89),$M89,0)),0)</f>
        <v/>
      </c>
      <c r="CS89" s="52">
        <f>IFERROR(IF(AND($R89&gt;=CS$2,$R89&lt;=CS$3),$M89,IF(AND(CS$3&gt;=$R89,CS$2&lt;=$S89),$M89,0)),0)</f>
        <v/>
      </c>
      <c r="CT89" s="52">
        <f>IFERROR(IF(AND($R89&gt;=CT$2,$R89&lt;=CT$3),$M89,IF(AND(CT$3&gt;=$R89,CT$2&lt;=$S89),$M89,0)),0)</f>
        <v/>
      </c>
      <c r="CU89" s="52">
        <f>IFERROR(IF(AND($R89&gt;=CU$2,$R89&lt;=CU$3),$M89,IF(AND(CU$3&gt;=$R89,CU$2&lt;=$S89),$M89,0)),0)</f>
        <v/>
      </c>
      <c r="CV89" s="52">
        <f>IFERROR(IF(AND($R89&gt;=CV$2,$R89&lt;=CV$3),$M89,IF(AND(CV$3&gt;=$R89,CV$2&lt;=$S89),$M89,0)),0)</f>
        <v/>
      </c>
      <c r="CW89" s="52">
        <f>IFERROR(IF(AND($R89&gt;=CW$2,$R89&lt;=CW$3),$M89,IF(AND(CW$3&gt;=$R89,CW$2&lt;=$S89),$M89,0)),0)</f>
        <v/>
      </c>
      <c r="CX89" s="52">
        <f>IFERROR(IF(AND($R89&gt;=CX$2,$R89&lt;=CX$3),$M89,IF(AND(CX$3&gt;=$R89,CX$2&lt;=$S89),$M89,0)),0)</f>
        <v/>
      </c>
      <c r="CY89" s="52">
        <f>IFERROR(IF(AND($R89&gt;=CY$2,$R89&lt;=CY$3),$M89,IF(AND(CY$3&gt;=$R89,CY$2&lt;=$S89),$M89,0)),0)</f>
        <v/>
      </c>
      <c r="CZ89" s="52">
        <f>IFERROR(IF(AND($R89&gt;=CZ$2,$R89&lt;=CZ$3),$M89,IF(AND(CZ$3&gt;=$R89,CZ$2&lt;=$S89),$M89,0)),0)</f>
        <v/>
      </c>
      <c r="DA89" s="52" t="n"/>
      <c r="DB89" s="52" t="n"/>
    </row>
    <row r="90" outlineLevel="1" ht="15.9" customHeight="1">
      <c r="A90" s="40" t="inlineStr">
        <is>
          <t>[Person_3]</t>
        </is>
      </c>
      <c r="B90" s="98" t="n"/>
      <c r="C90" s="56" t="n"/>
      <c r="D90" s="98" t="n"/>
      <c r="E90" s="56" t="n"/>
      <c r="F90" s="53" t="n"/>
      <c r="G90" s="56" t="n"/>
      <c r="H90" s="98" t="n"/>
      <c r="I90" s="43" t="n"/>
      <c r="J90" s="44" t="n"/>
      <c r="K90" s="45" t="n"/>
      <c r="L90" s="45" t="n"/>
      <c r="M90" s="46">
        <f>IF($J90="Digital Maintenance",0,K90*L90)*I89</f>
        <v/>
      </c>
      <c r="N90" s="47">
        <f>IF($J90="Digital Maintenance",K90*L90,0)*I90</f>
        <v/>
      </c>
      <c r="O90" s="48" t="inlineStr">
        <is>
          <t>New</t>
        </is>
      </c>
      <c r="P90" s="49" t="n"/>
      <c r="Q90" s="96" t="n"/>
      <c r="R90" s="96" t="n"/>
      <c r="S90" s="96" t="n"/>
      <c r="T90" s="51">
        <f>IF(ISBLANK(S90),"",YEARFRAC(R90,EOMONTH(S90,0))*12)</f>
        <v/>
      </c>
      <c r="U90" s="52">
        <f>IFERROR(IF(AND($R90&gt;=U$2,$R90&lt;=U$3),$M90,IF(AND(U$3&gt;=$R90,U$2&lt;=$S90),$M90,0)),0)</f>
        <v/>
      </c>
      <c r="V90" s="52">
        <f>IFERROR(IF(AND($R90&gt;=V$2,$R90&lt;=V$3),$M90,IF(AND(V$3&gt;=$R90,V$2&lt;=$S90),$M90,0)),0)</f>
        <v/>
      </c>
      <c r="W90" s="52">
        <f>IFERROR(IF(AND($R90&gt;=W$2,$R90&lt;=W$3),$M90,IF(AND(W$3&gt;=$R90,W$2&lt;=$S90),$M90,0)),0)</f>
        <v/>
      </c>
      <c r="X90" s="52">
        <f>IFERROR(IF(AND($R90&gt;=X$2,$R90&lt;=X$3),$M90,IF(AND(X$3&gt;=$R90,X$2&lt;=$S90),$M90,0)),0)</f>
        <v/>
      </c>
      <c r="Y90" s="52">
        <f>IFERROR(IF(AND($R90&gt;=Y$2,$R90&lt;=Y$3),$M90,IF(AND(Y$3&gt;=$R90,Y$2&lt;=$S90),$M90,0)),0)</f>
        <v/>
      </c>
      <c r="Z90" s="52">
        <f>IFERROR(IF(AND($R90&gt;=Z$2,$R90&lt;=Z$3),$M90,IF(AND(Z$3&gt;=$R90,Z$2&lt;=$S90),$M90,0)),0)</f>
        <v/>
      </c>
      <c r="AA90" s="52">
        <f>IFERROR(IF(AND($R90&gt;=AA$2,$R90&lt;=AA$3),$M90,IF(AND(AA$3&gt;=$R90,AA$2&lt;=$S90),$M90,0)),0)</f>
        <v/>
      </c>
      <c r="AB90" s="52">
        <f>IFERROR(IF(AND($R90&gt;=AB$2,$R90&lt;=AB$3),$M90,IF(AND(AB$3&gt;=$R90,AB$2&lt;=$S90),$M90,0)),0)</f>
        <v/>
      </c>
      <c r="AC90" s="52">
        <f>IFERROR(IF(AND($R90&gt;=AC$2,$R90&lt;=AC$3),$M90,IF(AND(AC$3&gt;=$R90,AC$2&lt;=$S90),$M90,0)),0)</f>
        <v/>
      </c>
      <c r="AD90" s="52">
        <f>IFERROR(IF(AND($R90&gt;=AD$2,$R90&lt;=AD$3),$M90,IF(AND(AD$3&gt;=$R90,AD$2&lt;=$S90),$M90,0)),0)</f>
        <v/>
      </c>
      <c r="AE90" s="52">
        <f>IFERROR(IF(AND($R90&gt;=AE$2,$R90&lt;=AE$3),$M90,IF(AND(AE$3&gt;=$R90,AE$2&lt;=$S90),$M90,0)),0)</f>
        <v/>
      </c>
      <c r="AF90" s="52">
        <f>IFERROR(IF(AND($R90&gt;=AF$2,$R90&lt;=AF$3),$M90,IF(AND(AF$3&gt;=$R90,AF$2&lt;=$S90),$M90,0)),0)</f>
        <v/>
      </c>
      <c r="AG90" s="52">
        <f>IFERROR(IF(AND($R90&gt;=AG$2,$R90&lt;=AG$3),$M90,IF(AND(AG$3&gt;=$R90,AG$2&lt;=$S90),$M90,0)),0)</f>
        <v/>
      </c>
      <c r="AH90" s="52">
        <f>IFERROR(IF(AND($R90&gt;=AH$2,$R90&lt;=AH$3),$M90,IF(AND(AH$3&gt;=$R90,AH$2&lt;=$S90),$M90,0)),0)</f>
        <v/>
      </c>
      <c r="AI90" s="52">
        <f>IFERROR(IF(AND($R90&gt;=AI$2,$R90&lt;=AI$3),$M90,IF(AND(AI$3&gt;=$R90,AI$2&lt;=$S90),$M90,0)),0)</f>
        <v/>
      </c>
      <c r="AJ90" s="52">
        <f>IFERROR(IF(AND($R90&gt;=AJ$2,$R90&lt;=AJ$3),$M90,IF(AND(AJ$3&gt;=$R90,AJ$2&lt;=$S90),$M90,0)),0)</f>
        <v/>
      </c>
      <c r="AK90" s="52">
        <f>IFERROR(IF(AND($R90&gt;=AK$2,$R90&lt;=AK$3),$M90,IF(AND(AK$3&gt;=$R90,AK$2&lt;=$S90),$M90,0)),0)</f>
        <v/>
      </c>
      <c r="AL90" s="52">
        <f>IFERROR(IF(AND($R90&gt;=AL$2,$R90&lt;=AL$3),$M90,IF(AND(AL$3&gt;=$R90,AL$2&lt;=$S90),$M90,0)),0)</f>
        <v/>
      </c>
      <c r="AM90" s="52">
        <f>IFERROR(IF(AND($R90&gt;=AM$2,$R90&lt;=AM$3),$M90,IF(AND(AM$3&gt;=$R90,AM$2&lt;=$S90),$M90,0)),0)</f>
        <v/>
      </c>
      <c r="AN90" s="52">
        <f>IFERROR(IF(AND($R90&gt;=AN$2,$R90&lt;=AN$3),$M90,IF(AND(AN$3&gt;=$R90,AN$2&lt;=$S90),$M90,0)),0)</f>
        <v/>
      </c>
      <c r="AO90" s="52">
        <f>IFERROR(IF(AND($R90&gt;=AO$2,$R90&lt;=AO$3),$M90,IF(AND(AO$3&gt;=$R90,AO$2&lt;=$S90),$M90,0)),0)</f>
        <v/>
      </c>
      <c r="AP90" s="52">
        <f>IFERROR(IF(AND($R90&gt;=AP$2,$R90&lt;=AP$3),$M90,IF(AND(AP$3&gt;=$R90,AP$2&lt;=$S90),$M90,0)),0)</f>
        <v/>
      </c>
      <c r="AQ90" s="52">
        <f>IFERROR(IF(AND($R90&gt;=AQ$2,$R90&lt;=AQ$3),$M90,IF(AND(AQ$3&gt;=$R90,AQ$2&lt;=$S90),$M90,0)),0)</f>
        <v/>
      </c>
      <c r="AR90" s="52">
        <f>IFERROR(IF(AND($R90&gt;=AR$2,$R90&lt;=AR$3),$M90,IF(AND(AR$3&gt;=$R90,AR$2&lt;=$S90),$M90,0)),0)</f>
        <v/>
      </c>
      <c r="AS90" s="52">
        <f>IFERROR(IF(AND($R90&gt;=AS$2,$R90&lt;=AS$3),$M90,IF(AND(AS$3&gt;=$R90,AS$2&lt;=$S90),$M90,0)),0)</f>
        <v/>
      </c>
      <c r="AT90" s="52">
        <f>IFERROR(IF(AND($R90&gt;=AT$2,$R90&lt;=AT$3),$M90,IF(AND(AT$3&gt;=$R90,AT$2&lt;=$S90),$M90,0)),0)</f>
        <v/>
      </c>
      <c r="AU90" s="52">
        <f>IFERROR(IF(AND($R90&gt;=AU$2,$R90&lt;=AU$3),$M90,IF(AND(AU$3&gt;=$R90,AU$2&lt;=$S90),$M90,0)),0)</f>
        <v/>
      </c>
      <c r="AV90" s="52">
        <f>IFERROR(IF(AND($R90&gt;=AV$2,$R90&lt;=AV$3),$M90,IF(AND(AV$3&gt;=$R90,AV$2&lt;=$S90),$M90,0)),0)</f>
        <v/>
      </c>
      <c r="AW90" s="52">
        <f>IFERROR(IF(AND($R90&gt;=AW$2,$R90&lt;=AW$3),$M90,IF(AND(AW$3&gt;=$R90,AW$2&lt;=$S90),$M90,0)),0)</f>
        <v/>
      </c>
      <c r="AX90" s="52">
        <f>IFERROR(IF(AND($R90&gt;=AX$2,$R90&lt;=AX$3),$M90,IF(AND(AX$3&gt;=$R90,AX$2&lt;=$S90),$M90,0)),0)</f>
        <v/>
      </c>
      <c r="AY90" s="52">
        <f>IFERROR(IF(AND($R90&gt;=AY$2,$R90&lt;=AY$3),$M90,IF(AND(AY$3&gt;=$R90,AY$2&lt;=$S90),$M90,0)),0)</f>
        <v/>
      </c>
      <c r="AZ90" s="52">
        <f>IFERROR(IF(AND($R90&gt;=AZ$2,$R90&lt;=AZ$3),$M90,IF(AND(AZ$3&gt;=$R90,AZ$2&lt;=$S90),$M90,0)),0)</f>
        <v/>
      </c>
      <c r="BA90" s="52">
        <f>IFERROR(IF(AND($R90&gt;=BA$2,$R90&lt;=BA$3),$M90,IF(AND(BA$3&gt;=$R90,BA$2&lt;=$S90),$M90,0)),0)</f>
        <v/>
      </c>
      <c r="BB90" s="52">
        <f>IFERROR(IF(AND($R90&gt;=BB$2,$R90&lt;=BB$3),$M90,IF(AND(BB$3&gt;=$R90,BB$2&lt;=$S90),$M90,0)),0)</f>
        <v/>
      </c>
      <c r="BC90" s="52">
        <f>IFERROR(IF(AND($R90&gt;=BC$2,$R90&lt;=BC$3),$M90,IF(AND(BC$3&gt;=$R90,BC$2&lt;=$S90),$M90,0)),0)</f>
        <v/>
      </c>
      <c r="BD90" s="52">
        <f>IFERROR(IF(AND($R90&gt;=BD$2,$R90&lt;=BD$3),$M90,IF(AND(BD$3&gt;=$R90,BD$2&lt;=$S90),$M90,0)),0)</f>
        <v/>
      </c>
      <c r="BE90" s="52">
        <f>IFERROR(IF(AND($R90&gt;=BE$2,$R90&lt;=BE$3),$M90,IF(AND(BE$3&gt;=$R90,BE$2&lt;=$S90),$M90,0)),0)</f>
        <v/>
      </c>
      <c r="BF90" s="52">
        <f>IFERROR(IF(AND($R90&gt;=BF$2,$R90&lt;=BF$3),$M90,IF(AND(BF$3&gt;=$R90,BF$2&lt;=$S90),$M90,0)),0)</f>
        <v/>
      </c>
      <c r="BG90" s="52">
        <f>IFERROR(IF(AND($R90&gt;=BG$2,$R90&lt;=BG$3),$M90,IF(AND(BG$3&gt;=$R90,BG$2&lt;=$S90),$M90,0)),0)</f>
        <v/>
      </c>
      <c r="BH90" s="52">
        <f>IFERROR(IF(AND($R90&gt;=BH$2,$R90&lt;=BH$3),$M90,IF(AND(BH$3&gt;=$R90,BH$2&lt;=$S90),$M90,0)),0)</f>
        <v/>
      </c>
      <c r="BI90" s="52">
        <f>IFERROR(IF(AND($R90&gt;=BI$2,$R90&lt;=BI$3),$M90,IF(AND(BI$3&gt;=$R90,BI$2&lt;=$S90),$M90,0)),0)</f>
        <v/>
      </c>
      <c r="BJ90" s="52">
        <f>IFERROR(IF(AND($R90&gt;=BJ$2,$R90&lt;=BJ$3),$M90,IF(AND(BJ$3&gt;=$R90,BJ$2&lt;=$S90),$M90,0)),0)</f>
        <v/>
      </c>
      <c r="BK90" s="52">
        <f>IFERROR(IF(AND($R90&gt;=BK$2,$R90&lt;=BK$3),$M90,IF(AND(BK$3&gt;=$R90,BK$2&lt;=$S90),$M90,0)),0)</f>
        <v/>
      </c>
      <c r="BL90" s="52">
        <f>IFERROR(IF(AND($R90&gt;=BL$2,$R90&lt;=BL$3),$M90,IF(AND(BL$3&gt;=$R90,BL$2&lt;=$S90),$M90,0)),0)</f>
        <v/>
      </c>
      <c r="BM90" s="52">
        <f>IFERROR(IF(AND($R90&gt;=BM$2,$R90&lt;=BM$3),$M90,IF(AND(BM$3&gt;=$R90,BM$2&lt;=$S90),$M90,0)),0)</f>
        <v/>
      </c>
      <c r="BN90" s="52">
        <f>IFERROR(IF(AND($R90&gt;=BN$2,$R90&lt;=BN$3),$M90,IF(AND(BN$3&gt;=$R90,BN$2&lt;=$S90),$M90,0)),0)</f>
        <v/>
      </c>
      <c r="BO90" s="52">
        <f>IFERROR(IF(AND($R90&gt;=BO$2,$R90&lt;=BO$3),$M90,IF(AND(BO$3&gt;=$R90,BO$2&lt;=$S90),$M90,0)),0)</f>
        <v/>
      </c>
      <c r="BP90" s="52">
        <f>IFERROR(IF(AND($R90&gt;=BP$2,$R90&lt;=BP$3),$M90,IF(AND(BP$3&gt;=$R90,BP$2&lt;=$S90),$M90,0)),0)</f>
        <v/>
      </c>
      <c r="BQ90" s="52">
        <f>IFERROR(IF(AND($R90&gt;=BQ$2,$R90&lt;=BQ$3),$M90,IF(AND(BQ$3&gt;=$R90,BQ$2&lt;=$S90),$M90,0)),0)</f>
        <v/>
      </c>
      <c r="BR90" s="52">
        <f>IFERROR(IF(AND($R90&gt;=BR$2,$R90&lt;=BR$3),$M90,IF(AND(BR$3&gt;=$R90,BR$2&lt;=$S90),$M90,0)),0)</f>
        <v/>
      </c>
      <c r="BS90" s="52">
        <f>IFERROR(IF(AND($R90&gt;=BS$2,$R90&lt;=BS$3),$M90,IF(AND(BS$3&gt;=$R90,BS$2&lt;=$S90),$M90,0)),0)</f>
        <v/>
      </c>
      <c r="BT90" s="52">
        <f>IFERROR(IF(AND($R90&gt;=BT$2,$R90&lt;=BT$3),$M90,IF(AND(BT$3&gt;=$R90,BT$2&lt;=$S90),$M90,0)),0)</f>
        <v/>
      </c>
      <c r="BU90" s="52">
        <f>IFERROR(IF(AND($R90&gt;=BU$2,$R90&lt;=BU$3),$M90,IF(AND(BU$3&gt;=$R90,BU$2&lt;=$S90),$M90,0)),0)</f>
        <v/>
      </c>
      <c r="BV90" s="52">
        <f>IFERROR(IF(AND($R90&gt;=BV$2,$R90&lt;=BV$3),$M90,IF(AND(BV$3&gt;=$R90,BV$2&lt;=$S90),$M90,0)),0)</f>
        <v/>
      </c>
      <c r="BW90" s="52">
        <f>IFERROR(IF(AND($R90&gt;=BW$2,$R90&lt;=BW$3),$M90,IF(AND(BW$3&gt;=$R90,BW$2&lt;=$S90),$M90,0)),0)</f>
        <v/>
      </c>
      <c r="BX90" s="52">
        <f>IFERROR(IF(AND($R90&gt;=BX$2,$R90&lt;=BX$3),$M90,IF(AND(BX$3&gt;=$R90,BX$2&lt;=$S90),$M90,0)),0)</f>
        <v/>
      </c>
      <c r="BY90" s="52">
        <f>IFERROR(IF(AND($R90&gt;=BY$2,$R90&lt;=BY$3),$M90,IF(AND(BY$3&gt;=$R90,BY$2&lt;=$S90),$M90,0)),0)</f>
        <v/>
      </c>
      <c r="BZ90" s="52">
        <f>IFERROR(IF(AND($R90&gt;=BZ$2,$R90&lt;=BZ$3),$M90,IF(AND(BZ$3&gt;=$R90,BZ$2&lt;=$S90),$M90,0)),0)</f>
        <v/>
      </c>
      <c r="CA90" s="52">
        <f>IFERROR(IF(AND($R90&gt;=CA$2,$R90&lt;=CA$3),$M90,IF(AND(CA$3&gt;=$R90,CA$2&lt;=$S90),$M90,0)),0)</f>
        <v/>
      </c>
      <c r="CB90" s="52">
        <f>IFERROR(IF(AND($R90&gt;=CB$2,$R90&lt;=CB$3),$M90,IF(AND(CB$3&gt;=$R90,CB$2&lt;=$S90),$M90,0)),0)</f>
        <v/>
      </c>
      <c r="CC90" s="52">
        <f>IFERROR(IF(AND($R90&gt;=CC$2,$R90&lt;=CC$3),$M90,IF(AND(CC$3&gt;=$R90,CC$2&lt;=$S90),$M90,0)),0)</f>
        <v/>
      </c>
      <c r="CD90" s="52">
        <f>IFERROR(IF(AND($R90&gt;=CD$2,$R90&lt;=CD$3),$M90,IF(AND(CD$3&gt;=$R90,CD$2&lt;=$S90),$M90,0)),0)</f>
        <v/>
      </c>
      <c r="CE90" s="52">
        <f>IFERROR(IF(AND($R90&gt;=CE$2,$R90&lt;=CE$3),$M90,IF(AND(CE$3&gt;=$R90,CE$2&lt;=$S90),$M90,0)),0)</f>
        <v/>
      </c>
      <c r="CF90" s="52">
        <f>IFERROR(IF(AND($R90&gt;=CF$2,$R90&lt;=CF$3),$M90,IF(AND(CF$3&gt;=$R90,CF$2&lt;=$S90),$M90,0)),0)</f>
        <v/>
      </c>
      <c r="CG90" s="52">
        <f>IFERROR(IF(AND($R90&gt;=CG$2,$R90&lt;=CG$3),$M90,IF(AND(CG$3&gt;=$R90,CG$2&lt;=$S90),$M90,0)),0)</f>
        <v/>
      </c>
      <c r="CH90" s="52">
        <f>IFERROR(IF(AND($R90&gt;=CH$2,$R90&lt;=CH$3),$M90,IF(AND(CH$3&gt;=$R90,CH$2&lt;=$S90),$M90,0)),0)</f>
        <v/>
      </c>
      <c r="CI90" s="52">
        <f>IFERROR(IF(AND($R90&gt;=CI$2,$R90&lt;=CI$3),$M90,IF(AND(CI$3&gt;=$R90,CI$2&lt;=$S90),$M90,0)),0)</f>
        <v/>
      </c>
      <c r="CJ90" s="52">
        <f>IFERROR(IF(AND($R90&gt;=CJ$2,$R90&lt;=CJ$3),$M90,IF(AND(CJ$3&gt;=$R90,CJ$2&lt;=$S90),$M90,0)),0)</f>
        <v/>
      </c>
      <c r="CK90" s="52">
        <f>IFERROR(IF(AND($R90&gt;=CK$2,$R90&lt;=CK$3),$M90,IF(AND(CK$3&gt;=$R90,CK$2&lt;=$S90),$M90,0)),0)</f>
        <v/>
      </c>
      <c r="CL90" s="52">
        <f>IFERROR(IF(AND($R90&gt;=CL$2,$R90&lt;=CL$3),$M90,IF(AND(CL$3&gt;=$R90,CL$2&lt;=$S90),$M90,0)),0)</f>
        <v/>
      </c>
      <c r="CM90" s="52">
        <f>IFERROR(IF(AND($R90&gt;=CM$2,$R90&lt;=CM$3),$M90,IF(AND(CM$3&gt;=$R90,CM$2&lt;=$S90),$M90,0)),0)</f>
        <v/>
      </c>
      <c r="CN90" s="52">
        <f>IFERROR(IF(AND($R90&gt;=CN$2,$R90&lt;=CN$3),$M90,IF(AND(CN$3&gt;=$R90,CN$2&lt;=$S90),$M90,0)),0)</f>
        <v/>
      </c>
      <c r="CO90" s="52">
        <f>IFERROR(IF(AND($R90&gt;=CO$2,$R90&lt;=CO$3),$M90,IF(AND(CO$3&gt;=$R90,CO$2&lt;=$S90),$M90,0)),0)</f>
        <v/>
      </c>
      <c r="CP90" s="52">
        <f>IFERROR(IF(AND($R90&gt;=CP$2,$R90&lt;=CP$3),$M90,IF(AND(CP$3&gt;=$R90,CP$2&lt;=$S90),$M90,0)),0)</f>
        <v/>
      </c>
      <c r="CQ90" s="52">
        <f>IFERROR(IF(AND($R90&gt;=CQ$2,$R90&lt;=CQ$3),$M90,IF(AND(CQ$3&gt;=$R90,CQ$2&lt;=$S90),$M90,0)),0)</f>
        <v/>
      </c>
      <c r="CR90" s="52">
        <f>IFERROR(IF(AND($R90&gt;=CR$2,$R90&lt;=CR$3),$M90,IF(AND(CR$3&gt;=$R90,CR$2&lt;=$S90),$M90,0)),0)</f>
        <v/>
      </c>
      <c r="CS90" s="52">
        <f>IFERROR(IF(AND($R90&gt;=CS$2,$R90&lt;=CS$3),$M90,IF(AND(CS$3&gt;=$R90,CS$2&lt;=$S90),$M90,0)),0)</f>
        <v/>
      </c>
      <c r="CT90" s="52">
        <f>IFERROR(IF(AND($R90&gt;=CT$2,$R90&lt;=CT$3),$M90,IF(AND(CT$3&gt;=$R90,CT$2&lt;=$S90),$M90,0)),0)</f>
        <v/>
      </c>
      <c r="CU90" s="52">
        <f>IFERROR(IF(AND($R90&gt;=CU$2,$R90&lt;=CU$3),$M90,IF(AND(CU$3&gt;=$R90,CU$2&lt;=$S90),$M90,0)),0)</f>
        <v/>
      </c>
      <c r="CV90" s="52">
        <f>IFERROR(IF(AND($R90&gt;=CV$2,$R90&lt;=CV$3),$M90,IF(AND(CV$3&gt;=$R90,CV$2&lt;=$S90),$M90,0)),0)</f>
        <v/>
      </c>
      <c r="CW90" s="52">
        <f>IFERROR(IF(AND($R90&gt;=CW$2,$R90&lt;=CW$3),$M90,IF(AND(CW$3&gt;=$R90,CW$2&lt;=$S90),$M90,0)),0)</f>
        <v/>
      </c>
      <c r="CX90" s="52">
        <f>IFERROR(IF(AND($R90&gt;=CX$2,$R90&lt;=CX$3),$M90,IF(AND(CX$3&gt;=$R90,CX$2&lt;=$S90),$M90,0)),0)</f>
        <v/>
      </c>
      <c r="CY90" s="52">
        <f>IFERROR(IF(AND($R90&gt;=CY$2,$R90&lt;=CY$3),$M90,IF(AND(CY$3&gt;=$R90,CY$2&lt;=$S90),$M90,0)),0)</f>
        <v/>
      </c>
      <c r="CZ90" s="52">
        <f>IFERROR(IF(AND($R90&gt;=CZ$2,$R90&lt;=CZ$3),$M90,IF(AND(CZ$3&gt;=$R90,CZ$2&lt;=$S90),$M90,0)),0)</f>
        <v/>
      </c>
      <c r="DA90" s="52" t="n"/>
      <c r="DB90" s="52" t="n"/>
    </row>
    <row r="91" outlineLevel="1" ht="15.9" customHeight="1">
      <c r="A91" s="40" t="inlineStr">
        <is>
          <t>[Person_3]</t>
        </is>
      </c>
      <c r="B91" s="98" t="n"/>
      <c r="C91" s="56" t="n"/>
      <c r="D91" s="98" t="n"/>
      <c r="E91" s="56" t="n"/>
      <c r="F91" s="53" t="n"/>
      <c r="G91" s="56" t="n"/>
      <c r="H91" s="98" t="n"/>
      <c r="I91" s="43" t="n"/>
      <c r="J91" s="44" t="n"/>
      <c r="K91" s="45" t="n"/>
      <c r="L91" s="45" t="n"/>
      <c r="M91" s="46">
        <f>IF($J91="Digital Maintenance",0,K91*L91)*I90</f>
        <v/>
      </c>
      <c r="N91" s="47">
        <f>IF($J91="Digital Maintenance",K91*L91,0)*I91</f>
        <v/>
      </c>
      <c r="O91" s="48" t="inlineStr">
        <is>
          <t>New</t>
        </is>
      </c>
      <c r="P91" s="49" t="n"/>
      <c r="Q91" s="96" t="n"/>
      <c r="R91" s="96" t="n"/>
      <c r="S91" s="96" t="n"/>
      <c r="T91" s="51">
        <f>IF(ISBLANK(S91),"",YEARFRAC(R91,EOMONTH(S91,0))*12)</f>
        <v/>
      </c>
      <c r="U91" s="52">
        <f>IFERROR(IF(AND($R91&gt;=U$2,$R91&lt;=U$3),$M91,IF(AND(U$3&gt;=$R91,U$2&lt;=$S91),$M91,0)),0)</f>
        <v/>
      </c>
      <c r="V91" s="52">
        <f>IFERROR(IF(AND($R91&gt;=V$2,$R91&lt;=V$3),$M91,IF(AND(V$3&gt;=$R91,V$2&lt;=$S91),$M91,0)),0)</f>
        <v/>
      </c>
      <c r="W91" s="52">
        <f>IFERROR(IF(AND($R91&gt;=W$2,$R91&lt;=W$3),$M91,IF(AND(W$3&gt;=$R91,W$2&lt;=$S91),$M91,0)),0)</f>
        <v/>
      </c>
      <c r="X91" s="52">
        <f>IFERROR(IF(AND($R91&gt;=X$2,$R91&lt;=X$3),$M91,IF(AND(X$3&gt;=$R91,X$2&lt;=$S91),$M91,0)),0)</f>
        <v/>
      </c>
      <c r="Y91" s="52">
        <f>IFERROR(IF(AND($R91&gt;=Y$2,$R91&lt;=Y$3),$M91,IF(AND(Y$3&gt;=$R91,Y$2&lt;=$S91),$M91,0)),0)</f>
        <v/>
      </c>
      <c r="Z91" s="52">
        <f>IFERROR(IF(AND($R91&gt;=Z$2,$R91&lt;=Z$3),$M91,IF(AND(Z$3&gt;=$R91,Z$2&lt;=$S91),$M91,0)),0)</f>
        <v/>
      </c>
      <c r="AA91" s="52">
        <f>IFERROR(IF(AND($R91&gt;=AA$2,$R91&lt;=AA$3),$M91,IF(AND(AA$3&gt;=$R91,AA$2&lt;=$S91),$M91,0)),0)</f>
        <v/>
      </c>
      <c r="AB91" s="52">
        <f>IFERROR(IF(AND($R91&gt;=AB$2,$R91&lt;=AB$3),$M91,IF(AND(AB$3&gt;=$R91,AB$2&lt;=$S91),$M91,0)),0)</f>
        <v/>
      </c>
      <c r="AC91" s="52">
        <f>IFERROR(IF(AND($R91&gt;=AC$2,$R91&lt;=AC$3),$M91,IF(AND(AC$3&gt;=$R91,AC$2&lt;=$S91),$M91,0)),0)</f>
        <v/>
      </c>
      <c r="AD91" s="52">
        <f>IFERROR(IF(AND($R91&gt;=AD$2,$R91&lt;=AD$3),$M91,IF(AND(AD$3&gt;=$R91,AD$2&lt;=$S91),$M91,0)),0)</f>
        <v/>
      </c>
      <c r="AE91" s="52">
        <f>IFERROR(IF(AND($R91&gt;=AE$2,$R91&lt;=AE$3),$M91,IF(AND(AE$3&gt;=$R91,AE$2&lt;=$S91),$M91,0)),0)</f>
        <v/>
      </c>
      <c r="AF91" s="52">
        <f>IFERROR(IF(AND($R91&gt;=AF$2,$R91&lt;=AF$3),$M91,IF(AND(AF$3&gt;=$R91,AF$2&lt;=$S91),$M91,0)),0)</f>
        <v/>
      </c>
      <c r="AG91" s="52">
        <f>IFERROR(IF(AND($R91&gt;=AG$2,$R91&lt;=AG$3),$M91,IF(AND(AG$3&gt;=$R91,AG$2&lt;=$S91),$M91,0)),0)</f>
        <v/>
      </c>
      <c r="AH91" s="52">
        <f>IFERROR(IF(AND($R91&gt;=AH$2,$R91&lt;=AH$3),$M91,IF(AND(AH$3&gt;=$R91,AH$2&lt;=$S91),$M91,0)),0)</f>
        <v/>
      </c>
      <c r="AI91" s="52">
        <f>IFERROR(IF(AND($R91&gt;=AI$2,$R91&lt;=AI$3),$M91,IF(AND(AI$3&gt;=$R91,AI$2&lt;=$S91),$M91,0)),0)</f>
        <v/>
      </c>
      <c r="AJ91" s="52">
        <f>IFERROR(IF(AND($R91&gt;=AJ$2,$R91&lt;=AJ$3),$M91,IF(AND(AJ$3&gt;=$R91,AJ$2&lt;=$S91),$M91,0)),0)</f>
        <v/>
      </c>
      <c r="AK91" s="52">
        <f>IFERROR(IF(AND($R91&gt;=AK$2,$R91&lt;=AK$3),$M91,IF(AND(AK$3&gt;=$R91,AK$2&lt;=$S91),$M91,0)),0)</f>
        <v/>
      </c>
      <c r="AL91" s="52">
        <f>IFERROR(IF(AND($R91&gt;=AL$2,$R91&lt;=AL$3),$M91,IF(AND(AL$3&gt;=$R91,AL$2&lt;=$S91),$M91,0)),0)</f>
        <v/>
      </c>
      <c r="AM91" s="52">
        <f>IFERROR(IF(AND($R91&gt;=AM$2,$R91&lt;=AM$3),$M91,IF(AND(AM$3&gt;=$R91,AM$2&lt;=$S91),$M91,0)),0)</f>
        <v/>
      </c>
      <c r="AN91" s="52">
        <f>IFERROR(IF(AND($R91&gt;=AN$2,$R91&lt;=AN$3),$M91,IF(AND(AN$3&gt;=$R91,AN$2&lt;=$S91),$M91,0)),0)</f>
        <v/>
      </c>
      <c r="AO91" s="52">
        <f>IFERROR(IF(AND($R91&gt;=AO$2,$R91&lt;=AO$3),$M91,IF(AND(AO$3&gt;=$R91,AO$2&lt;=$S91),$M91,0)),0)</f>
        <v/>
      </c>
      <c r="AP91" s="52">
        <f>IFERROR(IF(AND($R91&gt;=AP$2,$R91&lt;=AP$3),$M91,IF(AND(AP$3&gt;=$R91,AP$2&lt;=$S91),$M91,0)),0)</f>
        <v/>
      </c>
      <c r="AQ91" s="52">
        <f>IFERROR(IF(AND($R91&gt;=AQ$2,$R91&lt;=AQ$3),$M91,IF(AND(AQ$3&gt;=$R91,AQ$2&lt;=$S91),$M91,0)),0)</f>
        <v/>
      </c>
      <c r="AR91" s="52">
        <f>IFERROR(IF(AND($R91&gt;=AR$2,$R91&lt;=AR$3),$M91,IF(AND(AR$3&gt;=$R91,AR$2&lt;=$S91),$M91,0)),0)</f>
        <v/>
      </c>
      <c r="AS91" s="52">
        <f>IFERROR(IF(AND($R91&gt;=AS$2,$R91&lt;=AS$3),$M91,IF(AND(AS$3&gt;=$R91,AS$2&lt;=$S91),$M91,0)),0)</f>
        <v/>
      </c>
      <c r="AT91" s="52">
        <f>IFERROR(IF(AND($R91&gt;=AT$2,$R91&lt;=AT$3),$M91,IF(AND(AT$3&gt;=$R91,AT$2&lt;=$S91),$M91,0)),0)</f>
        <v/>
      </c>
      <c r="AU91" s="52">
        <f>IFERROR(IF(AND($R91&gt;=AU$2,$R91&lt;=AU$3),$M91,IF(AND(AU$3&gt;=$R91,AU$2&lt;=$S91),$M91,0)),0)</f>
        <v/>
      </c>
      <c r="AV91" s="52">
        <f>IFERROR(IF(AND($R91&gt;=AV$2,$R91&lt;=AV$3),$M91,IF(AND(AV$3&gt;=$R91,AV$2&lt;=$S91),$M91,0)),0)</f>
        <v/>
      </c>
      <c r="AW91" s="52">
        <f>IFERROR(IF(AND($R91&gt;=AW$2,$R91&lt;=AW$3),$M91,IF(AND(AW$3&gt;=$R91,AW$2&lt;=$S91),$M91,0)),0)</f>
        <v/>
      </c>
      <c r="AX91" s="52">
        <f>IFERROR(IF(AND($R91&gt;=AX$2,$R91&lt;=AX$3),$M91,IF(AND(AX$3&gt;=$R91,AX$2&lt;=$S91),$M91,0)),0)</f>
        <v/>
      </c>
      <c r="AY91" s="52">
        <f>IFERROR(IF(AND($R91&gt;=AY$2,$R91&lt;=AY$3),$M91,IF(AND(AY$3&gt;=$R91,AY$2&lt;=$S91),$M91,0)),0)</f>
        <v/>
      </c>
      <c r="AZ91" s="52">
        <f>IFERROR(IF(AND($R91&gt;=AZ$2,$R91&lt;=AZ$3),$M91,IF(AND(AZ$3&gt;=$R91,AZ$2&lt;=$S91),$M91,0)),0)</f>
        <v/>
      </c>
      <c r="BA91" s="52">
        <f>IFERROR(IF(AND($R91&gt;=BA$2,$R91&lt;=BA$3),$M91,IF(AND(BA$3&gt;=$R91,BA$2&lt;=$S91),$M91,0)),0)</f>
        <v/>
      </c>
      <c r="BB91" s="52">
        <f>IFERROR(IF(AND($R91&gt;=BB$2,$R91&lt;=BB$3),$M91,IF(AND(BB$3&gt;=$R91,BB$2&lt;=$S91),$M91,0)),0)</f>
        <v/>
      </c>
      <c r="BC91" s="52">
        <f>IFERROR(IF(AND($R91&gt;=BC$2,$R91&lt;=BC$3),$M91,IF(AND(BC$3&gt;=$R91,BC$2&lt;=$S91),$M91,0)),0)</f>
        <v/>
      </c>
      <c r="BD91" s="52">
        <f>IFERROR(IF(AND($R91&gt;=BD$2,$R91&lt;=BD$3),$M91,IF(AND(BD$3&gt;=$R91,BD$2&lt;=$S91),$M91,0)),0)</f>
        <v/>
      </c>
      <c r="BE91" s="52">
        <f>IFERROR(IF(AND($R91&gt;=BE$2,$R91&lt;=BE$3),$M91,IF(AND(BE$3&gt;=$R91,BE$2&lt;=$S91),$M91,0)),0)</f>
        <v/>
      </c>
      <c r="BF91" s="52">
        <f>IFERROR(IF(AND($R91&gt;=BF$2,$R91&lt;=BF$3),$M91,IF(AND(BF$3&gt;=$R91,BF$2&lt;=$S91),$M91,0)),0)</f>
        <v/>
      </c>
      <c r="BG91" s="52">
        <f>IFERROR(IF(AND($R91&gt;=BG$2,$R91&lt;=BG$3),$M91,IF(AND(BG$3&gt;=$R91,BG$2&lt;=$S91),$M91,0)),0)</f>
        <v/>
      </c>
      <c r="BH91" s="52">
        <f>IFERROR(IF(AND($R91&gt;=BH$2,$R91&lt;=BH$3),$M91,IF(AND(BH$3&gt;=$R91,BH$2&lt;=$S91),$M91,0)),0)</f>
        <v/>
      </c>
      <c r="BI91" s="52">
        <f>IFERROR(IF(AND($R91&gt;=BI$2,$R91&lt;=BI$3),$M91,IF(AND(BI$3&gt;=$R91,BI$2&lt;=$S91),$M91,0)),0)</f>
        <v/>
      </c>
      <c r="BJ91" s="52">
        <f>IFERROR(IF(AND($R91&gt;=BJ$2,$R91&lt;=BJ$3),$M91,IF(AND(BJ$3&gt;=$R91,BJ$2&lt;=$S91),$M91,0)),0)</f>
        <v/>
      </c>
      <c r="BK91" s="52">
        <f>IFERROR(IF(AND($R91&gt;=BK$2,$R91&lt;=BK$3),$M91,IF(AND(BK$3&gt;=$R91,BK$2&lt;=$S91),$M91,0)),0)</f>
        <v/>
      </c>
      <c r="BL91" s="52">
        <f>IFERROR(IF(AND($R91&gt;=BL$2,$R91&lt;=BL$3),$M91,IF(AND(BL$3&gt;=$R91,BL$2&lt;=$S91),$M91,0)),0)</f>
        <v/>
      </c>
      <c r="BM91" s="52">
        <f>IFERROR(IF(AND($R91&gt;=BM$2,$R91&lt;=BM$3),$M91,IF(AND(BM$3&gt;=$R91,BM$2&lt;=$S91),$M91,0)),0)</f>
        <v/>
      </c>
      <c r="BN91" s="52">
        <f>IFERROR(IF(AND($R91&gt;=BN$2,$R91&lt;=BN$3),$M91,IF(AND(BN$3&gt;=$R91,BN$2&lt;=$S91),$M91,0)),0)</f>
        <v/>
      </c>
      <c r="BO91" s="52">
        <f>IFERROR(IF(AND($R91&gt;=BO$2,$R91&lt;=BO$3),$M91,IF(AND(BO$3&gt;=$R91,BO$2&lt;=$S91),$M91,0)),0)</f>
        <v/>
      </c>
      <c r="BP91" s="52">
        <f>IFERROR(IF(AND($R91&gt;=BP$2,$R91&lt;=BP$3),$M91,IF(AND(BP$3&gt;=$R91,BP$2&lt;=$S91),$M91,0)),0)</f>
        <v/>
      </c>
      <c r="BQ91" s="52">
        <f>IFERROR(IF(AND($R91&gt;=BQ$2,$R91&lt;=BQ$3),$M91,IF(AND(BQ$3&gt;=$R91,BQ$2&lt;=$S91),$M91,0)),0)</f>
        <v/>
      </c>
      <c r="BR91" s="52">
        <f>IFERROR(IF(AND($R91&gt;=BR$2,$R91&lt;=BR$3),$M91,IF(AND(BR$3&gt;=$R91,BR$2&lt;=$S91),$M91,0)),0)</f>
        <v/>
      </c>
      <c r="BS91" s="52">
        <f>IFERROR(IF(AND($R91&gt;=BS$2,$R91&lt;=BS$3),$M91,IF(AND(BS$3&gt;=$R91,BS$2&lt;=$S91),$M91,0)),0)</f>
        <v/>
      </c>
      <c r="BT91" s="52">
        <f>IFERROR(IF(AND($R91&gt;=BT$2,$R91&lt;=BT$3),$M91,IF(AND(BT$3&gt;=$R91,BT$2&lt;=$S91),$M91,0)),0)</f>
        <v/>
      </c>
      <c r="BU91" s="52">
        <f>IFERROR(IF(AND($R91&gt;=BU$2,$R91&lt;=BU$3),$M91,IF(AND(BU$3&gt;=$R91,BU$2&lt;=$S91),$M91,0)),0)</f>
        <v/>
      </c>
      <c r="BV91" s="52">
        <f>IFERROR(IF(AND($R91&gt;=BV$2,$R91&lt;=BV$3),$M91,IF(AND(BV$3&gt;=$R91,BV$2&lt;=$S91),$M91,0)),0)</f>
        <v/>
      </c>
      <c r="BW91" s="52">
        <f>IFERROR(IF(AND($R91&gt;=BW$2,$R91&lt;=BW$3),$M91,IF(AND(BW$3&gt;=$R91,BW$2&lt;=$S91),$M91,0)),0)</f>
        <v/>
      </c>
      <c r="BX91" s="52">
        <f>IFERROR(IF(AND($R91&gt;=BX$2,$R91&lt;=BX$3),$M91,IF(AND(BX$3&gt;=$R91,BX$2&lt;=$S91),$M91,0)),0)</f>
        <v/>
      </c>
      <c r="BY91" s="52">
        <f>IFERROR(IF(AND($R91&gt;=BY$2,$R91&lt;=BY$3),$M91,IF(AND(BY$3&gt;=$R91,BY$2&lt;=$S91),$M91,0)),0)</f>
        <v/>
      </c>
      <c r="BZ91" s="52">
        <f>IFERROR(IF(AND($R91&gt;=BZ$2,$R91&lt;=BZ$3),$M91,IF(AND(BZ$3&gt;=$R91,BZ$2&lt;=$S91),$M91,0)),0)</f>
        <v/>
      </c>
      <c r="CA91" s="52">
        <f>IFERROR(IF(AND($R91&gt;=CA$2,$R91&lt;=CA$3),$M91,IF(AND(CA$3&gt;=$R91,CA$2&lt;=$S91),$M91,0)),0)</f>
        <v/>
      </c>
      <c r="CB91" s="52">
        <f>IFERROR(IF(AND($R91&gt;=CB$2,$R91&lt;=CB$3),$M91,IF(AND(CB$3&gt;=$R91,CB$2&lt;=$S91),$M91,0)),0)</f>
        <v/>
      </c>
      <c r="CC91" s="52">
        <f>IFERROR(IF(AND($R91&gt;=CC$2,$R91&lt;=CC$3),$M91,IF(AND(CC$3&gt;=$R91,CC$2&lt;=$S91),$M91,0)),0)</f>
        <v/>
      </c>
      <c r="CD91" s="52">
        <f>IFERROR(IF(AND($R91&gt;=CD$2,$R91&lt;=CD$3),$M91,IF(AND(CD$3&gt;=$R91,CD$2&lt;=$S91),$M91,0)),0)</f>
        <v/>
      </c>
      <c r="CE91" s="52">
        <f>IFERROR(IF(AND($R91&gt;=CE$2,$R91&lt;=CE$3),$M91,IF(AND(CE$3&gt;=$R91,CE$2&lt;=$S91),$M91,0)),0)</f>
        <v/>
      </c>
      <c r="CF91" s="52">
        <f>IFERROR(IF(AND($R91&gt;=CF$2,$R91&lt;=CF$3),$M91,IF(AND(CF$3&gt;=$R91,CF$2&lt;=$S91),$M91,0)),0)</f>
        <v/>
      </c>
      <c r="CG91" s="52">
        <f>IFERROR(IF(AND($R91&gt;=CG$2,$R91&lt;=CG$3),$M91,IF(AND(CG$3&gt;=$R91,CG$2&lt;=$S91),$M91,0)),0)</f>
        <v/>
      </c>
      <c r="CH91" s="52">
        <f>IFERROR(IF(AND($R91&gt;=CH$2,$R91&lt;=CH$3),$M91,IF(AND(CH$3&gt;=$R91,CH$2&lt;=$S91),$M91,0)),0)</f>
        <v/>
      </c>
      <c r="CI91" s="52">
        <f>IFERROR(IF(AND($R91&gt;=CI$2,$R91&lt;=CI$3),$M91,IF(AND(CI$3&gt;=$R91,CI$2&lt;=$S91),$M91,0)),0)</f>
        <v/>
      </c>
      <c r="CJ91" s="52">
        <f>IFERROR(IF(AND($R91&gt;=CJ$2,$R91&lt;=CJ$3),$M91,IF(AND(CJ$3&gt;=$R91,CJ$2&lt;=$S91),$M91,0)),0)</f>
        <v/>
      </c>
      <c r="CK91" s="52">
        <f>IFERROR(IF(AND($R91&gt;=CK$2,$R91&lt;=CK$3),$M91,IF(AND(CK$3&gt;=$R91,CK$2&lt;=$S91),$M91,0)),0)</f>
        <v/>
      </c>
      <c r="CL91" s="52">
        <f>IFERROR(IF(AND($R91&gt;=CL$2,$R91&lt;=CL$3),$M91,IF(AND(CL$3&gt;=$R91,CL$2&lt;=$S91),$M91,0)),0)</f>
        <v/>
      </c>
      <c r="CM91" s="52">
        <f>IFERROR(IF(AND($R91&gt;=CM$2,$R91&lt;=CM$3),$M91,IF(AND(CM$3&gt;=$R91,CM$2&lt;=$S91),$M91,0)),0)</f>
        <v/>
      </c>
      <c r="CN91" s="52">
        <f>IFERROR(IF(AND($R91&gt;=CN$2,$R91&lt;=CN$3),$M91,IF(AND(CN$3&gt;=$R91,CN$2&lt;=$S91),$M91,0)),0)</f>
        <v/>
      </c>
      <c r="CO91" s="52">
        <f>IFERROR(IF(AND($R91&gt;=CO$2,$R91&lt;=CO$3),$M91,IF(AND(CO$3&gt;=$R91,CO$2&lt;=$S91),$M91,0)),0)</f>
        <v/>
      </c>
      <c r="CP91" s="52">
        <f>IFERROR(IF(AND($R91&gt;=CP$2,$R91&lt;=CP$3),$M91,IF(AND(CP$3&gt;=$R91,CP$2&lt;=$S91),$M91,0)),0)</f>
        <v/>
      </c>
      <c r="CQ91" s="52">
        <f>IFERROR(IF(AND($R91&gt;=CQ$2,$R91&lt;=CQ$3),$M91,IF(AND(CQ$3&gt;=$R91,CQ$2&lt;=$S91),$M91,0)),0)</f>
        <v/>
      </c>
      <c r="CR91" s="52">
        <f>IFERROR(IF(AND($R91&gt;=CR$2,$R91&lt;=CR$3),$M91,IF(AND(CR$3&gt;=$R91,CR$2&lt;=$S91),$M91,0)),0)</f>
        <v/>
      </c>
      <c r="CS91" s="52">
        <f>IFERROR(IF(AND($R91&gt;=CS$2,$R91&lt;=CS$3),$M91,IF(AND(CS$3&gt;=$R91,CS$2&lt;=$S91),$M91,0)),0)</f>
        <v/>
      </c>
      <c r="CT91" s="52">
        <f>IFERROR(IF(AND($R91&gt;=CT$2,$R91&lt;=CT$3),$M91,IF(AND(CT$3&gt;=$R91,CT$2&lt;=$S91),$M91,0)),0)</f>
        <v/>
      </c>
      <c r="CU91" s="52">
        <f>IFERROR(IF(AND($R91&gt;=CU$2,$R91&lt;=CU$3),$M91,IF(AND(CU$3&gt;=$R91,CU$2&lt;=$S91),$M91,0)),0)</f>
        <v/>
      </c>
      <c r="CV91" s="52">
        <f>IFERROR(IF(AND($R91&gt;=CV$2,$R91&lt;=CV$3),$M91,IF(AND(CV$3&gt;=$R91,CV$2&lt;=$S91),$M91,0)),0)</f>
        <v/>
      </c>
      <c r="CW91" s="52">
        <f>IFERROR(IF(AND($R91&gt;=CW$2,$R91&lt;=CW$3),$M91,IF(AND(CW$3&gt;=$R91,CW$2&lt;=$S91),$M91,0)),0)</f>
        <v/>
      </c>
      <c r="CX91" s="52">
        <f>IFERROR(IF(AND($R91&gt;=CX$2,$R91&lt;=CX$3),$M91,IF(AND(CX$3&gt;=$R91,CX$2&lt;=$S91),$M91,0)),0)</f>
        <v/>
      </c>
      <c r="CY91" s="52">
        <f>IFERROR(IF(AND($R91&gt;=CY$2,$R91&lt;=CY$3),$M91,IF(AND(CY$3&gt;=$R91,CY$2&lt;=$S91),$M91,0)),0)</f>
        <v/>
      </c>
      <c r="CZ91" s="52">
        <f>IFERROR(IF(AND($R91&gt;=CZ$2,$R91&lt;=CZ$3),$M91,IF(AND(CZ$3&gt;=$R91,CZ$2&lt;=$S91),$M91,0)),0)</f>
        <v/>
      </c>
      <c r="DA91" s="52" t="n"/>
      <c r="DB91" s="52" t="n"/>
    </row>
    <row r="92" outlineLevel="1" ht="15.9" customHeight="1">
      <c r="A92" s="40" t="inlineStr">
        <is>
          <t>[Person_3]</t>
        </is>
      </c>
      <c r="B92" s="98" t="n"/>
      <c r="C92" s="56" t="n"/>
      <c r="D92" s="98" t="n"/>
      <c r="E92" s="56" t="n"/>
      <c r="F92" s="53" t="n"/>
      <c r="G92" s="56" t="n"/>
      <c r="H92" s="98" t="n"/>
      <c r="I92" s="43" t="n"/>
      <c r="J92" s="44" t="n"/>
      <c r="K92" s="45" t="n"/>
      <c r="L92" s="45" t="n"/>
      <c r="M92" s="46">
        <f>IF($J92="Digital Maintenance",0,K92*L92)*I91</f>
        <v/>
      </c>
      <c r="N92" s="47">
        <f>IF($J92="Digital Maintenance",K92*L92,0)*I92</f>
        <v/>
      </c>
      <c r="O92" s="48" t="inlineStr">
        <is>
          <t>New</t>
        </is>
      </c>
      <c r="P92" s="49" t="n"/>
      <c r="Q92" s="96" t="n"/>
      <c r="R92" s="96" t="n"/>
      <c r="S92" s="96" t="n"/>
      <c r="T92" s="51">
        <f>IF(ISBLANK(S92),"",YEARFRAC(R92,EOMONTH(S92,0))*12)</f>
        <v/>
      </c>
      <c r="U92" s="52">
        <f>IFERROR(IF(AND($R92&gt;=U$2,$R92&lt;=U$3),$M92,IF(AND(U$3&gt;=$R92,U$2&lt;=$S92),$M92,0)),0)</f>
        <v/>
      </c>
      <c r="V92" s="52">
        <f>IFERROR(IF(AND($R92&gt;=V$2,$R92&lt;=V$3),$M92,IF(AND(V$3&gt;=$R92,V$2&lt;=$S92),$M92,0)),0)</f>
        <v/>
      </c>
      <c r="W92" s="52">
        <f>IFERROR(IF(AND($R92&gt;=W$2,$R92&lt;=W$3),$M92,IF(AND(W$3&gt;=$R92,W$2&lt;=$S92),$M92,0)),0)</f>
        <v/>
      </c>
      <c r="X92" s="52">
        <f>IFERROR(IF(AND($R92&gt;=X$2,$R92&lt;=X$3),$M92,IF(AND(X$3&gt;=$R92,X$2&lt;=$S92),$M92,0)),0)</f>
        <v/>
      </c>
      <c r="Y92" s="52">
        <f>IFERROR(IF(AND($R92&gt;=Y$2,$R92&lt;=Y$3),$M92,IF(AND(Y$3&gt;=$R92,Y$2&lt;=$S92),$M92,0)),0)</f>
        <v/>
      </c>
      <c r="Z92" s="52">
        <f>IFERROR(IF(AND($R92&gt;=Z$2,$R92&lt;=Z$3),$M92,IF(AND(Z$3&gt;=$R92,Z$2&lt;=$S92),$M92,0)),0)</f>
        <v/>
      </c>
      <c r="AA92" s="52">
        <f>IFERROR(IF(AND($R92&gt;=AA$2,$R92&lt;=AA$3),$M92,IF(AND(AA$3&gt;=$R92,AA$2&lt;=$S92),$M92,0)),0)</f>
        <v/>
      </c>
      <c r="AB92" s="52">
        <f>IFERROR(IF(AND($R92&gt;=AB$2,$R92&lt;=AB$3),$M92,IF(AND(AB$3&gt;=$R92,AB$2&lt;=$S92),$M92,0)),0)</f>
        <v/>
      </c>
      <c r="AC92" s="52">
        <f>IFERROR(IF(AND($R92&gt;=AC$2,$R92&lt;=AC$3),$M92,IF(AND(AC$3&gt;=$R92,AC$2&lt;=$S92),$M92,0)),0)</f>
        <v/>
      </c>
      <c r="AD92" s="52">
        <f>IFERROR(IF(AND($R92&gt;=AD$2,$R92&lt;=AD$3),$M92,IF(AND(AD$3&gt;=$R92,AD$2&lt;=$S92),$M92,0)),0)</f>
        <v/>
      </c>
      <c r="AE92" s="52">
        <f>IFERROR(IF(AND($R92&gt;=AE$2,$R92&lt;=AE$3),$M92,IF(AND(AE$3&gt;=$R92,AE$2&lt;=$S92),$M92,0)),0)</f>
        <v/>
      </c>
      <c r="AF92" s="52">
        <f>IFERROR(IF(AND($R92&gt;=AF$2,$R92&lt;=AF$3),$M92,IF(AND(AF$3&gt;=$R92,AF$2&lt;=$S92),$M92,0)),0)</f>
        <v/>
      </c>
      <c r="AG92" s="52">
        <f>IFERROR(IF(AND($R92&gt;=AG$2,$R92&lt;=AG$3),$M92,IF(AND(AG$3&gt;=$R92,AG$2&lt;=$S92),$M92,0)),0)</f>
        <v/>
      </c>
      <c r="AH92" s="52">
        <f>IFERROR(IF(AND($R92&gt;=AH$2,$R92&lt;=AH$3),$M92,IF(AND(AH$3&gt;=$R92,AH$2&lt;=$S92),$M92,0)),0)</f>
        <v/>
      </c>
      <c r="AI92" s="52">
        <f>IFERROR(IF(AND($R92&gt;=AI$2,$R92&lt;=AI$3),$M92,IF(AND(AI$3&gt;=$R92,AI$2&lt;=$S92),$M92,0)),0)</f>
        <v/>
      </c>
      <c r="AJ92" s="52">
        <f>IFERROR(IF(AND($R92&gt;=AJ$2,$R92&lt;=AJ$3),$M92,IF(AND(AJ$3&gt;=$R92,AJ$2&lt;=$S92),$M92,0)),0)</f>
        <v/>
      </c>
      <c r="AK92" s="52">
        <f>IFERROR(IF(AND($R92&gt;=AK$2,$R92&lt;=AK$3),$M92,IF(AND(AK$3&gt;=$R92,AK$2&lt;=$S92),$M92,0)),0)</f>
        <v/>
      </c>
      <c r="AL92" s="52">
        <f>IFERROR(IF(AND($R92&gt;=AL$2,$R92&lt;=AL$3),$M92,IF(AND(AL$3&gt;=$R92,AL$2&lt;=$S92),$M92,0)),0)</f>
        <v/>
      </c>
      <c r="AM92" s="52">
        <f>IFERROR(IF(AND($R92&gt;=AM$2,$R92&lt;=AM$3),$M92,IF(AND(AM$3&gt;=$R92,AM$2&lt;=$S92),$M92,0)),0)</f>
        <v/>
      </c>
      <c r="AN92" s="52">
        <f>IFERROR(IF(AND($R92&gt;=AN$2,$R92&lt;=AN$3),$M92,IF(AND(AN$3&gt;=$R92,AN$2&lt;=$S92),$M92,0)),0)</f>
        <v/>
      </c>
      <c r="AO92" s="52">
        <f>IFERROR(IF(AND($R92&gt;=AO$2,$R92&lt;=AO$3),$M92,IF(AND(AO$3&gt;=$R92,AO$2&lt;=$S92),$M92,0)),0)</f>
        <v/>
      </c>
      <c r="AP92" s="52">
        <f>IFERROR(IF(AND($R92&gt;=AP$2,$R92&lt;=AP$3),$M92,IF(AND(AP$3&gt;=$R92,AP$2&lt;=$S92),$M92,0)),0)</f>
        <v/>
      </c>
      <c r="AQ92" s="52">
        <f>IFERROR(IF(AND($R92&gt;=AQ$2,$R92&lt;=AQ$3),$M92,IF(AND(AQ$3&gt;=$R92,AQ$2&lt;=$S92),$M92,0)),0)</f>
        <v/>
      </c>
      <c r="AR92" s="52">
        <f>IFERROR(IF(AND($R92&gt;=AR$2,$R92&lt;=AR$3),$M92,IF(AND(AR$3&gt;=$R92,AR$2&lt;=$S92),$M92,0)),0)</f>
        <v/>
      </c>
      <c r="AS92" s="52">
        <f>IFERROR(IF(AND($R92&gt;=AS$2,$R92&lt;=AS$3),$M92,IF(AND(AS$3&gt;=$R92,AS$2&lt;=$S92),$M92,0)),0)</f>
        <v/>
      </c>
      <c r="AT92" s="52">
        <f>IFERROR(IF(AND($R92&gt;=AT$2,$R92&lt;=AT$3),$M92,IF(AND(AT$3&gt;=$R92,AT$2&lt;=$S92),$M92,0)),0)</f>
        <v/>
      </c>
      <c r="AU92" s="52">
        <f>IFERROR(IF(AND($R92&gt;=AU$2,$R92&lt;=AU$3),$M92,IF(AND(AU$3&gt;=$R92,AU$2&lt;=$S92),$M92,0)),0)</f>
        <v/>
      </c>
      <c r="AV92" s="52">
        <f>IFERROR(IF(AND($R92&gt;=AV$2,$R92&lt;=AV$3),$M92,IF(AND(AV$3&gt;=$R92,AV$2&lt;=$S92),$M92,0)),0)</f>
        <v/>
      </c>
      <c r="AW92" s="52">
        <f>IFERROR(IF(AND($R92&gt;=AW$2,$R92&lt;=AW$3),$M92,IF(AND(AW$3&gt;=$R92,AW$2&lt;=$S92),$M92,0)),0)</f>
        <v/>
      </c>
      <c r="AX92" s="52">
        <f>IFERROR(IF(AND($R92&gt;=AX$2,$R92&lt;=AX$3),$M92,IF(AND(AX$3&gt;=$R92,AX$2&lt;=$S92),$M92,0)),0)</f>
        <v/>
      </c>
      <c r="AY92" s="52">
        <f>IFERROR(IF(AND($R92&gt;=AY$2,$R92&lt;=AY$3),$M92,IF(AND(AY$3&gt;=$R92,AY$2&lt;=$S92),$M92,0)),0)</f>
        <v/>
      </c>
      <c r="AZ92" s="52">
        <f>IFERROR(IF(AND($R92&gt;=AZ$2,$R92&lt;=AZ$3),$M92,IF(AND(AZ$3&gt;=$R92,AZ$2&lt;=$S92),$M92,0)),0)</f>
        <v/>
      </c>
      <c r="BA92" s="52">
        <f>IFERROR(IF(AND($R92&gt;=BA$2,$R92&lt;=BA$3),$M92,IF(AND(BA$3&gt;=$R92,BA$2&lt;=$S92),$M92,0)),0)</f>
        <v/>
      </c>
      <c r="BB92" s="52">
        <f>IFERROR(IF(AND($R92&gt;=BB$2,$R92&lt;=BB$3),$M92,IF(AND(BB$3&gt;=$R92,BB$2&lt;=$S92),$M92,0)),0)</f>
        <v/>
      </c>
      <c r="BC92" s="52">
        <f>IFERROR(IF(AND($R92&gt;=BC$2,$R92&lt;=BC$3),$M92,IF(AND(BC$3&gt;=$R92,BC$2&lt;=$S92),$M92,0)),0)</f>
        <v/>
      </c>
      <c r="BD92" s="52">
        <f>IFERROR(IF(AND($R92&gt;=BD$2,$R92&lt;=BD$3),$M92,IF(AND(BD$3&gt;=$R92,BD$2&lt;=$S92),$M92,0)),0)</f>
        <v/>
      </c>
      <c r="BE92" s="52">
        <f>IFERROR(IF(AND($R92&gt;=BE$2,$R92&lt;=BE$3),$M92,IF(AND(BE$3&gt;=$R92,BE$2&lt;=$S92),$M92,0)),0)</f>
        <v/>
      </c>
      <c r="BF92" s="52">
        <f>IFERROR(IF(AND($R92&gt;=BF$2,$R92&lt;=BF$3),$M92,IF(AND(BF$3&gt;=$R92,BF$2&lt;=$S92),$M92,0)),0)</f>
        <v/>
      </c>
      <c r="BG92" s="52">
        <f>IFERROR(IF(AND($R92&gt;=BG$2,$R92&lt;=BG$3),$M92,IF(AND(BG$3&gt;=$R92,BG$2&lt;=$S92),$M92,0)),0)</f>
        <v/>
      </c>
      <c r="BH92" s="52">
        <f>IFERROR(IF(AND($R92&gt;=BH$2,$R92&lt;=BH$3),$M92,IF(AND(BH$3&gt;=$R92,BH$2&lt;=$S92),$M92,0)),0)</f>
        <v/>
      </c>
      <c r="BI92" s="52">
        <f>IFERROR(IF(AND($R92&gt;=BI$2,$R92&lt;=BI$3),$M92,IF(AND(BI$3&gt;=$R92,BI$2&lt;=$S92),$M92,0)),0)</f>
        <v/>
      </c>
      <c r="BJ92" s="52">
        <f>IFERROR(IF(AND($R92&gt;=BJ$2,$R92&lt;=BJ$3),$M92,IF(AND(BJ$3&gt;=$R92,BJ$2&lt;=$S92),$M92,0)),0)</f>
        <v/>
      </c>
      <c r="BK92" s="52">
        <f>IFERROR(IF(AND($R92&gt;=BK$2,$R92&lt;=BK$3),$M92,IF(AND(BK$3&gt;=$R92,BK$2&lt;=$S92),$M92,0)),0)</f>
        <v/>
      </c>
      <c r="BL92" s="52">
        <f>IFERROR(IF(AND($R92&gt;=BL$2,$R92&lt;=BL$3),$M92,IF(AND(BL$3&gt;=$R92,BL$2&lt;=$S92),$M92,0)),0)</f>
        <v/>
      </c>
      <c r="BM92" s="52">
        <f>IFERROR(IF(AND($R92&gt;=BM$2,$R92&lt;=BM$3),$M92,IF(AND(BM$3&gt;=$R92,BM$2&lt;=$S92),$M92,0)),0)</f>
        <v/>
      </c>
      <c r="BN92" s="52">
        <f>IFERROR(IF(AND($R92&gt;=BN$2,$R92&lt;=BN$3),$M92,IF(AND(BN$3&gt;=$R92,BN$2&lt;=$S92),$M92,0)),0)</f>
        <v/>
      </c>
      <c r="BO92" s="52">
        <f>IFERROR(IF(AND($R92&gt;=BO$2,$R92&lt;=BO$3),$M92,IF(AND(BO$3&gt;=$R92,BO$2&lt;=$S92),$M92,0)),0)</f>
        <v/>
      </c>
      <c r="BP92" s="52">
        <f>IFERROR(IF(AND($R92&gt;=BP$2,$R92&lt;=BP$3),$M92,IF(AND(BP$3&gt;=$R92,BP$2&lt;=$S92),$M92,0)),0)</f>
        <v/>
      </c>
      <c r="BQ92" s="52">
        <f>IFERROR(IF(AND($R92&gt;=BQ$2,$R92&lt;=BQ$3),$M92,IF(AND(BQ$3&gt;=$R92,BQ$2&lt;=$S92),$M92,0)),0)</f>
        <v/>
      </c>
      <c r="BR92" s="52">
        <f>IFERROR(IF(AND($R92&gt;=BR$2,$R92&lt;=BR$3),$M92,IF(AND(BR$3&gt;=$R92,BR$2&lt;=$S92),$M92,0)),0)</f>
        <v/>
      </c>
      <c r="BS92" s="52">
        <f>IFERROR(IF(AND($R92&gt;=BS$2,$R92&lt;=BS$3),$M92,IF(AND(BS$3&gt;=$R92,BS$2&lt;=$S92),$M92,0)),0)</f>
        <v/>
      </c>
      <c r="BT92" s="52">
        <f>IFERROR(IF(AND($R92&gt;=BT$2,$R92&lt;=BT$3),$M92,IF(AND(BT$3&gt;=$R92,BT$2&lt;=$S92),$M92,0)),0)</f>
        <v/>
      </c>
      <c r="BU92" s="52">
        <f>IFERROR(IF(AND($R92&gt;=BU$2,$R92&lt;=BU$3),$M92,IF(AND(BU$3&gt;=$R92,BU$2&lt;=$S92),$M92,0)),0)</f>
        <v/>
      </c>
      <c r="BV92" s="52">
        <f>IFERROR(IF(AND($R92&gt;=BV$2,$R92&lt;=BV$3),$M92,IF(AND(BV$3&gt;=$R92,BV$2&lt;=$S92),$M92,0)),0)</f>
        <v/>
      </c>
      <c r="BW92" s="52">
        <f>IFERROR(IF(AND($R92&gt;=BW$2,$R92&lt;=BW$3),$M92,IF(AND(BW$3&gt;=$R92,BW$2&lt;=$S92),$M92,0)),0)</f>
        <v/>
      </c>
      <c r="BX92" s="52">
        <f>IFERROR(IF(AND($R92&gt;=BX$2,$R92&lt;=BX$3),$M92,IF(AND(BX$3&gt;=$R92,BX$2&lt;=$S92),$M92,0)),0)</f>
        <v/>
      </c>
      <c r="BY92" s="52">
        <f>IFERROR(IF(AND($R92&gt;=BY$2,$R92&lt;=BY$3),$M92,IF(AND(BY$3&gt;=$R92,BY$2&lt;=$S92),$M92,0)),0)</f>
        <v/>
      </c>
      <c r="BZ92" s="52">
        <f>IFERROR(IF(AND($R92&gt;=BZ$2,$R92&lt;=BZ$3),$M92,IF(AND(BZ$3&gt;=$R92,BZ$2&lt;=$S92),$M92,0)),0)</f>
        <v/>
      </c>
      <c r="CA92" s="52">
        <f>IFERROR(IF(AND($R92&gt;=CA$2,$R92&lt;=CA$3),$M92,IF(AND(CA$3&gt;=$R92,CA$2&lt;=$S92),$M92,0)),0)</f>
        <v/>
      </c>
      <c r="CB92" s="52">
        <f>IFERROR(IF(AND($R92&gt;=CB$2,$R92&lt;=CB$3),$M92,IF(AND(CB$3&gt;=$R92,CB$2&lt;=$S92),$M92,0)),0)</f>
        <v/>
      </c>
      <c r="CC92" s="52">
        <f>IFERROR(IF(AND($R92&gt;=CC$2,$R92&lt;=CC$3),$M92,IF(AND(CC$3&gt;=$R92,CC$2&lt;=$S92),$M92,0)),0)</f>
        <v/>
      </c>
      <c r="CD92" s="52">
        <f>IFERROR(IF(AND($R92&gt;=CD$2,$R92&lt;=CD$3),$M92,IF(AND(CD$3&gt;=$R92,CD$2&lt;=$S92),$M92,0)),0)</f>
        <v/>
      </c>
      <c r="CE92" s="52">
        <f>IFERROR(IF(AND($R92&gt;=CE$2,$R92&lt;=CE$3),$M92,IF(AND(CE$3&gt;=$R92,CE$2&lt;=$S92),$M92,0)),0)</f>
        <v/>
      </c>
      <c r="CF92" s="52">
        <f>IFERROR(IF(AND($R92&gt;=CF$2,$R92&lt;=CF$3),$M92,IF(AND(CF$3&gt;=$R92,CF$2&lt;=$S92),$M92,0)),0)</f>
        <v/>
      </c>
      <c r="CG92" s="52">
        <f>IFERROR(IF(AND($R92&gt;=CG$2,$R92&lt;=CG$3),$M92,IF(AND(CG$3&gt;=$R92,CG$2&lt;=$S92),$M92,0)),0)</f>
        <v/>
      </c>
      <c r="CH92" s="52">
        <f>IFERROR(IF(AND($R92&gt;=CH$2,$R92&lt;=CH$3),$M92,IF(AND(CH$3&gt;=$R92,CH$2&lt;=$S92),$M92,0)),0)</f>
        <v/>
      </c>
      <c r="CI92" s="52">
        <f>IFERROR(IF(AND($R92&gt;=CI$2,$R92&lt;=CI$3),$M92,IF(AND(CI$3&gt;=$R92,CI$2&lt;=$S92),$M92,0)),0)</f>
        <v/>
      </c>
      <c r="CJ92" s="52">
        <f>IFERROR(IF(AND($R92&gt;=CJ$2,$R92&lt;=CJ$3),$M92,IF(AND(CJ$3&gt;=$R92,CJ$2&lt;=$S92),$M92,0)),0)</f>
        <v/>
      </c>
      <c r="CK92" s="52">
        <f>IFERROR(IF(AND($R92&gt;=CK$2,$R92&lt;=CK$3),$M92,IF(AND(CK$3&gt;=$R92,CK$2&lt;=$S92),$M92,0)),0)</f>
        <v/>
      </c>
      <c r="CL92" s="52">
        <f>IFERROR(IF(AND($R92&gt;=CL$2,$R92&lt;=CL$3),$M92,IF(AND(CL$3&gt;=$R92,CL$2&lt;=$S92),$M92,0)),0)</f>
        <v/>
      </c>
      <c r="CM92" s="52">
        <f>IFERROR(IF(AND($R92&gt;=CM$2,$R92&lt;=CM$3),$M92,IF(AND(CM$3&gt;=$R92,CM$2&lt;=$S92),$M92,0)),0)</f>
        <v/>
      </c>
      <c r="CN92" s="52">
        <f>IFERROR(IF(AND($R92&gt;=CN$2,$R92&lt;=CN$3),$M92,IF(AND(CN$3&gt;=$R92,CN$2&lt;=$S92),$M92,0)),0)</f>
        <v/>
      </c>
      <c r="CO92" s="52">
        <f>IFERROR(IF(AND($R92&gt;=CO$2,$R92&lt;=CO$3),$M92,IF(AND(CO$3&gt;=$R92,CO$2&lt;=$S92),$M92,0)),0)</f>
        <v/>
      </c>
      <c r="CP92" s="52">
        <f>IFERROR(IF(AND($R92&gt;=CP$2,$R92&lt;=CP$3),$M92,IF(AND(CP$3&gt;=$R92,CP$2&lt;=$S92),$M92,0)),0)</f>
        <v/>
      </c>
      <c r="CQ92" s="52">
        <f>IFERROR(IF(AND($R92&gt;=CQ$2,$R92&lt;=CQ$3),$M92,IF(AND(CQ$3&gt;=$R92,CQ$2&lt;=$S92),$M92,0)),0)</f>
        <v/>
      </c>
      <c r="CR92" s="52">
        <f>IFERROR(IF(AND($R92&gt;=CR$2,$R92&lt;=CR$3),$M92,IF(AND(CR$3&gt;=$R92,CR$2&lt;=$S92),$M92,0)),0)</f>
        <v/>
      </c>
      <c r="CS92" s="52">
        <f>IFERROR(IF(AND($R92&gt;=CS$2,$R92&lt;=CS$3),$M92,IF(AND(CS$3&gt;=$R92,CS$2&lt;=$S92),$M92,0)),0)</f>
        <v/>
      </c>
      <c r="CT92" s="52">
        <f>IFERROR(IF(AND($R92&gt;=CT$2,$R92&lt;=CT$3),$M92,IF(AND(CT$3&gt;=$R92,CT$2&lt;=$S92),$M92,0)),0)</f>
        <v/>
      </c>
      <c r="CU92" s="52">
        <f>IFERROR(IF(AND($R92&gt;=CU$2,$R92&lt;=CU$3),$M92,IF(AND(CU$3&gt;=$R92,CU$2&lt;=$S92),$M92,0)),0)</f>
        <v/>
      </c>
      <c r="CV92" s="52">
        <f>IFERROR(IF(AND($R92&gt;=CV$2,$R92&lt;=CV$3),$M92,IF(AND(CV$3&gt;=$R92,CV$2&lt;=$S92),$M92,0)),0)</f>
        <v/>
      </c>
      <c r="CW92" s="52">
        <f>IFERROR(IF(AND($R92&gt;=CW$2,$R92&lt;=CW$3),$M92,IF(AND(CW$3&gt;=$R92,CW$2&lt;=$S92),$M92,0)),0)</f>
        <v/>
      </c>
      <c r="CX92" s="52">
        <f>IFERROR(IF(AND($R92&gt;=CX$2,$R92&lt;=CX$3),$M92,IF(AND(CX$3&gt;=$R92,CX$2&lt;=$S92),$M92,0)),0)</f>
        <v/>
      </c>
      <c r="CY92" s="52">
        <f>IFERROR(IF(AND($R92&gt;=CY$2,$R92&lt;=CY$3),$M92,IF(AND(CY$3&gt;=$R92,CY$2&lt;=$S92),$M92,0)),0)</f>
        <v/>
      </c>
      <c r="CZ92" s="52">
        <f>IFERROR(IF(AND($R92&gt;=CZ$2,$R92&lt;=CZ$3),$M92,IF(AND(CZ$3&gt;=$R92,CZ$2&lt;=$S92),$M92,0)),0)</f>
        <v/>
      </c>
      <c r="DA92" s="52" t="n"/>
      <c r="DB92" s="52" t="n"/>
    </row>
    <row r="93" outlineLevel="1" ht="15.9" customHeight="1">
      <c r="A93" s="40" t="inlineStr">
        <is>
          <t>[Person_3]</t>
        </is>
      </c>
      <c r="B93" s="98" t="n"/>
      <c r="C93" s="56" t="n"/>
      <c r="D93" s="98" t="n"/>
      <c r="E93" s="56" t="n"/>
      <c r="F93" s="53" t="n"/>
      <c r="G93" s="56" t="n"/>
      <c r="H93" s="98" t="n"/>
      <c r="I93" s="43" t="n"/>
      <c r="J93" s="44" t="n"/>
      <c r="K93" s="45" t="n"/>
      <c r="L93" s="45" t="n"/>
      <c r="M93" s="46">
        <f>IF($J93="Digital Maintenance",0,K93*L93)*I92</f>
        <v/>
      </c>
      <c r="N93" s="47">
        <f>IF($J93="Digital Maintenance",K93*L93,0)*I93</f>
        <v/>
      </c>
      <c r="O93" s="48" t="inlineStr">
        <is>
          <t>New</t>
        </is>
      </c>
      <c r="P93" s="49" t="n"/>
      <c r="Q93" s="96" t="n"/>
      <c r="R93" s="96" t="n"/>
      <c r="S93" s="96" t="n"/>
      <c r="T93" s="51">
        <f>IF(ISBLANK(S93),"",YEARFRAC(R93,EOMONTH(S93,0))*12)</f>
        <v/>
      </c>
      <c r="U93" s="52">
        <f>IFERROR(IF(AND($R93&gt;=U$2,$R93&lt;=U$3),$M93,IF(AND(U$3&gt;=$R93,U$2&lt;=$S93),$M93,0)),0)</f>
        <v/>
      </c>
      <c r="V93" s="52">
        <f>IFERROR(IF(AND($R93&gt;=V$2,$R93&lt;=V$3),$M93,IF(AND(V$3&gt;=$R93,V$2&lt;=$S93),$M93,0)),0)</f>
        <v/>
      </c>
      <c r="W93" s="52">
        <f>IFERROR(IF(AND($R93&gt;=W$2,$R93&lt;=W$3),$M93,IF(AND(W$3&gt;=$R93,W$2&lt;=$S93),$M93,0)),0)</f>
        <v/>
      </c>
      <c r="X93" s="52">
        <f>IFERROR(IF(AND($R93&gt;=X$2,$R93&lt;=X$3),$M93,IF(AND(X$3&gt;=$R93,X$2&lt;=$S93),$M93,0)),0)</f>
        <v/>
      </c>
      <c r="Y93" s="52">
        <f>IFERROR(IF(AND($R93&gt;=Y$2,$R93&lt;=Y$3),$M93,IF(AND(Y$3&gt;=$R93,Y$2&lt;=$S93),$M93,0)),0)</f>
        <v/>
      </c>
      <c r="Z93" s="52">
        <f>IFERROR(IF(AND($R93&gt;=Z$2,$R93&lt;=Z$3),$M93,IF(AND(Z$3&gt;=$R93,Z$2&lt;=$S93),$M93,0)),0)</f>
        <v/>
      </c>
      <c r="AA93" s="52">
        <f>IFERROR(IF(AND($R93&gt;=AA$2,$R93&lt;=AA$3),$M93,IF(AND(AA$3&gt;=$R93,AA$2&lt;=$S93),$M93,0)),0)</f>
        <v/>
      </c>
      <c r="AB93" s="52">
        <f>IFERROR(IF(AND($R93&gt;=AB$2,$R93&lt;=AB$3),$M93,IF(AND(AB$3&gt;=$R93,AB$2&lt;=$S93),$M93,0)),0)</f>
        <v/>
      </c>
      <c r="AC93" s="52">
        <f>IFERROR(IF(AND($R93&gt;=AC$2,$R93&lt;=AC$3),$M93,IF(AND(AC$3&gt;=$R93,AC$2&lt;=$S93),$M93,0)),0)</f>
        <v/>
      </c>
      <c r="AD93" s="52">
        <f>IFERROR(IF(AND($R93&gt;=AD$2,$R93&lt;=AD$3),$M93,IF(AND(AD$3&gt;=$R93,AD$2&lt;=$S93),$M93,0)),0)</f>
        <v/>
      </c>
      <c r="AE93" s="52">
        <f>IFERROR(IF(AND($R93&gt;=AE$2,$R93&lt;=AE$3),$M93,IF(AND(AE$3&gt;=$R93,AE$2&lt;=$S93),$M93,0)),0)</f>
        <v/>
      </c>
      <c r="AF93" s="52">
        <f>IFERROR(IF(AND($R93&gt;=AF$2,$R93&lt;=AF$3),$M93,IF(AND(AF$3&gt;=$R93,AF$2&lt;=$S93),$M93,0)),0)</f>
        <v/>
      </c>
      <c r="AG93" s="52">
        <f>IFERROR(IF(AND($R93&gt;=AG$2,$R93&lt;=AG$3),$M93,IF(AND(AG$3&gt;=$R93,AG$2&lt;=$S93),$M93,0)),0)</f>
        <v/>
      </c>
      <c r="AH93" s="52">
        <f>IFERROR(IF(AND($R93&gt;=AH$2,$R93&lt;=AH$3),$M93,IF(AND(AH$3&gt;=$R93,AH$2&lt;=$S93),$M93,0)),0)</f>
        <v/>
      </c>
      <c r="AI93" s="52">
        <f>IFERROR(IF(AND($R93&gt;=AI$2,$R93&lt;=AI$3),$M93,IF(AND(AI$3&gt;=$R93,AI$2&lt;=$S93),$M93,0)),0)</f>
        <v/>
      </c>
      <c r="AJ93" s="52">
        <f>IFERROR(IF(AND($R93&gt;=AJ$2,$R93&lt;=AJ$3),$M93,IF(AND(AJ$3&gt;=$R93,AJ$2&lt;=$S93),$M93,0)),0)</f>
        <v/>
      </c>
      <c r="AK93" s="52">
        <f>IFERROR(IF(AND($R93&gt;=AK$2,$R93&lt;=AK$3),$M93,IF(AND(AK$3&gt;=$R93,AK$2&lt;=$S93),$M93,0)),0)</f>
        <v/>
      </c>
      <c r="AL93" s="52">
        <f>IFERROR(IF(AND($R93&gt;=AL$2,$R93&lt;=AL$3),$M93,IF(AND(AL$3&gt;=$R93,AL$2&lt;=$S93),$M93,0)),0)</f>
        <v/>
      </c>
      <c r="AM93" s="52">
        <f>IFERROR(IF(AND($R93&gt;=AM$2,$R93&lt;=AM$3),$M93,IF(AND(AM$3&gt;=$R93,AM$2&lt;=$S93),$M93,0)),0)</f>
        <v/>
      </c>
      <c r="AN93" s="52">
        <f>IFERROR(IF(AND($R93&gt;=AN$2,$R93&lt;=AN$3),$M93,IF(AND(AN$3&gt;=$R93,AN$2&lt;=$S93),$M93,0)),0)</f>
        <v/>
      </c>
      <c r="AO93" s="52">
        <f>IFERROR(IF(AND($R93&gt;=AO$2,$R93&lt;=AO$3),$M93,IF(AND(AO$3&gt;=$R93,AO$2&lt;=$S93),$M93,0)),0)</f>
        <v/>
      </c>
      <c r="AP93" s="52">
        <f>IFERROR(IF(AND($R93&gt;=AP$2,$R93&lt;=AP$3),$M93,IF(AND(AP$3&gt;=$R93,AP$2&lt;=$S93),$M93,0)),0)</f>
        <v/>
      </c>
      <c r="AQ93" s="52">
        <f>IFERROR(IF(AND($R93&gt;=AQ$2,$R93&lt;=AQ$3),$M93,IF(AND(AQ$3&gt;=$R93,AQ$2&lt;=$S93),$M93,0)),0)</f>
        <v/>
      </c>
      <c r="AR93" s="52">
        <f>IFERROR(IF(AND($R93&gt;=AR$2,$R93&lt;=AR$3),$M93,IF(AND(AR$3&gt;=$R93,AR$2&lt;=$S93),$M93,0)),0)</f>
        <v/>
      </c>
      <c r="AS93" s="52">
        <f>IFERROR(IF(AND($R93&gt;=AS$2,$R93&lt;=AS$3),$M93,IF(AND(AS$3&gt;=$R93,AS$2&lt;=$S93),$M93,0)),0)</f>
        <v/>
      </c>
      <c r="AT93" s="52">
        <f>IFERROR(IF(AND($R93&gt;=AT$2,$R93&lt;=AT$3),$M93,IF(AND(AT$3&gt;=$R93,AT$2&lt;=$S93),$M93,0)),0)</f>
        <v/>
      </c>
      <c r="AU93" s="52">
        <f>IFERROR(IF(AND($R93&gt;=AU$2,$R93&lt;=AU$3),$M93,IF(AND(AU$3&gt;=$R93,AU$2&lt;=$S93),$M93,0)),0)</f>
        <v/>
      </c>
      <c r="AV93" s="52">
        <f>IFERROR(IF(AND($R93&gt;=AV$2,$R93&lt;=AV$3),$M93,IF(AND(AV$3&gt;=$R93,AV$2&lt;=$S93),$M93,0)),0)</f>
        <v/>
      </c>
      <c r="AW93" s="52">
        <f>IFERROR(IF(AND($R93&gt;=AW$2,$R93&lt;=AW$3),$M93,IF(AND(AW$3&gt;=$R93,AW$2&lt;=$S93),$M93,0)),0)</f>
        <v/>
      </c>
      <c r="AX93" s="52">
        <f>IFERROR(IF(AND($R93&gt;=AX$2,$R93&lt;=AX$3),$M93,IF(AND(AX$3&gt;=$R93,AX$2&lt;=$S93),$M93,0)),0)</f>
        <v/>
      </c>
      <c r="AY93" s="52">
        <f>IFERROR(IF(AND($R93&gt;=AY$2,$R93&lt;=AY$3),$M93,IF(AND(AY$3&gt;=$R93,AY$2&lt;=$S93),$M93,0)),0)</f>
        <v/>
      </c>
      <c r="AZ93" s="52">
        <f>IFERROR(IF(AND($R93&gt;=AZ$2,$R93&lt;=AZ$3),$M93,IF(AND(AZ$3&gt;=$R93,AZ$2&lt;=$S93),$M93,0)),0)</f>
        <v/>
      </c>
      <c r="BA93" s="52">
        <f>IFERROR(IF(AND($R93&gt;=BA$2,$R93&lt;=BA$3),$M93,IF(AND(BA$3&gt;=$R93,BA$2&lt;=$S93),$M93,0)),0)</f>
        <v/>
      </c>
      <c r="BB93" s="52">
        <f>IFERROR(IF(AND($R93&gt;=BB$2,$R93&lt;=BB$3),$M93,IF(AND(BB$3&gt;=$R93,BB$2&lt;=$S93),$M93,0)),0)</f>
        <v/>
      </c>
      <c r="BC93" s="52">
        <f>IFERROR(IF(AND($R93&gt;=BC$2,$R93&lt;=BC$3),$M93,IF(AND(BC$3&gt;=$R93,BC$2&lt;=$S93),$M93,0)),0)</f>
        <v/>
      </c>
      <c r="BD93" s="52">
        <f>IFERROR(IF(AND($R93&gt;=BD$2,$R93&lt;=BD$3),$M93,IF(AND(BD$3&gt;=$R93,BD$2&lt;=$S93),$M93,0)),0)</f>
        <v/>
      </c>
      <c r="BE93" s="52">
        <f>IFERROR(IF(AND($R93&gt;=BE$2,$R93&lt;=BE$3),$M93,IF(AND(BE$3&gt;=$R93,BE$2&lt;=$S93),$M93,0)),0)</f>
        <v/>
      </c>
      <c r="BF93" s="52">
        <f>IFERROR(IF(AND($R93&gt;=BF$2,$R93&lt;=BF$3),$M93,IF(AND(BF$3&gt;=$R93,BF$2&lt;=$S93),$M93,0)),0)</f>
        <v/>
      </c>
      <c r="BG93" s="52">
        <f>IFERROR(IF(AND($R93&gt;=BG$2,$R93&lt;=BG$3),$M93,IF(AND(BG$3&gt;=$R93,BG$2&lt;=$S93),$M93,0)),0)</f>
        <v/>
      </c>
      <c r="BH93" s="52">
        <f>IFERROR(IF(AND($R93&gt;=BH$2,$R93&lt;=BH$3),$M93,IF(AND(BH$3&gt;=$R93,BH$2&lt;=$S93),$M93,0)),0)</f>
        <v/>
      </c>
      <c r="BI93" s="52">
        <f>IFERROR(IF(AND($R93&gt;=BI$2,$R93&lt;=BI$3),$M93,IF(AND(BI$3&gt;=$R93,BI$2&lt;=$S93),$M93,0)),0)</f>
        <v/>
      </c>
      <c r="BJ93" s="52">
        <f>IFERROR(IF(AND($R93&gt;=BJ$2,$R93&lt;=BJ$3),$M93,IF(AND(BJ$3&gt;=$R93,BJ$2&lt;=$S93),$M93,0)),0)</f>
        <v/>
      </c>
      <c r="BK93" s="52">
        <f>IFERROR(IF(AND($R93&gt;=BK$2,$R93&lt;=BK$3),$M93,IF(AND(BK$3&gt;=$R93,BK$2&lt;=$S93),$M93,0)),0)</f>
        <v/>
      </c>
      <c r="BL93" s="52">
        <f>IFERROR(IF(AND($R93&gt;=BL$2,$R93&lt;=BL$3),$M93,IF(AND(BL$3&gt;=$R93,BL$2&lt;=$S93),$M93,0)),0)</f>
        <v/>
      </c>
      <c r="BM93" s="52">
        <f>IFERROR(IF(AND($R93&gt;=BM$2,$R93&lt;=BM$3),$M93,IF(AND(BM$3&gt;=$R93,BM$2&lt;=$S93),$M93,0)),0)</f>
        <v/>
      </c>
      <c r="BN93" s="52">
        <f>IFERROR(IF(AND($R93&gt;=BN$2,$R93&lt;=BN$3),$M93,IF(AND(BN$3&gt;=$R93,BN$2&lt;=$S93),$M93,0)),0)</f>
        <v/>
      </c>
      <c r="BO93" s="52">
        <f>IFERROR(IF(AND($R93&gt;=BO$2,$R93&lt;=BO$3),$M93,IF(AND(BO$3&gt;=$R93,BO$2&lt;=$S93),$M93,0)),0)</f>
        <v/>
      </c>
      <c r="BP93" s="52">
        <f>IFERROR(IF(AND($R93&gt;=BP$2,$R93&lt;=BP$3),$M93,IF(AND(BP$3&gt;=$R93,BP$2&lt;=$S93),$M93,0)),0)</f>
        <v/>
      </c>
      <c r="BQ93" s="52">
        <f>IFERROR(IF(AND($R93&gt;=BQ$2,$R93&lt;=BQ$3),$M93,IF(AND(BQ$3&gt;=$R93,BQ$2&lt;=$S93),$M93,0)),0)</f>
        <v/>
      </c>
      <c r="BR93" s="52">
        <f>IFERROR(IF(AND($R93&gt;=BR$2,$R93&lt;=BR$3),$M93,IF(AND(BR$3&gt;=$R93,BR$2&lt;=$S93),$M93,0)),0)</f>
        <v/>
      </c>
      <c r="BS93" s="52">
        <f>IFERROR(IF(AND($R93&gt;=BS$2,$R93&lt;=BS$3),$M93,IF(AND(BS$3&gt;=$R93,BS$2&lt;=$S93),$M93,0)),0)</f>
        <v/>
      </c>
      <c r="BT93" s="52">
        <f>IFERROR(IF(AND($R93&gt;=BT$2,$R93&lt;=BT$3),$M93,IF(AND(BT$3&gt;=$R93,BT$2&lt;=$S93),$M93,0)),0)</f>
        <v/>
      </c>
      <c r="BU93" s="52">
        <f>IFERROR(IF(AND($R93&gt;=BU$2,$R93&lt;=BU$3),$M93,IF(AND(BU$3&gt;=$R93,BU$2&lt;=$S93),$M93,0)),0)</f>
        <v/>
      </c>
      <c r="BV93" s="52">
        <f>IFERROR(IF(AND($R93&gt;=BV$2,$R93&lt;=BV$3),$M93,IF(AND(BV$3&gt;=$R93,BV$2&lt;=$S93),$M93,0)),0)</f>
        <v/>
      </c>
      <c r="BW93" s="52">
        <f>IFERROR(IF(AND($R93&gt;=BW$2,$R93&lt;=BW$3),$M93,IF(AND(BW$3&gt;=$R93,BW$2&lt;=$S93),$M93,0)),0)</f>
        <v/>
      </c>
      <c r="BX93" s="52">
        <f>IFERROR(IF(AND($R93&gt;=BX$2,$R93&lt;=BX$3),$M93,IF(AND(BX$3&gt;=$R93,BX$2&lt;=$S93),$M93,0)),0)</f>
        <v/>
      </c>
      <c r="BY93" s="52">
        <f>IFERROR(IF(AND($R93&gt;=BY$2,$R93&lt;=BY$3),$M93,IF(AND(BY$3&gt;=$R93,BY$2&lt;=$S93),$M93,0)),0)</f>
        <v/>
      </c>
      <c r="BZ93" s="52">
        <f>IFERROR(IF(AND($R93&gt;=BZ$2,$R93&lt;=BZ$3),$M93,IF(AND(BZ$3&gt;=$R93,BZ$2&lt;=$S93),$M93,0)),0)</f>
        <v/>
      </c>
      <c r="CA93" s="52">
        <f>IFERROR(IF(AND($R93&gt;=CA$2,$R93&lt;=CA$3),$M93,IF(AND(CA$3&gt;=$R93,CA$2&lt;=$S93),$M93,0)),0)</f>
        <v/>
      </c>
      <c r="CB93" s="52">
        <f>IFERROR(IF(AND($R93&gt;=CB$2,$R93&lt;=CB$3),$M93,IF(AND(CB$3&gt;=$R93,CB$2&lt;=$S93),$M93,0)),0)</f>
        <v/>
      </c>
      <c r="CC93" s="52">
        <f>IFERROR(IF(AND($R93&gt;=CC$2,$R93&lt;=CC$3),$M93,IF(AND(CC$3&gt;=$R93,CC$2&lt;=$S93),$M93,0)),0)</f>
        <v/>
      </c>
      <c r="CD93" s="52">
        <f>IFERROR(IF(AND($R93&gt;=CD$2,$R93&lt;=CD$3),$M93,IF(AND(CD$3&gt;=$R93,CD$2&lt;=$S93),$M93,0)),0)</f>
        <v/>
      </c>
      <c r="CE93" s="52">
        <f>IFERROR(IF(AND($R93&gt;=CE$2,$R93&lt;=CE$3),$M93,IF(AND(CE$3&gt;=$R93,CE$2&lt;=$S93),$M93,0)),0)</f>
        <v/>
      </c>
      <c r="CF93" s="52">
        <f>IFERROR(IF(AND($R93&gt;=CF$2,$R93&lt;=CF$3),$M93,IF(AND(CF$3&gt;=$R93,CF$2&lt;=$S93),$M93,0)),0)</f>
        <v/>
      </c>
      <c r="CG93" s="52">
        <f>IFERROR(IF(AND($R93&gt;=CG$2,$R93&lt;=CG$3),$M93,IF(AND(CG$3&gt;=$R93,CG$2&lt;=$S93),$M93,0)),0)</f>
        <v/>
      </c>
      <c r="CH93" s="52">
        <f>IFERROR(IF(AND($R93&gt;=CH$2,$R93&lt;=CH$3),$M93,IF(AND(CH$3&gt;=$R93,CH$2&lt;=$S93),$M93,0)),0)</f>
        <v/>
      </c>
      <c r="CI93" s="52">
        <f>IFERROR(IF(AND($R93&gt;=CI$2,$R93&lt;=CI$3),$M93,IF(AND(CI$3&gt;=$R93,CI$2&lt;=$S93),$M93,0)),0)</f>
        <v/>
      </c>
      <c r="CJ93" s="52">
        <f>IFERROR(IF(AND($R93&gt;=CJ$2,$R93&lt;=CJ$3),$M93,IF(AND(CJ$3&gt;=$R93,CJ$2&lt;=$S93),$M93,0)),0)</f>
        <v/>
      </c>
      <c r="CK93" s="52">
        <f>IFERROR(IF(AND($R93&gt;=CK$2,$R93&lt;=CK$3),$M93,IF(AND(CK$3&gt;=$R93,CK$2&lt;=$S93),$M93,0)),0)</f>
        <v/>
      </c>
      <c r="CL93" s="52">
        <f>IFERROR(IF(AND($R93&gt;=CL$2,$R93&lt;=CL$3),$M93,IF(AND(CL$3&gt;=$R93,CL$2&lt;=$S93),$M93,0)),0)</f>
        <v/>
      </c>
      <c r="CM93" s="52">
        <f>IFERROR(IF(AND($R93&gt;=CM$2,$R93&lt;=CM$3),$M93,IF(AND(CM$3&gt;=$R93,CM$2&lt;=$S93),$M93,0)),0)</f>
        <v/>
      </c>
      <c r="CN93" s="52">
        <f>IFERROR(IF(AND($R93&gt;=CN$2,$R93&lt;=CN$3),$M93,IF(AND(CN$3&gt;=$R93,CN$2&lt;=$S93),$M93,0)),0)</f>
        <v/>
      </c>
      <c r="CO93" s="52">
        <f>IFERROR(IF(AND($R93&gt;=CO$2,$R93&lt;=CO$3),$M93,IF(AND(CO$3&gt;=$R93,CO$2&lt;=$S93),$M93,0)),0)</f>
        <v/>
      </c>
      <c r="CP93" s="52">
        <f>IFERROR(IF(AND($R93&gt;=CP$2,$R93&lt;=CP$3),$M93,IF(AND(CP$3&gt;=$R93,CP$2&lt;=$S93),$M93,0)),0)</f>
        <v/>
      </c>
      <c r="CQ93" s="52">
        <f>IFERROR(IF(AND($R93&gt;=CQ$2,$R93&lt;=CQ$3),$M93,IF(AND(CQ$3&gt;=$R93,CQ$2&lt;=$S93),$M93,0)),0)</f>
        <v/>
      </c>
      <c r="CR93" s="52">
        <f>IFERROR(IF(AND($R93&gt;=CR$2,$R93&lt;=CR$3),$M93,IF(AND(CR$3&gt;=$R93,CR$2&lt;=$S93),$M93,0)),0)</f>
        <v/>
      </c>
      <c r="CS93" s="52">
        <f>IFERROR(IF(AND($R93&gt;=CS$2,$R93&lt;=CS$3),$M93,IF(AND(CS$3&gt;=$R93,CS$2&lt;=$S93),$M93,0)),0)</f>
        <v/>
      </c>
      <c r="CT93" s="52">
        <f>IFERROR(IF(AND($R93&gt;=CT$2,$R93&lt;=CT$3),$M93,IF(AND(CT$3&gt;=$R93,CT$2&lt;=$S93),$M93,0)),0)</f>
        <v/>
      </c>
      <c r="CU93" s="52">
        <f>IFERROR(IF(AND($R93&gt;=CU$2,$R93&lt;=CU$3),$M93,IF(AND(CU$3&gt;=$R93,CU$2&lt;=$S93),$M93,0)),0)</f>
        <v/>
      </c>
      <c r="CV93" s="52">
        <f>IFERROR(IF(AND($R93&gt;=CV$2,$R93&lt;=CV$3),$M93,IF(AND(CV$3&gt;=$R93,CV$2&lt;=$S93),$M93,0)),0)</f>
        <v/>
      </c>
      <c r="CW93" s="52">
        <f>IFERROR(IF(AND($R93&gt;=CW$2,$R93&lt;=CW$3),$M93,IF(AND(CW$3&gt;=$R93,CW$2&lt;=$S93),$M93,0)),0)</f>
        <v/>
      </c>
      <c r="CX93" s="52">
        <f>IFERROR(IF(AND($R93&gt;=CX$2,$R93&lt;=CX$3),$M93,IF(AND(CX$3&gt;=$R93,CX$2&lt;=$S93),$M93,0)),0)</f>
        <v/>
      </c>
      <c r="CY93" s="52">
        <f>IFERROR(IF(AND($R93&gt;=CY$2,$R93&lt;=CY$3),$M93,IF(AND(CY$3&gt;=$R93,CY$2&lt;=$S93),$M93,0)),0)</f>
        <v/>
      </c>
      <c r="CZ93" s="52">
        <f>IFERROR(IF(AND($R93&gt;=CZ$2,$R93&lt;=CZ$3),$M93,IF(AND(CZ$3&gt;=$R93,CZ$2&lt;=$S93),$M93,0)),0)</f>
        <v/>
      </c>
      <c r="DA93" s="52" t="n"/>
      <c r="DB93" s="52" t="n"/>
    </row>
    <row r="94" outlineLevel="1" ht="15.9" customHeight="1">
      <c r="A94" s="40" t="inlineStr">
        <is>
          <t>[Person_3]</t>
        </is>
      </c>
      <c r="B94" s="98" t="n"/>
      <c r="C94" s="56" t="n"/>
      <c r="D94" s="98" t="n"/>
      <c r="E94" s="56" t="n"/>
      <c r="F94" s="53" t="n"/>
      <c r="G94" s="56" t="n"/>
      <c r="H94" s="98" t="n"/>
      <c r="I94" s="43" t="n"/>
      <c r="J94" s="44" t="n"/>
      <c r="K94" s="45" t="n"/>
      <c r="L94" s="45" t="n"/>
      <c r="M94" s="46">
        <f>IF($J94="Digital Maintenance",0,K94*L94)*I93</f>
        <v/>
      </c>
      <c r="N94" s="47">
        <f>IF($J94="Digital Maintenance",K94*L94,0)*I94</f>
        <v/>
      </c>
      <c r="O94" s="48" t="inlineStr">
        <is>
          <t>New</t>
        </is>
      </c>
      <c r="P94" s="49" t="n"/>
      <c r="Q94" s="96" t="n"/>
      <c r="R94" s="96" t="n"/>
      <c r="S94" s="96" t="n"/>
      <c r="T94" s="51">
        <f>IF(ISBLANK(S94),"",YEARFRAC(R94,EOMONTH(S94,0))*12)</f>
        <v/>
      </c>
      <c r="U94" s="52">
        <f>IFERROR(IF(AND($R94&gt;=U$2,$R94&lt;=U$3),$M94,IF(AND(U$3&gt;=$R94,U$2&lt;=$S94),$M94,0)),0)</f>
        <v/>
      </c>
      <c r="V94" s="52">
        <f>IFERROR(IF(AND($R94&gt;=V$2,$R94&lt;=V$3),$M94,IF(AND(V$3&gt;=$R94,V$2&lt;=$S94),$M94,0)),0)</f>
        <v/>
      </c>
      <c r="W94" s="52">
        <f>IFERROR(IF(AND($R94&gt;=W$2,$R94&lt;=W$3),$M94,IF(AND(W$3&gt;=$R94,W$2&lt;=$S94),$M94,0)),0)</f>
        <v/>
      </c>
      <c r="X94" s="52">
        <f>IFERROR(IF(AND($R94&gt;=X$2,$R94&lt;=X$3),$M94,IF(AND(X$3&gt;=$R94,X$2&lt;=$S94),$M94,0)),0)</f>
        <v/>
      </c>
      <c r="Y94" s="52">
        <f>IFERROR(IF(AND($R94&gt;=Y$2,$R94&lt;=Y$3),$M94,IF(AND(Y$3&gt;=$R94,Y$2&lt;=$S94),$M94,0)),0)</f>
        <v/>
      </c>
      <c r="Z94" s="52">
        <f>IFERROR(IF(AND($R94&gt;=Z$2,$R94&lt;=Z$3),$M94,IF(AND(Z$3&gt;=$R94,Z$2&lt;=$S94),$M94,0)),0)</f>
        <v/>
      </c>
      <c r="AA94" s="52">
        <f>IFERROR(IF(AND($R94&gt;=AA$2,$R94&lt;=AA$3),$M94,IF(AND(AA$3&gt;=$R94,AA$2&lt;=$S94),$M94,0)),0)</f>
        <v/>
      </c>
      <c r="AB94" s="52">
        <f>IFERROR(IF(AND($R94&gt;=AB$2,$R94&lt;=AB$3),$M94,IF(AND(AB$3&gt;=$R94,AB$2&lt;=$S94),$M94,0)),0)</f>
        <v/>
      </c>
      <c r="AC94" s="52">
        <f>IFERROR(IF(AND($R94&gt;=AC$2,$R94&lt;=AC$3),$M94,IF(AND(AC$3&gt;=$R94,AC$2&lt;=$S94),$M94,0)),0)</f>
        <v/>
      </c>
      <c r="AD94" s="52">
        <f>IFERROR(IF(AND($R94&gt;=AD$2,$R94&lt;=AD$3),$M94,IF(AND(AD$3&gt;=$R94,AD$2&lt;=$S94),$M94,0)),0)</f>
        <v/>
      </c>
      <c r="AE94" s="52">
        <f>IFERROR(IF(AND($R94&gt;=AE$2,$R94&lt;=AE$3),$M94,IF(AND(AE$3&gt;=$R94,AE$2&lt;=$S94),$M94,0)),0)</f>
        <v/>
      </c>
      <c r="AF94" s="52">
        <f>IFERROR(IF(AND($R94&gt;=AF$2,$R94&lt;=AF$3),$M94,IF(AND(AF$3&gt;=$R94,AF$2&lt;=$S94),$M94,0)),0)</f>
        <v/>
      </c>
      <c r="AG94" s="52">
        <f>IFERROR(IF(AND($R94&gt;=AG$2,$R94&lt;=AG$3),$M94,IF(AND(AG$3&gt;=$R94,AG$2&lt;=$S94),$M94,0)),0)</f>
        <v/>
      </c>
      <c r="AH94" s="52">
        <f>IFERROR(IF(AND($R94&gt;=AH$2,$R94&lt;=AH$3),$M94,IF(AND(AH$3&gt;=$R94,AH$2&lt;=$S94),$M94,0)),0)</f>
        <v/>
      </c>
      <c r="AI94" s="52">
        <f>IFERROR(IF(AND($R94&gt;=AI$2,$R94&lt;=AI$3),$M94,IF(AND(AI$3&gt;=$R94,AI$2&lt;=$S94),$M94,0)),0)</f>
        <v/>
      </c>
      <c r="AJ94" s="52">
        <f>IFERROR(IF(AND($R94&gt;=AJ$2,$R94&lt;=AJ$3),$M94,IF(AND(AJ$3&gt;=$R94,AJ$2&lt;=$S94),$M94,0)),0)</f>
        <v/>
      </c>
      <c r="AK94" s="52">
        <f>IFERROR(IF(AND($R94&gt;=AK$2,$R94&lt;=AK$3),$M94,IF(AND(AK$3&gt;=$R94,AK$2&lt;=$S94),$M94,0)),0)</f>
        <v/>
      </c>
      <c r="AL94" s="52">
        <f>IFERROR(IF(AND($R94&gt;=AL$2,$R94&lt;=AL$3),$M94,IF(AND(AL$3&gt;=$R94,AL$2&lt;=$S94),$M94,0)),0)</f>
        <v/>
      </c>
      <c r="AM94" s="52">
        <f>IFERROR(IF(AND($R94&gt;=AM$2,$R94&lt;=AM$3),$M94,IF(AND(AM$3&gt;=$R94,AM$2&lt;=$S94),$M94,0)),0)</f>
        <v/>
      </c>
      <c r="AN94" s="52">
        <f>IFERROR(IF(AND($R94&gt;=AN$2,$R94&lt;=AN$3),$M94,IF(AND(AN$3&gt;=$R94,AN$2&lt;=$S94),$M94,0)),0)</f>
        <v/>
      </c>
      <c r="AO94" s="52">
        <f>IFERROR(IF(AND($R94&gt;=AO$2,$R94&lt;=AO$3),$M94,IF(AND(AO$3&gt;=$R94,AO$2&lt;=$S94),$M94,0)),0)</f>
        <v/>
      </c>
      <c r="AP94" s="52">
        <f>IFERROR(IF(AND($R94&gt;=AP$2,$R94&lt;=AP$3),$M94,IF(AND(AP$3&gt;=$R94,AP$2&lt;=$S94),$M94,0)),0)</f>
        <v/>
      </c>
      <c r="AQ94" s="52">
        <f>IFERROR(IF(AND($R94&gt;=AQ$2,$R94&lt;=AQ$3),$M94,IF(AND(AQ$3&gt;=$R94,AQ$2&lt;=$S94),$M94,0)),0)</f>
        <v/>
      </c>
      <c r="AR94" s="52">
        <f>IFERROR(IF(AND($R94&gt;=AR$2,$R94&lt;=AR$3),$M94,IF(AND(AR$3&gt;=$R94,AR$2&lt;=$S94),$M94,0)),0)</f>
        <v/>
      </c>
      <c r="AS94" s="52">
        <f>IFERROR(IF(AND($R94&gt;=AS$2,$R94&lt;=AS$3),$M94,IF(AND(AS$3&gt;=$R94,AS$2&lt;=$S94),$M94,0)),0)</f>
        <v/>
      </c>
      <c r="AT94" s="52">
        <f>IFERROR(IF(AND($R94&gt;=AT$2,$R94&lt;=AT$3),$M94,IF(AND(AT$3&gt;=$R94,AT$2&lt;=$S94),$M94,0)),0)</f>
        <v/>
      </c>
      <c r="AU94" s="52">
        <f>IFERROR(IF(AND($R94&gt;=AU$2,$R94&lt;=AU$3),$M94,IF(AND(AU$3&gt;=$R94,AU$2&lt;=$S94),$M94,0)),0)</f>
        <v/>
      </c>
      <c r="AV94" s="52">
        <f>IFERROR(IF(AND($R94&gt;=AV$2,$R94&lt;=AV$3),$M94,IF(AND(AV$3&gt;=$R94,AV$2&lt;=$S94),$M94,0)),0)</f>
        <v/>
      </c>
      <c r="AW94" s="52">
        <f>IFERROR(IF(AND($R94&gt;=AW$2,$R94&lt;=AW$3),$M94,IF(AND(AW$3&gt;=$R94,AW$2&lt;=$S94),$M94,0)),0)</f>
        <v/>
      </c>
      <c r="AX94" s="52">
        <f>IFERROR(IF(AND($R94&gt;=AX$2,$R94&lt;=AX$3),$M94,IF(AND(AX$3&gt;=$R94,AX$2&lt;=$S94),$M94,0)),0)</f>
        <v/>
      </c>
      <c r="AY94" s="52">
        <f>IFERROR(IF(AND($R94&gt;=AY$2,$R94&lt;=AY$3),$M94,IF(AND(AY$3&gt;=$R94,AY$2&lt;=$S94),$M94,0)),0)</f>
        <v/>
      </c>
      <c r="AZ94" s="52">
        <f>IFERROR(IF(AND($R94&gt;=AZ$2,$R94&lt;=AZ$3),$M94,IF(AND(AZ$3&gt;=$R94,AZ$2&lt;=$S94),$M94,0)),0)</f>
        <v/>
      </c>
      <c r="BA94" s="52">
        <f>IFERROR(IF(AND($R94&gt;=BA$2,$R94&lt;=BA$3),$M94,IF(AND(BA$3&gt;=$R94,BA$2&lt;=$S94),$M94,0)),0)</f>
        <v/>
      </c>
      <c r="BB94" s="52">
        <f>IFERROR(IF(AND($R94&gt;=BB$2,$R94&lt;=BB$3),$M94,IF(AND(BB$3&gt;=$R94,BB$2&lt;=$S94),$M94,0)),0)</f>
        <v/>
      </c>
      <c r="BC94" s="52">
        <f>IFERROR(IF(AND($R94&gt;=BC$2,$R94&lt;=BC$3),$M94,IF(AND(BC$3&gt;=$R94,BC$2&lt;=$S94),$M94,0)),0)</f>
        <v/>
      </c>
      <c r="BD94" s="52">
        <f>IFERROR(IF(AND($R94&gt;=BD$2,$R94&lt;=BD$3),$M94,IF(AND(BD$3&gt;=$R94,BD$2&lt;=$S94),$M94,0)),0)</f>
        <v/>
      </c>
      <c r="BE94" s="52">
        <f>IFERROR(IF(AND($R94&gt;=BE$2,$R94&lt;=BE$3),$M94,IF(AND(BE$3&gt;=$R94,BE$2&lt;=$S94),$M94,0)),0)</f>
        <v/>
      </c>
      <c r="BF94" s="52">
        <f>IFERROR(IF(AND($R94&gt;=BF$2,$R94&lt;=BF$3),$M94,IF(AND(BF$3&gt;=$R94,BF$2&lt;=$S94),$M94,0)),0)</f>
        <v/>
      </c>
      <c r="BG94" s="52">
        <f>IFERROR(IF(AND($R94&gt;=BG$2,$R94&lt;=BG$3),$M94,IF(AND(BG$3&gt;=$R94,BG$2&lt;=$S94),$M94,0)),0)</f>
        <v/>
      </c>
      <c r="BH94" s="52">
        <f>IFERROR(IF(AND($R94&gt;=BH$2,$R94&lt;=BH$3),$M94,IF(AND(BH$3&gt;=$R94,BH$2&lt;=$S94),$M94,0)),0)</f>
        <v/>
      </c>
      <c r="BI94" s="52">
        <f>IFERROR(IF(AND($R94&gt;=BI$2,$R94&lt;=BI$3),$M94,IF(AND(BI$3&gt;=$R94,BI$2&lt;=$S94),$M94,0)),0)</f>
        <v/>
      </c>
      <c r="BJ94" s="52">
        <f>IFERROR(IF(AND($R94&gt;=BJ$2,$R94&lt;=BJ$3),$M94,IF(AND(BJ$3&gt;=$R94,BJ$2&lt;=$S94),$M94,0)),0)</f>
        <v/>
      </c>
      <c r="BK94" s="52">
        <f>IFERROR(IF(AND($R94&gt;=BK$2,$R94&lt;=BK$3),$M94,IF(AND(BK$3&gt;=$R94,BK$2&lt;=$S94),$M94,0)),0)</f>
        <v/>
      </c>
      <c r="BL94" s="52">
        <f>IFERROR(IF(AND($R94&gt;=BL$2,$R94&lt;=BL$3),$M94,IF(AND(BL$3&gt;=$R94,BL$2&lt;=$S94),$M94,0)),0)</f>
        <v/>
      </c>
      <c r="BM94" s="52">
        <f>IFERROR(IF(AND($R94&gt;=BM$2,$R94&lt;=BM$3),$M94,IF(AND(BM$3&gt;=$R94,BM$2&lt;=$S94),$M94,0)),0)</f>
        <v/>
      </c>
      <c r="BN94" s="52">
        <f>IFERROR(IF(AND($R94&gt;=BN$2,$R94&lt;=BN$3),$M94,IF(AND(BN$3&gt;=$R94,BN$2&lt;=$S94),$M94,0)),0)</f>
        <v/>
      </c>
      <c r="BO94" s="52">
        <f>IFERROR(IF(AND($R94&gt;=BO$2,$R94&lt;=BO$3),$M94,IF(AND(BO$3&gt;=$R94,BO$2&lt;=$S94),$M94,0)),0)</f>
        <v/>
      </c>
      <c r="BP94" s="52">
        <f>IFERROR(IF(AND($R94&gt;=BP$2,$R94&lt;=BP$3),$M94,IF(AND(BP$3&gt;=$R94,BP$2&lt;=$S94),$M94,0)),0)</f>
        <v/>
      </c>
      <c r="BQ94" s="52">
        <f>IFERROR(IF(AND($R94&gt;=BQ$2,$R94&lt;=BQ$3),$M94,IF(AND(BQ$3&gt;=$R94,BQ$2&lt;=$S94),$M94,0)),0)</f>
        <v/>
      </c>
      <c r="BR94" s="52">
        <f>IFERROR(IF(AND($R94&gt;=BR$2,$R94&lt;=BR$3),$M94,IF(AND(BR$3&gt;=$R94,BR$2&lt;=$S94),$M94,0)),0)</f>
        <v/>
      </c>
      <c r="BS94" s="52">
        <f>IFERROR(IF(AND($R94&gt;=BS$2,$R94&lt;=BS$3),$M94,IF(AND(BS$3&gt;=$R94,BS$2&lt;=$S94),$M94,0)),0)</f>
        <v/>
      </c>
      <c r="BT94" s="52">
        <f>IFERROR(IF(AND($R94&gt;=BT$2,$R94&lt;=BT$3),$M94,IF(AND(BT$3&gt;=$R94,BT$2&lt;=$S94),$M94,0)),0)</f>
        <v/>
      </c>
      <c r="BU94" s="52">
        <f>IFERROR(IF(AND($R94&gt;=BU$2,$R94&lt;=BU$3),$M94,IF(AND(BU$3&gt;=$R94,BU$2&lt;=$S94),$M94,0)),0)</f>
        <v/>
      </c>
      <c r="BV94" s="52">
        <f>IFERROR(IF(AND($R94&gt;=BV$2,$R94&lt;=BV$3),$M94,IF(AND(BV$3&gt;=$R94,BV$2&lt;=$S94),$M94,0)),0)</f>
        <v/>
      </c>
      <c r="BW94" s="52">
        <f>IFERROR(IF(AND($R94&gt;=BW$2,$R94&lt;=BW$3),$M94,IF(AND(BW$3&gt;=$R94,BW$2&lt;=$S94),$M94,0)),0)</f>
        <v/>
      </c>
      <c r="BX94" s="52">
        <f>IFERROR(IF(AND($R94&gt;=BX$2,$R94&lt;=BX$3),$M94,IF(AND(BX$3&gt;=$R94,BX$2&lt;=$S94),$M94,0)),0)</f>
        <v/>
      </c>
      <c r="BY94" s="52">
        <f>IFERROR(IF(AND($R94&gt;=BY$2,$R94&lt;=BY$3),$M94,IF(AND(BY$3&gt;=$R94,BY$2&lt;=$S94),$M94,0)),0)</f>
        <v/>
      </c>
      <c r="BZ94" s="52">
        <f>IFERROR(IF(AND($R94&gt;=BZ$2,$R94&lt;=BZ$3),$M94,IF(AND(BZ$3&gt;=$R94,BZ$2&lt;=$S94),$M94,0)),0)</f>
        <v/>
      </c>
      <c r="CA94" s="52">
        <f>IFERROR(IF(AND($R94&gt;=CA$2,$R94&lt;=CA$3),$M94,IF(AND(CA$3&gt;=$R94,CA$2&lt;=$S94),$M94,0)),0)</f>
        <v/>
      </c>
      <c r="CB94" s="52">
        <f>IFERROR(IF(AND($R94&gt;=CB$2,$R94&lt;=CB$3),$M94,IF(AND(CB$3&gt;=$R94,CB$2&lt;=$S94),$M94,0)),0)</f>
        <v/>
      </c>
      <c r="CC94" s="52">
        <f>IFERROR(IF(AND($R94&gt;=CC$2,$R94&lt;=CC$3),$M94,IF(AND(CC$3&gt;=$R94,CC$2&lt;=$S94),$M94,0)),0)</f>
        <v/>
      </c>
      <c r="CD94" s="52">
        <f>IFERROR(IF(AND($R94&gt;=CD$2,$R94&lt;=CD$3),$M94,IF(AND(CD$3&gt;=$R94,CD$2&lt;=$S94),$M94,0)),0)</f>
        <v/>
      </c>
      <c r="CE94" s="52">
        <f>IFERROR(IF(AND($R94&gt;=CE$2,$R94&lt;=CE$3),$M94,IF(AND(CE$3&gt;=$R94,CE$2&lt;=$S94),$M94,0)),0)</f>
        <v/>
      </c>
      <c r="CF94" s="52">
        <f>IFERROR(IF(AND($R94&gt;=CF$2,$R94&lt;=CF$3),$M94,IF(AND(CF$3&gt;=$R94,CF$2&lt;=$S94),$M94,0)),0)</f>
        <v/>
      </c>
      <c r="CG94" s="52">
        <f>IFERROR(IF(AND($R94&gt;=CG$2,$R94&lt;=CG$3),$M94,IF(AND(CG$3&gt;=$R94,CG$2&lt;=$S94),$M94,0)),0)</f>
        <v/>
      </c>
      <c r="CH94" s="52">
        <f>IFERROR(IF(AND($R94&gt;=CH$2,$R94&lt;=CH$3),$M94,IF(AND(CH$3&gt;=$R94,CH$2&lt;=$S94),$M94,0)),0)</f>
        <v/>
      </c>
      <c r="CI94" s="52">
        <f>IFERROR(IF(AND($R94&gt;=CI$2,$R94&lt;=CI$3),$M94,IF(AND(CI$3&gt;=$R94,CI$2&lt;=$S94),$M94,0)),0)</f>
        <v/>
      </c>
      <c r="CJ94" s="52">
        <f>IFERROR(IF(AND($R94&gt;=CJ$2,$R94&lt;=CJ$3),$M94,IF(AND(CJ$3&gt;=$R94,CJ$2&lt;=$S94),$M94,0)),0)</f>
        <v/>
      </c>
      <c r="CK94" s="52">
        <f>IFERROR(IF(AND($R94&gt;=CK$2,$R94&lt;=CK$3),$M94,IF(AND(CK$3&gt;=$R94,CK$2&lt;=$S94),$M94,0)),0)</f>
        <v/>
      </c>
      <c r="CL94" s="52">
        <f>IFERROR(IF(AND($R94&gt;=CL$2,$R94&lt;=CL$3),$M94,IF(AND(CL$3&gt;=$R94,CL$2&lt;=$S94),$M94,0)),0)</f>
        <v/>
      </c>
      <c r="CM94" s="52">
        <f>IFERROR(IF(AND($R94&gt;=CM$2,$R94&lt;=CM$3),$M94,IF(AND(CM$3&gt;=$R94,CM$2&lt;=$S94),$M94,0)),0)</f>
        <v/>
      </c>
      <c r="CN94" s="52">
        <f>IFERROR(IF(AND($R94&gt;=CN$2,$R94&lt;=CN$3),$M94,IF(AND(CN$3&gt;=$R94,CN$2&lt;=$S94),$M94,0)),0)</f>
        <v/>
      </c>
      <c r="CO94" s="52">
        <f>IFERROR(IF(AND($R94&gt;=CO$2,$R94&lt;=CO$3),$M94,IF(AND(CO$3&gt;=$R94,CO$2&lt;=$S94),$M94,0)),0)</f>
        <v/>
      </c>
      <c r="CP94" s="52">
        <f>IFERROR(IF(AND($R94&gt;=CP$2,$R94&lt;=CP$3),$M94,IF(AND(CP$3&gt;=$R94,CP$2&lt;=$S94),$M94,0)),0)</f>
        <v/>
      </c>
      <c r="CQ94" s="52">
        <f>IFERROR(IF(AND($R94&gt;=CQ$2,$R94&lt;=CQ$3),$M94,IF(AND(CQ$3&gt;=$R94,CQ$2&lt;=$S94),$M94,0)),0)</f>
        <v/>
      </c>
      <c r="CR94" s="52">
        <f>IFERROR(IF(AND($R94&gt;=CR$2,$R94&lt;=CR$3),$M94,IF(AND(CR$3&gt;=$R94,CR$2&lt;=$S94),$M94,0)),0)</f>
        <v/>
      </c>
      <c r="CS94" s="52">
        <f>IFERROR(IF(AND($R94&gt;=CS$2,$R94&lt;=CS$3),$M94,IF(AND(CS$3&gt;=$R94,CS$2&lt;=$S94),$M94,0)),0)</f>
        <v/>
      </c>
      <c r="CT94" s="52">
        <f>IFERROR(IF(AND($R94&gt;=CT$2,$R94&lt;=CT$3),$M94,IF(AND(CT$3&gt;=$R94,CT$2&lt;=$S94),$M94,0)),0)</f>
        <v/>
      </c>
      <c r="CU94" s="52">
        <f>IFERROR(IF(AND($R94&gt;=CU$2,$R94&lt;=CU$3),$M94,IF(AND(CU$3&gt;=$R94,CU$2&lt;=$S94),$M94,0)),0)</f>
        <v/>
      </c>
      <c r="CV94" s="52">
        <f>IFERROR(IF(AND($R94&gt;=CV$2,$R94&lt;=CV$3),$M94,IF(AND(CV$3&gt;=$R94,CV$2&lt;=$S94),$M94,0)),0)</f>
        <v/>
      </c>
      <c r="CW94" s="52">
        <f>IFERROR(IF(AND($R94&gt;=CW$2,$R94&lt;=CW$3),$M94,IF(AND(CW$3&gt;=$R94,CW$2&lt;=$S94),$M94,0)),0)</f>
        <v/>
      </c>
      <c r="CX94" s="52">
        <f>IFERROR(IF(AND($R94&gt;=CX$2,$R94&lt;=CX$3),$M94,IF(AND(CX$3&gt;=$R94,CX$2&lt;=$S94),$M94,0)),0)</f>
        <v/>
      </c>
      <c r="CY94" s="52">
        <f>IFERROR(IF(AND($R94&gt;=CY$2,$R94&lt;=CY$3),$M94,IF(AND(CY$3&gt;=$R94,CY$2&lt;=$S94),$M94,0)),0)</f>
        <v/>
      </c>
      <c r="CZ94" s="52">
        <f>IFERROR(IF(AND($R94&gt;=CZ$2,$R94&lt;=CZ$3),$M94,IF(AND(CZ$3&gt;=$R94,CZ$2&lt;=$S94),$M94,0)),0)</f>
        <v/>
      </c>
      <c r="DA94" s="52" t="n"/>
      <c r="DB94" s="52" t="n"/>
    </row>
    <row r="95" outlineLevel="1" ht="15.9" customHeight="1">
      <c r="A95" s="40" t="inlineStr">
        <is>
          <t>[Person_3]</t>
        </is>
      </c>
      <c r="B95" s="98" t="n"/>
      <c r="C95" s="56" t="n"/>
      <c r="D95" s="98" t="n"/>
      <c r="E95" s="56" t="n"/>
      <c r="F95" s="53" t="n"/>
      <c r="G95" s="56" t="n"/>
      <c r="H95" s="98" t="n"/>
      <c r="I95" s="43" t="n"/>
      <c r="J95" s="44" t="n"/>
      <c r="K95" s="45" t="n"/>
      <c r="L95" s="45" t="n"/>
      <c r="M95" s="46">
        <f>IF($J95="Digital Maintenance",0,K95*L95)*I94</f>
        <v/>
      </c>
      <c r="N95" s="47">
        <f>IF($J95="Digital Maintenance",K95*L95,0)*I95</f>
        <v/>
      </c>
      <c r="O95" s="48" t="inlineStr">
        <is>
          <t>New</t>
        </is>
      </c>
      <c r="P95" s="49" t="n"/>
      <c r="Q95" s="96" t="n"/>
      <c r="R95" s="96" t="n"/>
      <c r="S95" s="96" t="n"/>
      <c r="T95" s="51">
        <f>IF(ISBLANK(S95),"",YEARFRAC(R95,EOMONTH(S95,0))*12)</f>
        <v/>
      </c>
      <c r="U95" s="52">
        <f>IFERROR(IF(AND($R95&gt;=U$2,$R95&lt;=U$3),$M95,IF(AND(U$3&gt;=$R95,U$2&lt;=$S95),$M95,0)),0)</f>
        <v/>
      </c>
      <c r="V95" s="52">
        <f>IFERROR(IF(AND($R95&gt;=V$2,$R95&lt;=V$3),$M95,IF(AND(V$3&gt;=$R95,V$2&lt;=$S95),$M95,0)),0)</f>
        <v/>
      </c>
      <c r="W95" s="52">
        <f>IFERROR(IF(AND($R95&gt;=W$2,$R95&lt;=W$3),$M95,IF(AND(W$3&gt;=$R95,W$2&lt;=$S95),$M95,0)),0)</f>
        <v/>
      </c>
      <c r="X95" s="52">
        <f>IFERROR(IF(AND($R95&gt;=X$2,$R95&lt;=X$3),$M95,IF(AND(X$3&gt;=$R95,X$2&lt;=$S95),$M95,0)),0)</f>
        <v/>
      </c>
      <c r="Y95" s="52">
        <f>IFERROR(IF(AND($R95&gt;=Y$2,$R95&lt;=Y$3),$M95,IF(AND(Y$3&gt;=$R95,Y$2&lt;=$S95),$M95,0)),0)</f>
        <v/>
      </c>
      <c r="Z95" s="52">
        <f>IFERROR(IF(AND($R95&gt;=Z$2,$R95&lt;=Z$3),$M95,IF(AND(Z$3&gt;=$R95,Z$2&lt;=$S95),$M95,0)),0)</f>
        <v/>
      </c>
      <c r="AA95" s="52">
        <f>IFERROR(IF(AND($R95&gt;=AA$2,$R95&lt;=AA$3),$M95,IF(AND(AA$3&gt;=$R95,AA$2&lt;=$S95),$M95,0)),0)</f>
        <v/>
      </c>
      <c r="AB95" s="52">
        <f>IFERROR(IF(AND($R95&gt;=AB$2,$R95&lt;=AB$3),$M95,IF(AND(AB$3&gt;=$R95,AB$2&lt;=$S95),$M95,0)),0)</f>
        <v/>
      </c>
      <c r="AC95" s="52">
        <f>IFERROR(IF(AND($R95&gt;=AC$2,$R95&lt;=AC$3),$M95,IF(AND(AC$3&gt;=$R95,AC$2&lt;=$S95),$M95,0)),0)</f>
        <v/>
      </c>
      <c r="AD95" s="52">
        <f>IFERROR(IF(AND($R95&gt;=AD$2,$R95&lt;=AD$3),$M95,IF(AND(AD$3&gt;=$R95,AD$2&lt;=$S95),$M95,0)),0)</f>
        <v/>
      </c>
      <c r="AE95" s="52">
        <f>IFERROR(IF(AND($R95&gt;=AE$2,$R95&lt;=AE$3),$M95,IF(AND(AE$3&gt;=$R95,AE$2&lt;=$S95),$M95,0)),0)</f>
        <v/>
      </c>
      <c r="AF95" s="52">
        <f>IFERROR(IF(AND($R95&gt;=AF$2,$R95&lt;=AF$3),$M95,IF(AND(AF$3&gt;=$R95,AF$2&lt;=$S95),$M95,0)),0)</f>
        <v/>
      </c>
      <c r="AG95" s="52">
        <f>IFERROR(IF(AND($R95&gt;=AG$2,$R95&lt;=AG$3),$M95,IF(AND(AG$3&gt;=$R95,AG$2&lt;=$S95),$M95,0)),0)</f>
        <v/>
      </c>
      <c r="AH95" s="52">
        <f>IFERROR(IF(AND($R95&gt;=AH$2,$R95&lt;=AH$3),$M95,IF(AND(AH$3&gt;=$R95,AH$2&lt;=$S95),$M95,0)),0)</f>
        <v/>
      </c>
      <c r="AI95" s="52">
        <f>IFERROR(IF(AND($R95&gt;=AI$2,$R95&lt;=AI$3),$M95,IF(AND(AI$3&gt;=$R95,AI$2&lt;=$S95),$M95,0)),0)</f>
        <v/>
      </c>
      <c r="AJ95" s="52">
        <f>IFERROR(IF(AND($R95&gt;=AJ$2,$R95&lt;=AJ$3),$M95,IF(AND(AJ$3&gt;=$R95,AJ$2&lt;=$S95),$M95,0)),0)</f>
        <v/>
      </c>
      <c r="AK95" s="52">
        <f>IFERROR(IF(AND($R95&gt;=AK$2,$R95&lt;=AK$3),$M95,IF(AND(AK$3&gt;=$R95,AK$2&lt;=$S95),$M95,0)),0)</f>
        <v/>
      </c>
      <c r="AL95" s="52">
        <f>IFERROR(IF(AND($R95&gt;=AL$2,$R95&lt;=AL$3),$M95,IF(AND(AL$3&gt;=$R95,AL$2&lt;=$S95),$M95,0)),0)</f>
        <v/>
      </c>
      <c r="AM95" s="52">
        <f>IFERROR(IF(AND($R95&gt;=AM$2,$R95&lt;=AM$3),$M95,IF(AND(AM$3&gt;=$R95,AM$2&lt;=$S95),$M95,0)),0)</f>
        <v/>
      </c>
      <c r="AN95" s="52">
        <f>IFERROR(IF(AND($R95&gt;=AN$2,$R95&lt;=AN$3),$M95,IF(AND(AN$3&gt;=$R95,AN$2&lt;=$S95),$M95,0)),0)</f>
        <v/>
      </c>
      <c r="AO95" s="52">
        <f>IFERROR(IF(AND($R95&gt;=AO$2,$R95&lt;=AO$3),$M95,IF(AND(AO$3&gt;=$R95,AO$2&lt;=$S95),$M95,0)),0)</f>
        <v/>
      </c>
      <c r="AP95" s="52">
        <f>IFERROR(IF(AND($R95&gt;=AP$2,$R95&lt;=AP$3),$M95,IF(AND(AP$3&gt;=$R95,AP$2&lt;=$S95),$M95,0)),0)</f>
        <v/>
      </c>
      <c r="AQ95" s="52">
        <f>IFERROR(IF(AND($R95&gt;=AQ$2,$R95&lt;=AQ$3),$M95,IF(AND(AQ$3&gt;=$R95,AQ$2&lt;=$S95),$M95,0)),0)</f>
        <v/>
      </c>
      <c r="AR95" s="52">
        <f>IFERROR(IF(AND($R95&gt;=AR$2,$R95&lt;=AR$3),$M95,IF(AND(AR$3&gt;=$R95,AR$2&lt;=$S95),$M95,0)),0)</f>
        <v/>
      </c>
      <c r="AS95" s="52">
        <f>IFERROR(IF(AND($R95&gt;=AS$2,$R95&lt;=AS$3),$M95,IF(AND(AS$3&gt;=$R95,AS$2&lt;=$S95),$M95,0)),0)</f>
        <v/>
      </c>
      <c r="AT95" s="52">
        <f>IFERROR(IF(AND($R95&gt;=AT$2,$R95&lt;=AT$3),$M95,IF(AND(AT$3&gt;=$R95,AT$2&lt;=$S95),$M95,0)),0)</f>
        <v/>
      </c>
      <c r="AU95" s="52">
        <f>IFERROR(IF(AND($R95&gt;=AU$2,$R95&lt;=AU$3),$M95,IF(AND(AU$3&gt;=$R95,AU$2&lt;=$S95),$M95,0)),0)</f>
        <v/>
      </c>
      <c r="AV95" s="52">
        <f>IFERROR(IF(AND($R95&gt;=AV$2,$R95&lt;=AV$3),$M95,IF(AND(AV$3&gt;=$R95,AV$2&lt;=$S95),$M95,0)),0)</f>
        <v/>
      </c>
      <c r="AW95" s="52">
        <f>IFERROR(IF(AND($R95&gt;=AW$2,$R95&lt;=AW$3),$M95,IF(AND(AW$3&gt;=$R95,AW$2&lt;=$S95),$M95,0)),0)</f>
        <v/>
      </c>
      <c r="AX95" s="52">
        <f>IFERROR(IF(AND($R95&gt;=AX$2,$R95&lt;=AX$3),$M95,IF(AND(AX$3&gt;=$R95,AX$2&lt;=$S95),$M95,0)),0)</f>
        <v/>
      </c>
      <c r="AY95" s="52">
        <f>IFERROR(IF(AND($R95&gt;=AY$2,$R95&lt;=AY$3),$M95,IF(AND(AY$3&gt;=$R95,AY$2&lt;=$S95),$M95,0)),0)</f>
        <v/>
      </c>
      <c r="AZ95" s="52">
        <f>IFERROR(IF(AND($R95&gt;=AZ$2,$R95&lt;=AZ$3),$M95,IF(AND(AZ$3&gt;=$R95,AZ$2&lt;=$S95),$M95,0)),0)</f>
        <v/>
      </c>
      <c r="BA95" s="52">
        <f>IFERROR(IF(AND($R95&gt;=BA$2,$R95&lt;=BA$3),$M95,IF(AND(BA$3&gt;=$R95,BA$2&lt;=$S95),$M95,0)),0)</f>
        <v/>
      </c>
      <c r="BB95" s="52">
        <f>IFERROR(IF(AND($R95&gt;=BB$2,$R95&lt;=BB$3),$M95,IF(AND(BB$3&gt;=$R95,BB$2&lt;=$S95),$M95,0)),0)</f>
        <v/>
      </c>
      <c r="BC95" s="52">
        <f>IFERROR(IF(AND($R95&gt;=BC$2,$R95&lt;=BC$3),$M95,IF(AND(BC$3&gt;=$R95,BC$2&lt;=$S95),$M95,0)),0)</f>
        <v/>
      </c>
      <c r="BD95" s="52">
        <f>IFERROR(IF(AND($R95&gt;=BD$2,$R95&lt;=BD$3),$M95,IF(AND(BD$3&gt;=$R95,BD$2&lt;=$S95),$M95,0)),0)</f>
        <v/>
      </c>
      <c r="BE95" s="52">
        <f>IFERROR(IF(AND($R95&gt;=BE$2,$R95&lt;=BE$3),$M95,IF(AND(BE$3&gt;=$R95,BE$2&lt;=$S95),$M95,0)),0)</f>
        <v/>
      </c>
      <c r="BF95" s="52">
        <f>IFERROR(IF(AND($R95&gt;=BF$2,$R95&lt;=BF$3),$M95,IF(AND(BF$3&gt;=$R95,BF$2&lt;=$S95),$M95,0)),0)</f>
        <v/>
      </c>
      <c r="BG95" s="52">
        <f>IFERROR(IF(AND($R95&gt;=BG$2,$R95&lt;=BG$3),$M95,IF(AND(BG$3&gt;=$R95,BG$2&lt;=$S95),$M95,0)),0)</f>
        <v/>
      </c>
      <c r="BH95" s="52">
        <f>IFERROR(IF(AND($R95&gt;=BH$2,$R95&lt;=BH$3),$M95,IF(AND(BH$3&gt;=$R95,BH$2&lt;=$S95),$M95,0)),0)</f>
        <v/>
      </c>
      <c r="BI95" s="52">
        <f>IFERROR(IF(AND($R95&gt;=BI$2,$R95&lt;=BI$3),$M95,IF(AND(BI$3&gt;=$R95,BI$2&lt;=$S95),$M95,0)),0)</f>
        <v/>
      </c>
      <c r="BJ95" s="52">
        <f>IFERROR(IF(AND($R95&gt;=BJ$2,$R95&lt;=BJ$3),$M95,IF(AND(BJ$3&gt;=$R95,BJ$2&lt;=$S95),$M95,0)),0)</f>
        <v/>
      </c>
      <c r="BK95" s="52">
        <f>IFERROR(IF(AND($R95&gt;=BK$2,$R95&lt;=BK$3),$M95,IF(AND(BK$3&gt;=$R95,BK$2&lt;=$S95),$M95,0)),0)</f>
        <v/>
      </c>
      <c r="BL95" s="52">
        <f>IFERROR(IF(AND($R95&gt;=BL$2,$R95&lt;=BL$3),$M95,IF(AND(BL$3&gt;=$R95,BL$2&lt;=$S95),$M95,0)),0)</f>
        <v/>
      </c>
      <c r="BM95" s="52">
        <f>IFERROR(IF(AND($R95&gt;=BM$2,$R95&lt;=BM$3),$M95,IF(AND(BM$3&gt;=$R95,BM$2&lt;=$S95),$M95,0)),0)</f>
        <v/>
      </c>
      <c r="BN95" s="52">
        <f>IFERROR(IF(AND($R95&gt;=BN$2,$R95&lt;=BN$3),$M95,IF(AND(BN$3&gt;=$R95,BN$2&lt;=$S95),$M95,0)),0)</f>
        <v/>
      </c>
      <c r="BO95" s="52">
        <f>IFERROR(IF(AND($R95&gt;=BO$2,$R95&lt;=BO$3),$M95,IF(AND(BO$3&gt;=$R95,BO$2&lt;=$S95),$M95,0)),0)</f>
        <v/>
      </c>
      <c r="BP95" s="52">
        <f>IFERROR(IF(AND($R95&gt;=BP$2,$R95&lt;=BP$3),$M95,IF(AND(BP$3&gt;=$R95,BP$2&lt;=$S95),$M95,0)),0)</f>
        <v/>
      </c>
      <c r="BQ95" s="52">
        <f>IFERROR(IF(AND($R95&gt;=BQ$2,$R95&lt;=BQ$3),$M95,IF(AND(BQ$3&gt;=$R95,BQ$2&lt;=$S95),$M95,0)),0)</f>
        <v/>
      </c>
      <c r="BR95" s="52">
        <f>IFERROR(IF(AND($R95&gt;=BR$2,$R95&lt;=BR$3),$M95,IF(AND(BR$3&gt;=$R95,BR$2&lt;=$S95),$M95,0)),0)</f>
        <v/>
      </c>
      <c r="BS95" s="52">
        <f>IFERROR(IF(AND($R95&gt;=BS$2,$R95&lt;=BS$3),$M95,IF(AND(BS$3&gt;=$R95,BS$2&lt;=$S95),$M95,0)),0)</f>
        <v/>
      </c>
      <c r="BT95" s="52">
        <f>IFERROR(IF(AND($R95&gt;=BT$2,$R95&lt;=BT$3),$M95,IF(AND(BT$3&gt;=$R95,BT$2&lt;=$S95),$M95,0)),0)</f>
        <v/>
      </c>
      <c r="BU95" s="52">
        <f>IFERROR(IF(AND($R95&gt;=BU$2,$R95&lt;=BU$3),$M95,IF(AND(BU$3&gt;=$R95,BU$2&lt;=$S95),$M95,0)),0)</f>
        <v/>
      </c>
      <c r="BV95" s="52">
        <f>IFERROR(IF(AND($R95&gt;=BV$2,$R95&lt;=BV$3),$M95,IF(AND(BV$3&gt;=$R95,BV$2&lt;=$S95),$M95,0)),0)</f>
        <v/>
      </c>
      <c r="BW95" s="52">
        <f>IFERROR(IF(AND($R95&gt;=BW$2,$R95&lt;=BW$3),$M95,IF(AND(BW$3&gt;=$R95,BW$2&lt;=$S95),$M95,0)),0)</f>
        <v/>
      </c>
      <c r="BX95" s="52">
        <f>IFERROR(IF(AND($R95&gt;=BX$2,$R95&lt;=BX$3),$M95,IF(AND(BX$3&gt;=$R95,BX$2&lt;=$S95),$M95,0)),0)</f>
        <v/>
      </c>
      <c r="BY95" s="52">
        <f>IFERROR(IF(AND($R95&gt;=BY$2,$R95&lt;=BY$3),$M95,IF(AND(BY$3&gt;=$R95,BY$2&lt;=$S95),$M95,0)),0)</f>
        <v/>
      </c>
      <c r="BZ95" s="52">
        <f>IFERROR(IF(AND($R95&gt;=BZ$2,$R95&lt;=BZ$3),$M95,IF(AND(BZ$3&gt;=$R95,BZ$2&lt;=$S95),$M95,0)),0)</f>
        <v/>
      </c>
      <c r="CA95" s="52">
        <f>IFERROR(IF(AND($R95&gt;=CA$2,$R95&lt;=CA$3),$M95,IF(AND(CA$3&gt;=$R95,CA$2&lt;=$S95),$M95,0)),0)</f>
        <v/>
      </c>
      <c r="CB95" s="52">
        <f>IFERROR(IF(AND($R95&gt;=CB$2,$R95&lt;=CB$3),$M95,IF(AND(CB$3&gt;=$R95,CB$2&lt;=$S95),$M95,0)),0)</f>
        <v/>
      </c>
      <c r="CC95" s="52">
        <f>IFERROR(IF(AND($R95&gt;=CC$2,$R95&lt;=CC$3),$M95,IF(AND(CC$3&gt;=$R95,CC$2&lt;=$S95),$M95,0)),0)</f>
        <v/>
      </c>
      <c r="CD95" s="52">
        <f>IFERROR(IF(AND($R95&gt;=CD$2,$R95&lt;=CD$3),$M95,IF(AND(CD$3&gt;=$R95,CD$2&lt;=$S95),$M95,0)),0)</f>
        <v/>
      </c>
      <c r="CE95" s="52">
        <f>IFERROR(IF(AND($R95&gt;=CE$2,$R95&lt;=CE$3),$M95,IF(AND(CE$3&gt;=$R95,CE$2&lt;=$S95),$M95,0)),0)</f>
        <v/>
      </c>
      <c r="CF95" s="52">
        <f>IFERROR(IF(AND($R95&gt;=CF$2,$R95&lt;=CF$3),$M95,IF(AND(CF$3&gt;=$R95,CF$2&lt;=$S95),$M95,0)),0)</f>
        <v/>
      </c>
      <c r="CG95" s="52">
        <f>IFERROR(IF(AND($R95&gt;=CG$2,$R95&lt;=CG$3),$M95,IF(AND(CG$3&gt;=$R95,CG$2&lt;=$S95),$M95,0)),0)</f>
        <v/>
      </c>
      <c r="CH95" s="52">
        <f>IFERROR(IF(AND($R95&gt;=CH$2,$R95&lt;=CH$3),$M95,IF(AND(CH$3&gt;=$R95,CH$2&lt;=$S95),$M95,0)),0)</f>
        <v/>
      </c>
      <c r="CI95" s="52">
        <f>IFERROR(IF(AND($R95&gt;=CI$2,$R95&lt;=CI$3),$M95,IF(AND(CI$3&gt;=$R95,CI$2&lt;=$S95),$M95,0)),0)</f>
        <v/>
      </c>
      <c r="CJ95" s="52">
        <f>IFERROR(IF(AND($R95&gt;=CJ$2,$R95&lt;=CJ$3),$M95,IF(AND(CJ$3&gt;=$R95,CJ$2&lt;=$S95),$M95,0)),0)</f>
        <v/>
      </c>
      <c r="CK95" s="52">
        <f>IFERROR(IF(AND($R95&gt;=CK$2,$R95&lt;=CK$3),$M95,IF(AND(CK$3&gt;=$R95,CK$2&lt;=$S95),$M95,0)),0)</f>
        <v/>
      </c>
      <c r="CL95" s="52">
        <f>IFERROR(IF(AND($R95&gt;=CL$2,$R95&lt;=CL$3),$M95,IF(AND(CL$3&gt;=$R95,CL$2&lt;=$S95),$M95,0)),0)</f>
        <v/>
      </c>
      <c r="CM95" s="52">
        <f>IFERROR(IF(AND($R95&gt;=CM$2,$R95&lt;=CM$3),$M95,IF(AND(CM$3&gt;=$R95,CM$2&lt;=$S95),$M95,0)),0)</f>
        <v/>
      </c>
      <c r="CN95" s="52">
        <f>IFERROR(IF(AND($R95&gt;=CN$2,$R95&lt;=CN$3),$M95,IF(AND(CN$3&gt;=$R95,CN$2&lt;=$S95),$M95,0)),0)</f>
        <v/>
      </c>
      <c r="CO95" s="52">
        <f>IFERROR(IF(AND($R95&gt;=CO$2,$R95&lt;=CO$3),$M95,IF(AND(CO$3&gt;=$R95,CO$2&lt;=$S95),$M95,0)),0)</f>
        <v/>
      </c>
      <c r="CP95" s="52">
        <f>IFERROR(IF(AND($R95&gt;=CP$2,$R95&lt;=CP$3),$M95,IF(AND(CP$3&gt;=$R95,CP$2&lt;=$S95),$M95,0)),0)</f>
        <v/>
      </c>
      <c r="CQ95" s="52">
        <f>IFERROR(IF(AND($R95&gt;=CQ$2,$R95&lt;=CQ$3),$M95,IF(AND(CQ$3&gt;=$R95,CQ$2&lt;=$S95),$M95,0)),0)</f>
        <v/>
      </c>
      <c r="CR95" s="52">
        <f>IFERROR(IF(AND($R95&gt;=CR$2,$R95&lt;=CR$3),$M95,IF(AND(CR$3&gt;=$R95,CR$2&lt;=$S95),$M95,0)),0)</f>
        <v/>
      </c>
      <c r="CS95" s="52">
        <f>IFERROR(IF(AND($R95&gt;=CS$2,$R95&lt;=CS$3),$M95,IF(AND(CS$3&gt;=$R95,CS$2&lt;=$S95),$M95,0)),0)</f>
        <v/>
      </c>
      <c r="CT95" s="52">
        <f>IFERROR(IF(AND($R95&gt;=CT$2,$R95&lt;=CT$3),$M95,IF(AND(CT$3&gt;=$R95,CT$2&lt;=$S95),$M95,0)),0)</f>
        <v/>
      </c>
      <c r="CU95" s="52">
        <f>IFERROR(IF(AND($R95&gt;=CU$2,$R95&lt;=CU$3),$M95,IF(AND(CU$3&gt;=$R95,CU$2&lt;=$S95),$M95,0)),0)</f>
        <v/>
      </c>
      <c r="CV95" s="52">
        <f>IFERROR(IF(AND($R95&gt;=CV$2,$R95&lt;=CV$3),$M95,IF(AND(CV$3&gt;=$R95,CV$2&lt;=$S95),$M95,0)),0)</f>
        <v/>
      </c>
      <c r="CW95" s="52">
        <f>IFERROR(IF(AND($R95&gt;=CW$2,$R95&lt;=CW$3),$M95,IF(AND(CW$3&gt;=$R95,CW$2&lt;=$S95),$M95,0)),0)</f>
        <v/>
      </c>
      <c r="CX95" s="52">
        <f>IFERROR(IF(AND($R95&gt;=CX$2,$R95&lt;=CX$3),$M95,IF(AND(CX$3&gt;=$R95,CX$2&lt;=$S95),$M95,0)),0)</f>
        <v/>
      </c>
      <c r="CY95" s="52">
        <f>IFERROR(IF(AND($R95&gt;=CY$2,$R95&lt;=CY$3),$M95,IF(AND(CY$3&gt;=$R95,CY$2&lt;=$S95),$M95,0)),0)</f>
        <v/>
      </c>
      <c r="CZ95" s="52">
        <f>IFERROR(IF(AND($R95&gt;=CZ$2,$R95&lt;=CZ$3),$M95,IF(AND(CZ$3&gt;=$R95,CZ$2&lt;=$S95),$M95,0)),0)</f>
        <v/>
      </c>
      <c r="DA95" s="52" t="n"/>
      <c r="DB95" s="52" t="n"/>
    </row>
    <row r="96" outlineLevel="1" ht="15.9" customHeight="1">
      <c r="A96" s="40" t="inlineStr">
        <is>
          <t>[Person_3]</t>
        </is>
      </c>
      <c r="B96" s="98" t="n"/>
      <c r="C96" s="56" t="n"/>
      <c r="D96" s="98" t="n"/>
      <c r="E96" s="56" t="n"/>
      <c r="F96" s="53" t="n"/>
      <c r="G96" s="56" t="n"/>
      <c r="H96" s="98" t="n"/>
      <c r="I96" s="43" t="n"/>
      <c r="J96" s="44" t="n"/>
      <c r="K96" s="45" t="n"/>
      <c r="L96" s="45" t="n"/>
      <c r="M96" s="46">
        <f>IF($J96="Digital Maintenance",0,K96*L96)*I95</f>
        <v/>
      </c>
      <c r="N96" s="47">
        <f>IF($J96="Digital Maintenance",K96*L96,0)*I96</f>
        <v/>
      </c>
      <c r="O96" s="48" t="inlineStr">
        <is>
          <t>New</t>
        </is>
      </c>
      <c r="P96" s="49" t="n"/>
      <c r="Q96" s="96" t="n"/>
      <c r="R96" s="96" t="n"/>
      <c r="S96" s="96" t="n"/>
      <c r="T96" s="51">
        <f>IF(ISBLANK(S96),"",YEARFRAC(R96,EOMONTH(S96,0))*12)</f>
        <v/>
      </c>
      <c r="U96" s="52">
        <f>IFERROR(IF(AND($R96&gt;=U$2,$R96&lt;=U$3),$M96,IF(AND(U$3&gt;=$R96,U$2&lt;=$S96),$M96,0)),0)</f>
        <v/>
      </c>
      <c r="V96" s="52">
        <f>IFERROR(IF(AND($R96&gt;=V$2,$R96&lt;=V$3),$M96,IF(AND(V$3&gt;=$R96,V$2&lt;=$S96),$M96,0)),0)</f>
        <v/>
      </c>
      <c r="W96" s="52">
        <f>IFERROR(IF(AND($R96&gt;=W$2,$R96&lt;=W$3),$M96,IF(AND(W$3&gt;=$R96,W$2&lt;=$S96),$M96,0)),0)</f>
        <v/>
      </c>
      <c r="X96" s="52">
        <f>IFERROR(IF(AND($R96&gt;=X$2,$R96&lt;=X$3),$M96,IF(AND(X$3&gt;=$R96,X$2&lt;=$S96),$M96,0)),0)</f>
        <v/>
      </c>
      <c r="Y96" s="52">
        <f>IFERROR(IF(AND($R96&gt;=Y$2,$R96&lt;=Y$3),$M96,IF(AND(Y$3&gt;=$R96,Y$2&lt;=$S96),$M96,0)),0)</f>
        <v/>
      </c>
      <c r="Z96" s="52">
        <f>IFERROR(IF(AND($R96&gt;=Z$2,$R96&lt;=Z$3),$M96,IF(AND(Z$3&gt;=$R96,Z$2&lt;=$S96),$M96,0)),0)</f>
        <v/>
      </c>
      <c r="AA96" s="52">
        <f>IFERROR(IF(AND($R96&gt;=AA$2,$R96&lt;=AA$3),$M96,IF(AND(AA$3&gt;=$R96,AA$2&lt;=$S96),$M96,0)),0)</f>
        <v/>
      </c>
      <c r="AB96" s="52">
        <f>IFERROR(IF(AND($R96&gt;=AB$2,$R96&lt;=AB$3),$M96,IF(AND(AB$3&gt;=$R96,AB$2&lt;=$S96),$M96,0)),0)</f>
        <v/>
      </c>
      <c r="AC96" s="52">
        <f>IFERROR(IF(AND($R96&gt;=AC$2,$R96&lt;=AC$3),$M96,IF(AND(AC$3&gt;=$R96,AC$2&lt;=$S96),$M96,0)),0)</f>
        <v/>
      </c>
      <c r="AD96" s="52">
        <f>IFERROR(IF(AND($R96&gt;=AD$2,$R96&lt;=AD$3),$M96,IF(AND(AD$3&gt;=$R96,AD$2&lt;=$S96),$M96,0)),0)</f>
        <v/>
      </c>
      <c r="AE96" s="52">
        <f>IFERROR(IF(AND($R96&gt;=AE$2,$R96&lt;=AE$3),$M96,IF(AND(AE$3&gt;=$R96,AE$2&lt;=$S96),$M96,0)),0)</f>
        <v/>
      </c>
      <c r="AF96" s="52">
        <f>IFERROR(IF(AND($R96&gt;=AF$2,$R96&lt;=AF$3),$M96,IF(AND(AF$3&gt;=$R96,AF$2&lt;=$S96),$M96,0)),0)</f>
        <v/>
      </c>
      <c r="AG96" s="52">
        <f>IFERROR(IF(AND($R96&gt;=AG$2,$R96&lt;=AG$3),$M96,IF(AND(AG$3&gt;=$R96,AG$2&lt;=$S96),$M96,0)),0)</f>
        <v/>
      </c>
      <c r="AH96" s="52">
        <f>IFERROR(IF(AND($R96&gt;=AH$2,$R96&lt;=AH$3),$M96,IF(AND(AH$3&gt;=$R96,AH$2&lt;=$S96),$M96,0)),0)</f>
        <v/>
      </c>
      <c r="AI96" s="52">
        <f>IFERROR(IF(AND($R96&gt;=AI$2,$R96&lt;=AI$3),$M96,IF(AND(AI$3&gt;=$R96,AI$2&lt;=$S96),$M96,0)),0)</f>
        <v/>
      </c>
      <c r="AJ96" s="52">
        <f>IFERROR(IF(AND($R96&gt;=AJ$2,$R96&lt;=AJ$3),$M96,IF(AND(AJ$3&gt;=$R96,AJ$2&lt;=$S96),$M96,0)),0)</f>
        <v/>
      </c>
      <c r="AK96" s="52">
        <f>IFERROR(IF(AND($R96&gt;=AK$2,$R96&lt;=AK$3),$M96,IF(AND(AK$3&gt;=$R96,AK$2&lt;=$S96),$M96,0)),0)</f>
        <v/>
      </c>
      <c r="AL96" s="52">
        <f>IFERROR(IF(AND($R96&gt;=AL$2,$R96&lt;=AL$3),$M96,IF(AND(AL$3&gt;=$R96,AL$2&lt;=$S96),$M96,0)),0)</f>
        <v/>
      </c>
      <c r="AM96" s="52">
        <f>IFERROR(IF(AND($R96&gt;=AM$2,$R96&lt;=AM$3),$M96,IF(AND(AM$3&gt;=$R96,AM$2&lt;=$S96),$M96,0)),0)</f>
        <v/>
      </c>
      <c r="AN96" s="52">
        <f>IFERROR(IF(AND($R96&gt;=AN$2,$R96&lt;=AN$3),$M96,IF(AND(AN$3&gt;=$R96,AN$2&lt;=$S96),$M96,0)),0)</f>
        <v/>
      </c>
      <c r="AO96" s="52">
        <f>IFERROR(IF(AND($R96&gt;=AO$2,$R96&lt;=AO$3),$M96,IF(AND(AO$3&gt;=$R96,AO$2&lt;=$S96),$M96,0)),0)</f>
        <v/>
      </c>
      <c r="AP96" s="52">
        <f>IFERROR(IF(AND($R96&gt;=AP$2,$R96&lt;=AP$3),$M96,IF(AND(AP$3&gt;=$R96,AP$2&lt;=$S96),$M96,0)),0)</f>
        <v/>
      </c>
      <c r="AQ96" s="52">
        <f>IFERROR(IF(AND($R96&gt;=AQ$2,$R96&lt;=AQ$3),$M96,IF(AND(AQ$3&gt;=$R96,AQ$2&lt;=$S96),$M96,0)),0)</f>
        <v/>
      </c>
      <c r="AR96" s="52">
        <f>IFERROR(IF(AND($R96&gt;=AR$2,$R96&lt;=AR$3),$M96,IF(AND(AR$3&gt;=$R96,AR$2&lt;=$S96),$M96,0)),0)</f>
        <v/>
      </c>
      <c r="AS96" s="52">
        <f>IFERROR(IF(AND($R96&gt;=AS$2,$R96&lt;=AS$3),$M96,IF(AND(AS$3&gt;=$R96,AS$2&lt;=$S96),$M96,0)),0)</f>
        <v/>
      </c>
      <c r="AT96" s="52">
        <f>IFERROR(IF(AND($R96&gt;=AT$2,$R96&lt;=AT$3),$M96,IF(AND(AT$3&gt;=$R96,AT$2&lt;=$S96),$M96,0)),0)</f>
        <v/>
      </c>
      <c r="AU96" s="52">
        <f>IFERROR(IF(AND($R96&gt;=AU$2,$R96&lt;=AU$3),$M96,IF(AND(AU$3&gt;=$R96,AU$2&lt;=$S96),$M96,0)),0)</f>
        <v/>
      </c>
      <c r="AV96" s="52">
        <f>IFERROR(IF(AND($R96&gt;=AV$2,$R96&lt;=AV$3),$M96,IF(AND(AV$3&gt;=$R96,AV$2&lt;=$S96),$M96,0)),0)</f>
        <v/>
      </c>
      <c r="AW96" s="52">
        <f>IFERROR(IF(AND($R96&gt;=AW$2,$R96&lt;=AW$3),$M96,IF(AND(AW$3&gt;=$R96,AW$2&lt;=$S96),$M96,0)),0)</f>
        <v/>
      </c>
      <c r="AX96" s="52">
        <f>IFERROR(IF(AND($R96&gt;=AX$2,$R96&lt;=AX$3),$M96,IF(AND(AX$3&gt;=$R96,AX$2&lt;=$S96),$M96,0)),0)</f>
        <v/>
      </c>
      <c r="AY96" s="52">
        <f>IFERROR(IF(AND($R96&gt;=AY$2,$R96&lt;=AY$3),$M96,IF(AND(AY$3&gt;=$R96,AY$2&lt;=$S96),$M96,0)),0)</f>
        <v/>
      </c>
      <c r="AZ96" s="52">
        <f>IFERROR(IF(AND($R96&gt;=AZ$2,$R96&lt;=AZ$3),$M96,IF(AND(AZ$3&gt;=$R96,AZ$2&lt;=$S96),$M96,0)),0)</f>
        <v/>
      </c>
      <c r="BA96" s="52">
        <f>IFERROR(IF(AND($R96&gt;=BA$2,$R96&lt;=BA$3),$M96,IF(AND(BA$3&gt;=$R96,BA$2&lt;=$S96),$M96,0)),0)</f>
        <v/>
      </c>
      <c r="BB96" s="52">
        <f>IFERROR(IF(AND($R96&gt;=BB$2,$R96&lt;=BB$3),$M96,IF(AND(BB$3&gt;=$R96,BB$2&lt;=$S96),$M96,0)),0)</f>
        <v/>
      </c>
      <c r="BC96" s="52">
        <f>IFERROR(IF(AND($R96&gt;=BC$2,$R96&lt;=BC$3),$M96,IF(AND(BC$3&gt;=$R96,BC$2&lt;=$S96),$M96,0)),0)</f>
        <v/>
      </c>
      <c r="BD96" s="52">
        <f>IFERROR(IF(AND($R96&gt;=BD$2,$R96&lt;=BD$3),$M96,IF(AND(BD$3&gt;=$R96,BD$2&lt;=$S96),$M96,0)),0)</f>
        <v/>
      </c>
      <c r="BE96" s="52">
        <f>IFERROR(IF(AND($R96&gt;=BE$2,$R96&lt;=BE$3),$M96,IF(AND(BE$3&gt;=$R96,BE$2&lt;=$S96),$M96,0)),0)</f>
        <v/>
      </c>
      <c r="BF96" s="52">
        <f>IFERROR(IF(AND($R96&gt;=BF$2,$R96&lt;=BF$3),$M96,IF(AND(BF$3&gt;=$R96,BF$2&lt;=$S96),$M96,0)),0)</f>
        <v/>
      </c>
      <c r="BG96" s="52">
        <f>IFERROR(IF(AND($R96&gt;=BG$2,$R96&lt;=BG$3),$M96,IF(AND(BG$3&gt;=$R96,BG$2&lt;=$S96),$M96,0)),0)</f>
        <v/>
      </c>
      <c r="BH96" s="52">
        <f>IFERROR(IF(AND($R96&gt;=BH$2,$R96&lt;=BH$3),$M96,IF(AND(BH$3&gt;=$R96,BH$2&lt;=$S96),$M96,0)),0)</f>
        <v/>
      </c>
      <c r="BI96" s="52">
        <f>IFERROR(IF(AND($R96&gt;=BI$2,$R96&lt;=BI$3),$M96,IF(AND(BI$3&gt;=$R96,BI$2&lt;=$S96),$M96,0)),0)</f>
        <v/>
      </c>
      <c r="BJ96" s="52">
        <f>IFERROR(IF(AND($R96&gt;=BJ$2,$R96&lt;=BJ$3),$M96,IF(AND(BJ$3&gt;=$R96,BJ$2&lt;=$S96),$M96,0)),0)</f>
        <v/>
      </c>
      <c r="BK96" s="52">
        <f>IFERROR(IF(AND($R96&gt;=BK$2,$R96&lt;=BK$3),$M96,IF(AND(BK$3&gt;=$R96,BK$2&lt;=$S96),$M96,0)),0)</f>
        <v/>
      </c>
      <c r="BL96" s="52">
        <f>IFERROR(IF(AND($R96&gt;=BL$2,$R96&lt;=BL$3),$M96,IF(AND(BL$3&gt;=$R96,BL$2&lt;=$S96),$M96,0)),0)</f>
        <v/>
      </c>
      <c r="BM96" s="52">
        <f>IFERROR(IF(AND($R96&gt;=BM$2,$R96&lt;=BM$3),$M96,IF(AND(BM$3&gt;=$R96,BM$2&lt;=$S96),$M96,0)),0)</f>
        <v/>
      </c>
      <c r="BN96" s="52">
        <f>IFERROR(IF(AND($R96&gt;=BN$2,$R96&lt;=BN$3),$M96,IF(AND(BN$3&gt;=$R96,BN$2&lt;=$S96),$M96,0)),0)</f>
        <v/>
      </c>
      <c r="BO96" s="52">
        <f>IFERROR(IF(AND($R96&gt;=BO$2,$R96&lt;=BO$3),$M96,IF(AND(BO$3&gt;=$R96,BO$2&lt;=$S96),$M96,0)),0)</f>
        <v/>
      </c>
      <c r="BP96" s="52">
        <f>IFERROR(IF(AND($R96&gt;=BP$2,$R96&lt;=BP$3),$M96,IF(AND(BP$3&gt;=$R96,BP$2&lt;=$S96),$M96,0)),0)</f>
        <v/>
      </c>
      <c r="BQ96" s="52">
        <f>IFERROR(IF(AND($R96&gt;=BQ$2,$R96&lt;=BQ$3),$M96,IF(AND(BQ$3&gt;=$R96,BQ$2&lt;=$S96),$M96,0)),0)</f>
        <v/>
      </c>
      <c r="BR96" s="52">
        <f>IFERROR(IF(AND($R96&gt;=BR$2,$R96&lt;=BR$3),$M96,IF(AND(BR$3&gt;=$R96,BR$2&lt;=$S96),$M96,0)),0)</f>
        <v/>
      </c>
      <c r="BS96" s="52">
        <f>IFERROR(IF(AND($R96&gt;=BS$2,$R96&lt;=BS$3),$M96,IF(AND(BS$3&gt;=$R96,BS$2&lt;=$S96),$M96,0)),0)</f>
        <v/>
      </c>
      <c r="BT96" s="52">
        <f>IFERROR(IF(AND($R96&gt;=BT$2,$R96&lt;=BT$3),$M96,IF(AND(BT$3&gt;=$R96,BT$2&lt;=$S96),$M96,0)),0)</f>
        <v/>
      </c>
      <c r="BU96" s="52">
        <f>IFERROR(IF(AND($R96&gt;=BU$2,$R96&lt;=BU$3),$M96,IF(AND(BU$3&gt;=$R96,BU$2&lt;=$S96),$M96,0)),0)</f>
        <v/>
      </c>
      <c r="BV96" s="52">
        <f>IFERROR(IF(AND($R96&gt;=BV$2,$R96&lt;=BV$3),$M96,IF(AND(BV$3&gt;=$R96,BV$2&lt;=$S96),$M96,0)),0)</f>
        <v/>
      </c>
      <c r="BW96" s="52">
        <f>IFERROR(IF(AND($R96&gt;=BW$2,$R96&lt;=BW$3),$M96,IF(AND(BW$3&gt;=$R96,BW$2&lt;=$S96),$M96,0)),0)</f>
        <v/>
      </c>
      <c r="BX96" s="52">
        <f>IFERROR(IF(AND($R96&gt;=BX$2,$R96&lt;=BX$3),$M96,IF(AND(BX$3&gt;=$R96,BX$2&lt;=$S96),$M96,0)),0)</f>
        <v/>
      </c>
      <c r="BY96" s="52">
        <f>IFERROR(IF(AND($R96&gt;=BY$2,$R96&lt;=BY$3),$M96,IF(AND(BY$3&gt;=$R96,BY$2&lt;=$S96),$M96,0)),0)</f>
        <v/>
      </c>
      <c r="BZ96" s="52">
        <f>IFERROR(IF(AND($R96&gt;=BZ$2,$R96&lt;=BZ$3),$M96,IF(AND(BZ$3&gt;=$R96,BZ$2&lt;=$S96),$M96,0)),0)</f>
        <v/>
      </c>
      <c r="CA96" s="52">
        <f>IFERROR(IF(AND($R96&gt;=CA$2,$R96&lt;=CA$3),$M96,IF(AND(CA$3&gt;=$R96,CA$2&lt;=$S96),$M96,0)),0)</f>
        <v/>
      </c>
      <c r="CB96" s="52">
        <f>IFERROR(IF(AND($R96&gt;=CB$2,$R96&lt;=CB$3),$M96,IF(AND(CB$3&gt;=$R96,CB$2&lt;=$S96),$M96,0)),0)</f>
        <v/>
      </c>
      <c r="CC96" s="52">
        <f>IFERROR(IF(AND($R96&gt;=CC$2,$R96&lt;=CC$3),$M96,IF(AND(CC$3&gt;=$R96,CC$2&lt;=$S96),$M96,0)),0)</f>
        <v/>
      </c>
      <c r="CD96" s="52">
        <f>IFERROR(IF(AND($R96&gt;=CD$2,$R96&lt;=CD$3),$M96,IF(AND(CD$3&gt;=$R96,CD$2&lt;=$S96),$M96,0)),0)</f>
        <v/>
      </c>
      <c r="CE96" s="52">
        <f>IFERROR(IF(AND($R96&gt;=CE$2,$R96&lt;=CE$3),$M96,IF(AND(CE$3&gt;=$R96,CE$2&lt;=$S96),$M96,0)),0)</f>
        <v/>
      </c>
      <c r="CF96" s="52">
        <f>IFERROR(IF(AND($R96&gt;=CF$2,$R96&lt;=CF$3),$M96,IF(AND(CF$3&gt;=$R96,CF$2&lt;=$S96),$M96,0)),0)</f>
        <v/>
      </c>
      <c r="CG96" s="52">
        <f>IFERROR(IF(AND($R96&gt;=CG$2,$R96&lt;=CG$3),$M96,IF(AND(CG$3&gt;=$R96,CG$2&lt;=$S96),$M96,0)),0)</f>
        <v/>
      </c>
      <c r="CH96" s="52">
        <f>IFERROR(IF(AND($R96&gt;=CH$2,$R96&lt;=CH$3),$M96,IF(AND(CH$3&gt;=$R96,CH$2&lt;=$S96),$M96,0)),0)</f>
        <v/>
      </c>
      <c r="CI96" s="52">
        <f>IFERROR(IF(AND($R96&gt;=CI$2,$R96&lt;=CI$3),$M96,IF(AND(CI$3&gt;=$R96,CI$2&lt;=$S96),$M96,0)),0)</f>
        <v/>
      </c>
      <c r="CJ96" s="52">
        <f>IFERROR(IF(AND($R96&gt;=CJ$2,$R96&lt;=CJ$3),$M96,IF(AND(CJ$3&gt;=$R96,CJ$2&lt;=$S96),$M96,0)),0)</f>
        <v/>
      </c>
      <c r="CK96" s="52">
        <f>IFERROR(IF(AND($R96&gt;=CK$2,$R96&lt;=CK$3),$M96,IF(AND(CK$3&gt;=$R96,CK$2&lt;=$S96),$M96,0)),0)</f>
        <v/>
      </c>
      <c r="CL96" s="52">
        <f>IFERROR(IF(AND($R96&gt;=CL$2,$R96&lt;=CL$3),$M96,IF(AND(CL$3&gt;=$R96,CL$2&lt;=$S96),$M96,0)),0)</f>
        <v/>
      </c>
      <c r="CM96" s="52">
        <f>IFERROR(IF(AND($R96&gt;=CM$2,$R96&lt;=CM$3),$M96,IF(AND(CM$3&gt;=$R96,CM$2&lt;=$S96),$M96,0)),0)</f>
        <v/>
      </c>
      <c r="CN96" s="52">
        <f>IFERROR(IF(AND($R96&gt;=CN$2,$R96&lt;=CN$3),$M96,IF(AND(CN$3&gt;=$R96,CN$2&lt;=$S96),$M96,0)),0)</f>
        <v/>
      </c>
      <c r="CO96" s="52">
        <f>IFERROR(IF(AND($R96&gt;=CO$2,$R96&lt;=CO$3),$M96,IF(AND(CO$3&gt;=$R96,CO$2&lt;=$S96),$M96,0)),0)</f>
        <v/>
      </c>
      <c r="CP96" s="52">
        <f>IFERROR(IF(AND($R96&gt;=CP$2,$R96&lt;=CP$3),$M96,IF(AND(CP$3&gt;=$R96,CP$2&lt;=$S96),$M96,0)),0)</f>
        <v/>
      </c>
      <c r="CQ96" s="52">
        <f>IFERROR(IF(AND($R96&gt;=CQ$2,$R96&lt;=CQ$3),$M96,IF(AND(CQ$3&gt;=$R96,CQ$2&lt;=$S96),$M96,0)),0)</f>
        <v/>
      </c>
      <c r="CR96" s="52">
        <f>IFERROR(IF(AND($R96&gt;=CR$2,$R96&lt;=CR$3),$M96,IF(AND(CR$3&gt;=$R96,CR$2&lt;=$S96),$M96,0)),0)</f>
        <v/>
      </c>
      <c r="CS96" s="52">
        <f>IFERROR(IF(AND($R96&gt;=CS$2,$R96&lt;=CS$3),$M96,IF(AND(CS$3&gt;=$R96,CS$2&lt;=$S96),$M96,0)),0)</f>
        <v/>
      </c>
      <c r="CT96" s="52">
        <f>IFERROR(IF(AND($R96&gt;=CT$2,$R96&lt;=CT$3),$M96,IF(AND(CT$3&gt;=$R96,CT$2&lt;=$S96),$M96,0)),0)</f>
        <v/>
      </c>
      <c r="CU96" s="52">
        <f>IFERROR(IF(AND($R96&gt;=CU$2,$R96&lt;=CU$3),$M96,IF(AND(CU$3&gt;=$R96,CU$2&lt;=$S96),$M96,0)),0)</f>
        <v/>
      </c>
      <c r="CV96" s="52">
        <f>IFERROR(IF(AND($R96&gt;=CV$2,$R96&lt;=CV$3),$M96,IF(AND(CV$3&gt;=$R96,CV$2&lt;=$S96),$M96,0)),0)</f>
        <v/>
      </c>
      <c r="CW96" s="52">
        <f>IFERROR(IF(AND($R96&gt;=CW$2,$R96&lt;=CW$3),$M96,IF(AND(CW$3&gt;=$R96,CW$2&lt;=$S96),$M96,0)),0)</f>
        <v/>
      </c>
      <c r="CX96" s="52">
        <f>IFERROR(IF(AND($R96&gt;=CX$2,$R96&lt;=CX$3),$M96,IF(AND(CX$3&gt;=$R96,CX$2&lt;=$S96),$M96,0)),0)</f>
        <v/>
      </c>
      <c r="CY96" s="52">
        <f>IFERROR(IF(AND($R96&gt;=CY$2,$R96&lt;=CY$3),$M96,IF(AND(CY$3&gt;=$R96,CY$2&lt;=$S96),$M96,0)),0)</f>
        <v/>
      </c>
      <c r="CZ96" s="52">
        <f>IFERROR(IF(AND($R96&gt;=CZ$2,$R96&lt;=CZ$3),$M96,IF(AND(CZ$3&gt;=$R96,CZ$2&lt;=$S96),$M96,0)),0)</f>
        <v/>
      </c>
      <c r="DA96" s="52" t="n"/>
      <c r="DB96" s="52" t="n"/>
    </row>
    <row r="97" outlineLevel="1" ht="15.9" customHeight="1">
      <c r="A97" s="40" t="inlineStr">
        <is>
          <t>[Person_3]</t>
        </is>
      </c>
      <c r="B97" s="98" t="n"/>
      <c r="C97" s="56" t="n"/>
      <c r="D97" s="98" t="n"/>
      <c r="E97" s="56" t="n"/>
      <c r="F97" s="53" t="n"/>
      <c r="G97" s="56" t="n"/>
      <c r="H97" s="98" t="n"/>
      <c r="I97" s="43" t="n"/>
      <c r="J97" s="44" t="n"/>
      <c r="K97" s="45" t="n"/>
      <c r="L97" s="45" t="n"/>
      <c r="M97" s="46">
        <f>IF($J97="Digital Maintenance",0,K97*L97)*I96</f>
        <v/>
      </c>
      <c r="N97" s="47">
        <f>IF($J97="Digital Maintenance",K97*L97,0)*I97</f>
        <v/>
      </c>
      <c r="O97" s="48" t="inlineStr">
        <is>
          <t>New</t>
        </is>
      </c>
      <c r="P97" s="49" t="n"/>
      <c r="Q97" s="96" t="n"/>
      <c r="R97" s="96" t="n"/>
      <c r="S97" s="96" t="n"/>
      <c r="T97" s="51">
        <f>IF(ISBLANK(S97),"",YEARFRAC(R97,EOMONTH(S97,0))*12)</f>
        <v/>
      </c>
      <c r="U97" s="52">
        <f>IFERROR(IF(AND($R97&gt;=U$2,$R97&lt;=U$3),$M97,IF(AND(U$3&gt;=$R97,U$2&lt;=$S97),$M97,0)),0)</f>
        <v/>
      </c>
      <c r="V97" s="52">
        <f>IFERROR(IF(AND($R97&gt;=V$2,$R97&lt;=V$3),$M97,IF(AND(V$3&gt;=$R97,V$2&lt;=$S97),$M97,0)),0)</f>
        <v/>
      </c>
      <c r="W97" s="52">
        <f>IFERROR(IF(AND($R97&gt;=W$2,$R97&lt;=W$3),$M97,IF(AND(W$3&gt;=$R97,W$2&lt;=$S97),$M97,0)),0)</f>
        <v/>
      </c>
      <c r="X97" s="52">
        <f>IFERROR(IF(AND($R97&gt;=X$2,$R97&lt;=X$3),$M97,IF(AND(X$3&gt;=$R97,X$2&lt;=$S97),$M97,0)),0)</f>
        <v/>
      </c>
      <c r="Y97" s="52">
        <f>IFERROR(IF(AND($R97&gt;=Y$2,$R97&lt;=Y$3),$M97,IF(AND(Y$3&gt;=$R97,Y$2&lt;=$S97),$M97,0)),0)</f>
        <v/>
      </c>
      <c r="Z97" s="52">
        <f>IFERROR(IF(AND($R97&gt;=Z$2,$R97&lt;=Z$3),$M97,IF(AND(Z$3&gt;=$R97,Z$2&lt;=$S97),$M97,0)),0)</f>
        <v/>
      </c>
      <c r="AA97" s="52">
        <f>IFERROR(IF(AND($R97&gt;=AA$2,$R97&lt;=AA$3),$M97,IF(AND(AA$3&gt;=$R97,AA$2&lt;=$S97),$M97,0)),0)</f>
        <v/>
      </c>
      <c r="AB97" s="52">
        <f>IFERROR(IF(AND($R97&gt;=AB$2,$R97&lt;=AB$3),$M97,IF(AND(AB$3&gt;=$R97,AB$2&lt;=$S97),$M97,0)),0)</f>
        <v/>
      </c>
      <c r="AC97" s="52">
        <f>IFERROR(IF(AND($R97&gt;=AC$2,$R97&lt;=AC$3),$M97,IF(AND(AC$3&gt;=$R97,AC$2&lt;=$S97),$M97,0)),0)</f>
        <v/>
      </c>
      <c r="AD97" s="52">
        <f>IFERROR(IF(AND($R97&gt;=AD$2,$R97&lt;=AD$3),$M97,IF(AND(AD$3&gt;=$R97,AD$2&lt;=$S97),$M97,0)),0)</f>
        <v/>
      </c>
      <c r="AE97" s="52">
        <f>IFERROR(IF(AND($R97&gt;=AE$2,$R97&lt;=AE$3),$M97,IF(AND(AE$3&gt;=$R97,AE$2&lt;=$S97),$M97,0)),0)</f>
        <v/>
      </c>
      <c r="AF97" s="52">
        <f>IFERROR(IF(AND($R97&gt;=AF$2,$R97&lt;=AF$3),$M97,IF(AND(AF$3&gt;=$R97,AF$2&lt;=$S97),$M97,0)),0)</f>
        <v/>
      </c>
      <c r="AG97" s="52">
        <f>IFERROR(IF(AND($R97&gt;=AG$2,$R97&lt;=AG$3),$M97,IF(AND(AG$3&gt;=$R97,AG$2&lt;=$S97),$M97,0)),0)</f>
        <v/>
      </c>
      <c r="AH97" s="52">
        <f>IFERROR(IF(AND($R97&gt;=AH$2,$R97&lt;=AH$3),$M97,IF(AND(AH$3&gt;=$R97,AH$2&lt;=$S97),$M97,0)),0)</f>
        <v/>
      </c>
      <c r="AI97" s="52">
        <f>IFERROR(IF(AND($R97&gt;=AI$2,$R97&lt;=AI$3),$M97,IF(AND(AI$3&gt;=$R97,AI$2&lt;=$S97),$M97,0)),0)</f>
        <v/>
      </c>
      <c r="AJ97" s="52">
        <f>IFERROR(IF(AND($R97&gt;=AJ$2,$R97&lt;=AJ$3),$M97,IF(AND(AJ$3&gt;=$R97,AJ$2&lt;=$S97),$M97,0)),0)</f>
        <v/>
      </c>
      <c r="AK97" s="52">
        <f>IFERROR(IF(AND($R97&gt;=AK$2,$R97&lt;=AK$3),$M97,IF(AND(AK$3&gt;=$R97,AK$2&lt;=$S97),$M97,0)),0)</f>
        <v/>
      </c>
      <c r="AL97" s="52">
        <f>IFERROR(IF(AND($R97&gt;=AL$2,$R97&lt;=AL$3),$M97,IF(AND(AL$3&gt;=$R97,AL$2&lt;=$S97),$M97,0)),0)</f>
        <v/>
      </c>
      <c r="AM97" s="52">
        <f>IFERROR(IF(AND($R97&gt;=AM$2,$R97&lt;=AM$3),$M97,IF(AND(AM$3&gt;=$R97,AM$2&lt;=$S97),$M97,0)),0)</f>
        <v/>
      </c>
      <c r="AN97" s="52">
        <f>IFERROR(IF(AND($R97&gt;=AN$2,$R97&lt;=AN$3),$M97,IF(AND(AN$3&gt;=$R97,AN$2&lt;=$S97),$M97,0)),0)</f>
        <v/>
      </c>
      <c r="AO97" s="52">
        <f>IFERROR(IF(AND($R97&gt;=AO$2,$R97&lt;=AO$3),$M97,IF(AND(AO$3&gt;=$R97,AO$2&lt;=$S97),$M97,0)),0)</f>
        <v/>
      </c>
      <c r="AP97" s="52">
        <f>IFERROR(IF(AND($R97&gt;=AP$2,$R97&lt;=AP$3),$M97,IF(AND(AP$3&gt;=$R97,AP$2&lt;=$S97),$M97,0)),0)</f>
        <v/>
      </c>
      <c r="AQ97" s="52">
        <f>IFERROR(IF(AND($R97&gt;=AQ$2,$R97&lt;=AQ$3),$M97,IF(AND(AQ$3&gt;=$R97,AQ$2&lt;=$S97),$M97,0)),0)</f>
        <v/>
      </c>
      <c r="AR97" s="52">
        <f>IFERROR(IF(AND($R97&gt;=AR$2,$R97&lt;=AR$3),$M97,IF(AND(AR$3&gt;=$R97,AR$2&lt;=$S97),$M97,0)),0)</f>
        <v/>
      </c>
      <c r="AS97" s="52">
        <f>IFERROR(IF(AND($R97&gt;=AS$2,$R97&lt;=AS$3),$M97,IF(AND(AS$3&gt;=$R97,AS$2&lt;=$S97),$M97,0)),0)</f>
        <v/>
      </c>
      <c r="AT97" s="52">
        <f>IFERROR(IF(AND($R97&gt;=AT$2,$R97&lt;=AT$3),$M97,IF(AND(AT$3&gt;=$R97,AT$2&lt;=$S97),$M97,0)),0)</f>
        <v/>
      </c>
      <c r="AU97" s="52">
        <f>IFERROR(IF(AND($R97&gt;=AU$2,$R97&lt;=AU$3),$M97,IF(AND(AU$3&gt;=$R97,AU$2&lt;=$S97),$M97,0)),0)</f>
        <v/>
      </c>
      <c r="AV97" s="52">
        <f>IFERROR(IF(AND($R97&gt;=AV$2,$R97&lt;=AV$3),$M97,IF(AND(AV$3&gt;=$R97,AV$2&lt;=$S97),$M97,0)),0)</f>
        <v/>
      </c>
      <c r="AW97" s="52">
        <f>IFERROR(IF(AND($R97&gt;=AW$2,$R97&lt;=AW$3),$M97,IF(AND(AW$3&gt;=$R97,AW$2&lt;=$S97),$M97,0)),0)</f>
        <v/>
      </c>
      <c r="AX97" s="52">
        <f>IFERROR(IF(AND($R97&gt;=AX$2,$R97&lt;=AX$3),$M97,IF(AND(AX$3&gt;=$R97,AX$2&lt;=$S97),$M97,0)),0)</f>
        <v/>
      </c>
      <c r="AY97" s="52">
        <f>IFERROR(IF(AND($R97&gt;=AY$2,$R97&lt;=AY$3),$M97,IF(AND(AY$3&gt;=$R97,AY$2&lt;=$S97),$M97,0)),0)</f>
        <v/>
      </c>
      <c r="AZ97" s="52">
        <f>IFERROR(IF(AND($R97&gt;=AZ$2,$R97&lt;=AZ$3),$M97,IF(AND(AZ$3&gt;=$R97,AZ$2&lt;=$S97),$M97,0)),0)</f>
        <v/>
      </c>
      <c r="BA97" s="52">
        <f>IFERROR(IF(AND($R97&gt;=BA$2,$R97&lt;=BA$3),$M97,IF(AND(BA$3&gt;=$R97,BA$2&lt;=$S97),$M97,0)),0)</f>
        <v/>
      </c>
      <c r="BB97" s="52">
        <f>IFERROR(IF(AND($R97&gt;=BB$2,$R97&lt;=BB$3),$M97,IF(AND(BB$3&gt;=$R97,BB$2&lt;=$S97),$M97,0)),0)</f>
        <v/>
      </c>
      <c r="BC97" s="52">
        <f>IFERROR(IF(AND($R97&gt;=BC$2,$R97&lt;=BC$3),$M97,IF(AND(BC$3&gt;=$R97,BC$2&lt;=$S97),$M97,0)),0)</f>
        <v/>
      </c>
      <c r="BD97" s="52">
        <f>IFERROR(IF(AND($R97&gt;=BD$2,$R97&lt;=BD$3),$M97,IF(AND(BD$3&gt;=$R97,BD$2&lt;=$S97),$M97,0)),0)</f>
        <v/>
      </c>
      <c r="BE97" s="52">
        <f>IFERROR(IF(AND($R97&gt;=BE$2,$R97&lt;=BE$3),$M97,IF(AND(BE$3&gt;=$R97,BE$2&lt;=$S97),$M97,0)),0)</f>
        <v/>
      </c>
      <c r="BF97" s="52">
        <f>IFERROR(IF(AND($R97&gt;=BF$2,$R97&lt;=BF$3),$M97,IF(AND(BF$3&gt;=$R97,BF$2&lt;=$S97),$M97,0)),0)</f>
        <v/>
      </c>
      <c r="BG97" s="52">
        <f>IFERROR(IF(AND($R97&gt;=BG$2,$R97&lt;=BG$3),$M97,IF(AND(BG$3&gt;=$R97,BG$2&lt;=$S97),$M97,0)),0)</f>
        <v/>
      </c>
      <c r="BH97" s="52">
        <f>IFERROR(IF(AND($R97&gt;=BH$2,$R97&lt;=BH$3),$M97,IF(AND(BH$3&gt;=$R97,BH$2&lt;=$S97),$M97,0)),0)</f>
        <v/>
      </c>
      <c r="BI97" s="52">
        <f>IFERROR(IF(AND($R97&gt;=BI$2,$R97&lt;=BI$3),$M97,IF(AND(BI$3&gt;=$R97,BI$2&lt;=$S97),$M97,0)),0)</f>
        <v/>
      </c>
      <c r="BJ97" s="52">
        <f>IFERROR(IF(AND($R97&gt;=BJ$2,$R97&lt;=BJ$3),$M97,IF(AND(BJ$3&gt;=$R97,BJ$2&lt;=$S97),$M97,0)),0)</f>
        <v/>
      </c>
      <c r="BK97" s="52">
        <f>IFERROR(IF(AND($R97&gt;=BK$2,$R97&lt;=BK$3),$M97,IF(AND(BK$3&gt;=$R97,BK$2&lt;=$S97),$M97,0)),0)</f>
        <v/>
      </c>
      <c r="BL97" s="52">
        <f>IFERROR(IF(AND($R97&gt;=BL$2,$R97&lt;=BL$3),$M97,IF(AND(BL$3&gt;=$R97,BL$2&lt;=$S97),$M97,0)),0)</f>
        <v/>
      </c>
      <c r="BM97" s="52">
        <f>IFERROR(IF(AND($R97&gt;=BM$2,$R97&lt;=BM$3),$M97,IF(AND(BM$3&gt;=$R97,BM$2&lt;=$S97),$M97,0)),0)</f>
        <v/>
      </c>
      <c r="BN97" s="52">
        <f>IFERROR(IF(AND($R97&gt;=BN$2,$R97&lt;=BN$3),$M97,IF(AND(BN$3&gt;=$R97,BN$2&lt;=$S97),$M97,0)),0)</f>
        <v/>
      </c>
      <c r="BO97" s="52">
        <f>IFERROR(IF(AND($R97&gt;=BO$2,$R97&lt;=BO$3),$M97,IF(AND(BO$3&gt;=$R97,BO$2&lt;=$S97),$M97,0)),0)</f>
        <v/>
      </c>
      <c r="BP97" s="52">
        <f>IFERROR(IF(AND($R97&gt;=BP$2,$R97&lt;=BP$3),$M97,IF(AND(BP$3&gt;=$R97,BP$2&lt;=$S97),$M97,0)),0)</f>
        <v/>
      </c>
      <c r="BQ97" s="52">
        <f>IFERROR(IF(AND($R97&gt;=BQ$2,$R97&lt;=BQ$3),$M97,IF(AND(BQ$3&gt;=$R97,BQ$2&lt;=$S97),$M97,0)),0)</f>
        <v/>
      </c>
      <c r="BR97" s="52">
        <f>IFERROR(IF(AND($R97&gt;=BR$2,$R97&lt;=BR$3),$M97,IF(AND(BR$3&gt;=$R97,BR$2&lt;=$S97),$M97,0)),0)</f>
        <v/>
      </c>
      <c r="BS97" s="52">
        <f>IFERROR(IF(AND($R97&gt;=BS$2,$R97&lt;=BS$3),$M97,IF(AND(BS$3&gt;=$R97,BS$2&lt;=$S97),$M97,0)),0)</f>
        <v/>
      </c>
      <c r="BT97" s="52">
        <f>IFERROR(IF(AND($R97&gt;=BT$2,$R97&lt;=BT$3),$M97,IF(AND(BT$3&gt;=$R97,BT$2&lt;=$S97),$M97,0)),0)</f>
        <v/>
      </c>
      <c r="BU97" s="52">
        <f>IFERROR(IF(AND($R97&gt;=BU$2,$R97&lt;=BU$3),$M97,IF(AND(BU$3&gt;=$R97,BU$2&lt;=$S97),$M97,0)),0)</f>
        <v/>
      </c>
      <c r="BV97" s="52">
        <f>IFERROR(IF(AND($R97&gt;=BV$2,$R97&lt;=BV$3),$M97,IF(AND(BV$3&gt;=$R97,BV$2&lt;=$S97),$M97,0)),0)</f>
        <v/>
      </c>
      <c r="BW97" s="52">
        <f>IFERROR(IF(AND($R97&gt;=BW$2,$R97&lt;=BW$3),$M97,IF(AND(BW$3&gt;=$R97,BW$2&lt;=$S97),$M97,0)),0)</f>
        <v/>
      </c>
      <c r="BX97" s="52">
        <f>IFERROR(IF(AND($R97&gt;=BX$2,$R97&lt;=BX$3),$M97,IF(AND(BX$3&gt;=$R97,BX$2&lt;=$S97),$M97,0)),0)</f>
        <v/>
      </c>
      <c r="BY97" s="52">
        <f>IFERROR(IF(AND($R97&gt;=BY$2,$R97&lt;=BY$3),$M97,IF(AND(BY$3&gt;=$R97,BY$2&lt;=$S97),$M97,0)),0)</f>
        <v/>
      </c>
      <c r="BZ97" s="52">
        <f>IFERROR(IF(AND($R97&gt;=BZ$2,$R97&lt;=BZ$3),$M97,IF(AND(BZ$3&gt;=$R97,BZ$2&lt;=$S97),$M97,0)),0)</f>
        <v/>
      </c>
      <c r="CA97" s="52">
        <f>IFERROR(IF(AND($R97&gt;=CA$2,$R97&lt;=CA$3),$M97,IF(AND(CA$3&gt;=$R97,CA$2&lt;=$S97),$M97,0)),0)</f>
        <v/>
      </c>
      <c r="CB97" s="52">
        <f>IFERROR(IF(AND($R97&gt;=CB$2,$R97&lt;=CB$3),$M97,IF(AND(CB$3&gt;=$R97,CB$2&lt;=$S97),$M97,0)),0)</f>
        <v/>
      </c>
      <c r="CC97" s="52">
        <f>IFERROR(IF(AND($R97&gt;=CC$2,$R97&lt;=CC$3),$M97,IF(AND(CC$3&gt;=$R97,CC$2&lt;=$S97),$M97,0)),0)</f>
        <v/>
      </c>
      <c r="CD97" s="52">
        <f>IFERROR(IF(AND($R97&gt;=CD$2,$R97&lt;=CD$3),$M97,IF(AND(CD$3&gt;=$R97,CD$2&lt;=$S97),$M97,0)),0)</f>
        <v/>
      </c>
      <c r="CE97" s="52">
        <f>IFERROR(IF(AND($R97&gt;=CE$2,$R97&lt;=CE$3),$M97,IF(AND(CE$3&gt;=$R97,CE$2&lt;=$S97),$M97,0)),0)</f>
        <v/>
      </c>
      <c r="CF97" s="52">
        <f>IFERROR(IF(AND($R97&gt;=CF$2,$R97&lt;=CF$3),$M97,IF(AND(CF$3&gt;=$R97,CF$2&lt;=$S97),$M97,0)),0)</f>
        <v/>
      </c>
      <c r="CG97" s="52">
        <f>IFERROR(IF(AND($R97&gt;=CG$2,$R97&lt;=CG$3),$M97,IF(AND(CG$3&gt;=$R97,CG$2&lt;=$S97),$M97,0)),0)</f>
        <v/>
      </c>
      <c r="CH97" s="52">
        <f>IFERROR(IF(AND($R97&gt;=CH$2,$R97&lt;=CH$3),$M97,IF(AND(CH$3&gt;=$R97,CH$2&lt;=$S97),$M97,0)),0)</f>
        <v/>
      </c>
      <c r="CI97" s="52">
        <f>IFERROR(IF(AND($R97&gt;=CI$2,$R97&lt;=CI$3),$M97,IF(AND(CI$3&gt;=$R97,CI$2&lt;=$S97),$M97,0)),0)</f>
        <v/>
      </c>
      <c r="CJ97" s="52">
        <f>IFERROR(IF(AND($R97&gt;=CJ$2,$R97&lt;=CJ$3),$M97,IF(AND(CJ$3&gt;=$R97,CJ$2&lt;=$S97),$M97,0)),0)</f>
        <v/>
      </c>
      <c r="CK97" s="52">
        <f>IFERROR(IF(AND($R97&gt;=CK$2,$R97&lt;=CK$3),$M97,IF(AND(CK$3&gt;=$R97,CK$2&lt;=$S97),$M97,0)),0)</f>
        <v/>
      </c>
      <c r="CL97" s="52">
        <f>IFERROR(IF(AND($R97&gt;=CL$2,$R97&lt;=CL$3),$M97,IF(AND(CL$3&gt;=$R97,CL$2&lt;=$S97),$M97,0)),0)</f>
        <v/>
      </c>
      <c r="CM97" s="52">
        <f>IFERROR(IF(AND($R97&gt;=CM$2,$R97&lt;=CM$3),$M97,IF(AND(CM$3&gt;=$R97,CM$2&lt;=$S97),$M97,0)),0)</f>
        <v/>
      </c>
      <c r="CN97" s="52">
        <f>IFERROR(IF(AND($R97&gt;=CN$2,$R97&lt;=CN$3),$M97,IF(AND(CN$3&gt;=$R97,CN$2&lt;=$S97),$M97,0)),0)</f>
        <v/>
      </c>
      <c r="CO97" s="52">
        <f>IFERROR(IF(AND($R97&gt;=CO$2,$R97&lt;=CO$3),$M97,IF(AND(CO$3&gt;=$R97,CO$2&lt;=$S97),$M97,0)),0)</f>
        <v/>
      </c>
      <c r="CP97" s="52">
        <f>IFERROR(IF(AND($R97&gt;=CP$2,$R97&lt;=CP$3),$M97,IF(AND(CP$3&gt;=$R97,CP$2&lt;=$S97),$M97,0)),0)</f>
        <v/>
      </c>
      <c r="CQ97" s="52">
        <f>IFERROR(IF(AND($R97&gt;=CQ$2,$R97&lt;=CQ$3),$M97,IF(AND(CQ$3&gt;=$R97,CQ$2&lt;=$S97),$M97,0)),0)</f>
        <v/>
      </c>
      <c r="CR97" s="52">
        <f>IFERROR(IF(AND($R97&gt;=CR$2,$R97&lt;=CR$3),$M97,IF(AND(CR$3&gt;=$R97,CR$2&lt;=$S97),$M97,0)),0)</f>
        <v/>
      </c>
      <c r="CS97" s="52">
        <f>IFERROR(IF(AND($R97&gt;=CS$2,$R97&lt;=CS$3),$M97,IF(AND(CS$3&gt;=$R97,CS$2&lt;=$S97),$M97,0)),0)</f>
        <v/>
      </c>
      <c r="CT97" s="52">
        <f>IFERROR(IF(AND($R97&gt;=CT$2,$R97&lt;=CT$3),$M97,IF(AND(CT$3&gt;=$R97,CT$2&lt;=$S97),$M97,0)),0)</f>
        <v/>
      </c>
      <c r="CU97" s="52">
        <f>IFERROR(IF(AND($R97&gt;=CU$2,$R97&lt;=CU$3),$M97,IF(AND(CU$3&gt;=$R97,CU$2&lt;=$S97),$M97,0)),0)</f>
        <v/>
      </c>
      <c r="CV97" s="52">
        <f>IFERROR(IF(AND($R97&gt;=CV$2,$R97&lt;=CV$3),$M97,IF(AND(CV$3&gt;=$R97,CV$2&lt;=$S97),$M97,0)),0)</f>
        <v/>
      </c>
      <c r="CW97" s="52">
        <f>IFERROR(IF(AND($R97&gt;=CW$2,$R97&lt;=CW$3),$M97,IF(AND(CW$3&gt;=$R97,CW$2&lt;=$S97),$M97,0)),0)</f>
        <v/>
      </c>
      <c r="CX97" s="52">
        <f>IFERROR(IF(AND($R97&gt;=CX$2,$R97&lt;=CX$3),$M97,IF(AND(CX$3&gt;=$R97,CX$2&lt;=$S97),$M97,0)),0)</f>
        <v/>
      </c>
      <c r="CY97" s="52">
        <f>IFERROR(IF(AND($R97&gt;=CY$2,$R97&lt;=CY$3),$M97,IF(AND(CY$3&gt;=$R97,CY$2&lt;=$S97),$M97,0)),0)</f>
        <v/>
      </c>
      <c r="CZ97" s="52">
        <f>IFERROR(IF(AND($R97&gt;=CZ$2,$R97&lt;=CZ$3),$M97,IF(AND(CZ$3&gt;=$R97,CZ$2&lt;=$S97),$M97,0)),0)</f>
        <v/>
      </c>
      <c r="DA97" s="52" t="n"/>
      <c r="DB97" s="52" t="n"/>
    </row>
    <row r="98" outlineLevel="1" ht="15.9" customHeight="1">
      <c r="A98" s="40" t="inlineStr">
        <is>
          <t>[Person_3]</t>
        </is>
      </c>
      <c r="B98" s="98" t="n"/>
      <c r="C98" s="56" t="n"/>
      <c r="D98" s="98" t="n"/>
      <c r="E98" s="56" t="n"/>
      <c r="F98" s="53" t="n"/>
      <c r="G98" s="56" t="n"/>
      <c r="H98" s="98" t="n"/>
      <c r="I98" s="43" t="n"/>
      <c r="J98" s="44" t="n"/>
      <c r="K98" s="45" t="n"/>
      <c r="L98" s="45" t="n"/>
      <c r="M98" s="46">
        <f>IF($J98="Digital Maintenance",0,K98*L98)*I97</f>
        <v/>
      </c>
      <c r="N98" s="47">
        <f>IF($J98="Digital Maintenance",K98*L98,0)*I98</f>
        <v/>
      </c>
      <c r="O98" s="48" t="inlineStr">
        <is>
          <t>New</t>
        </is>
      </c>
      <c r="P98" s="49" t="n"/>
      <c r="Q98" s="96" t="n"/>
      <c r="R98" s="96" t="n"/>
      <c r="S98" s="96" t="n"/>
      <c r="T98" s="51">
        <f>IF(ISBLANK(S98),"",YEARFRAC(R98,EOMONTH(S98,0))*12)</f>
        <v/>
      </c>
      <c r="U98" s="52">
        <f>IFERROR(IF(AND($R98&gt;=U$2,$R98&lt;=U$3),$M98,IF(AND(U$3&gt;=$R98,U$2&lt;=$S98),$M98,0)),0)</f>
        <v/>
      </c>
      <c r="V98" s="52">
        <f>IFERROR(IF(AND($R98&gt;=V$2,$R98&lt;=V$3),$M98,IF(AND(V$3&gt;=$R98,V$2&lt;=$S98),$M98,0)),0)</f>
        <v/>
      </c>
      <c r="W98" s="52">
        <f>IFERROR(IF(AND($R98&gt;=W$2,$R98&lt;=W$3),$M98,IF(AND(W$3&gt;=$R98,W$2&lt;=$S98),$M98,0)),0)</f>
        <v/>
      </c>
      <c r="X98" s="52">
        <f>IFERROR(IF(AND($R98&gt;=X$2,$R98&lt;=X$3),$M98,IF(AND(X$3&gt;=$R98,X$2&lt;=$S98),$M98,0)),0)</f>
        <v/>
      </c>
      <c r="Y98" s="52">
        <f>IFERROR(IF(AND($R98&gt;=Y$2,$R98&lt;=Y$3),$M98,IF(AND(Y$3&gt;=$R98,Y$2&lt;=$S98),$M98,0)),0)</f>
        <v/>
      </c>
      <c r="Z98" s="52">
        <f>IFERROR(IF(AND($R98&gt;=Z$2,$R98&lt;=Z$3),$M98,IF(AND(Z$3&gt;=$R98,Z$2&lt;=$S98),$M98,0)),0)</f>
        <v/>
      </c>
      <c r="AA98" s="52">
        <f>IFERROR(IF(AND($R98&gt;=AA$2,$R98&lt;=AA$3),$M98,IF(AND(AA$3&gt;=$R98,AA$2&lt;=$S98),$M98,0)),0)</f>
        <v/>
      </c>
      <c r="AB98" s="52">
        <f>IFERROR(IF(AND($R98&gt;=AB$2,$R98&lt;=AB$3),$M98,IF(AND(AB$3&gt;=$R98,AB$2&lt;=$S98),$M98,0)),0)</f>
        <v/>
      </c>
      <c r="AC98" s="52">
        <f>IFERROR(IF(AND($R98&gt;=AC$2,$R98&lt;=AC$3),$M98,IF(AND(AC$3&gt;=$R98,AC$2&lt;=$S98),$M98,0)),0)</f>
        <v/>
      </c>
      <c r="AD98" s="52">
        <f>IFERROR(IF(AND($R98&gt;=AD$2,$R98&lt;=AD$3),$M98,IF(AND(AD$3&gt;=$R98,AD$2&lt;=$S98),$M98,0)),0)</f>
        <v/>
      </c>
      <c r="AE98" s="52">
        <f>IFERROR(IF(AND($R98&gt;=AE$2,$R98&lt;=AE$3),$M98,IF(AND(AE$3&gt;=$R98,AE$2&lt;=$S98),$M98,0)),0)</f>
        <v/>
      </c>
      <c r="AF98" s="52">
        <f>IFERROR(IF(AND($R98&gt;=AF$2,$R98&lt;=AF$3),$M98,IF(AND(AF$3&gt;=$R98,AF$2&lt;=$S98),$M98,0)),0)</f>
        <v/>
      </c>
      <c r="AG98" s="52">
        <f>IFERROR(IF(AND($R98&gt;=AG$2,$R98&lt;=AG$3),$M98,IF(AND(AG$3&gt;=$R98,AG$2&lt;=$S98),$M98,0)),0)</f>
        <v/>
      </c>
      <c r="AH98" s="52">
        <f>IFERROR(IF(AND($R98&gt;=AH$2,$R98&lt;=AH$3),$M98,IF(AND(AH$3&gt;=$R98,AH$2&lt;=$S98),$M98,0)),0)</f>
        <v/>
      </c>
      <c r="AI98" s="52">
        <f>IFERROR(IF(AND($R98&gt;=AI$2,$R98&lt;=AI$3),$M98,IF(AND(AI$3&gt;=$R98,AI$2&lt;=$S98),$M98,0)),0)</f>
        <v/>
      </c>
      <c r="AJ98" s="52">
        <f>IFERROR(IF(AND($R98&gt;=AJ$2,$R98&lt;=AJ$3),$M98,IF(AND(AJ$3&gt;=$R98,AJ$2&lt;=$S98),$M98,0)),0)</f>
        <v/>
      </c>
      <c r="AK98" s="52">
        <f>IFERROR(IF(AND($R98&gt;=AK$2,$R98&lt;=AK$3),$M98,IF(AND(AK$3&gt;=$R98,AK$2&lt;=$S98),$M98,0)),0)</f>
        <v/>
      </c>
      <c r="AL98" s="52">
        <f>IFERROR(IF(AND($R98&gt;=AL$2,$R98&lt;=AL$3),$M98,IF(AND(AL$3&gt;=$R98,AL$2&lt;=$S98),$M98,0)),0)</f>
        <v/>
      </c>
      <c r="AM98" s="52">
        <f>IFERROR(IF(AND($R98&gt;=AM$2,$R98&lt;=AM$3),$M98,IF(AND(AM$3&gt;=$R98,AM$2&lt;=$S98),$M98,0)),0)</f>
        <v/>
      </c>
      <c r="AN98" s="52">
        <f>IFERROR(IF(AND($R98&gt;=AN$2,$R98&lt;=AN$3),$M98,IF(AND(AN$3&gt;=$R98,AN$2&lt;=$S98),$M98,0)),0)</f>
        <v/>
      </c>
      <c r="AO98" s="52">
        <f>IFERROR(IF(AND($R98&gt;=AO$2,$R98&lt;=AO$3),$M98,IF(AND(AO$3&gt;=$R98,AO$2&lt;=$S98),$M98,0)),0)</f>
        <v/>
      </c>
      <c r="AP98" s="52">
        <f>IFERROR(IF(AND($R98&gt;=AP$2,$R98&lt;=AP$3),$M98,IF(AND(AP$3&gt;=$R98,AP$2&lt;=$S98),$M98,0)),0)</f>
        <v/>
      </c>
      <c r="AQ98" s="52">
        <f>IFERROR(IF(AND($R98&gt;=AQ$2,$R98&lt;=AQ$3),$M98,IF(AND(AQ$3&gt;=$R98,AQ$2&lt;=$S98),$M98,0)),0)</f>
        <v/>
      </c>
      <c r="AR98" s="52">
        <f>IFERROR(IF(AND($R98&gt;=AR$2,$R98&lt;=AR$3),$M98,IF(AND(AR$3&gt;=$R98,AR$2&lt;=$S98),$M98,0)),0)</f>
        <v/>
      </c>
      <c r="AS98" s="52">
        <f>IFERROR(IF(AND($R98&gt;=AS$2,$R98&lt;=AS$3),$M98,IF(AND(AS$3&gt;=$R98,AS$2&lt;=$S98),$M98,0)),0)</f>
        <v/>
      </c>
      <c r="AT98" s="52">
        <f>IFERROR(IF(AND($R98&gt;=AT$2,$R98&lt;=AT$3),$M98,IF(AND(AT$3&gt;=$R98,AT$2&lt;=$S98),$M98,0)),0)</f>
        <v/>
      </c>
      <c r="AU98" s="52">
        <f>IFERROR(IF(AND($R98&gt;=AU$2,$R98&lt;=AU$3),$M98,IF(AND(AU$3&gt;=$R98,AU$2&lt;=$S98),$M98,0)),0)</f>
        <v/>
      </c>
      <c r="AV98" s="52">
        <f>IFERROR(IF(AND($R98&gt;=AV$2,$R98&lt;=AV$3),$M98,IF(AND(AV$3&gt;=$R98,AV$2&lt;=$S98),$M98,0)),0)</f>
        <v/>
      </c>
      <c r="AW98" s="52">
        <f>IFERROR(IF(AND($R98&gt;=AW$2,$R98&lt;=AW$3),$M98,IF(AND(AW$3&gt;=$R98,AW$2&lt;=$S98),$M98,0)),0)</f>
        <v/>
      </c>
      <c r="AX98" s="52">
        <f>IFERROR(IF(AND($R98&gt;=AX$2,$R98&lt;=AX$3),$M98,IF(AND(AX$3&gt;=$R98,AX$2&lt;=$S98),$M98,0)),0)</f>
        <v/>
      </c>
      <c r="AY98" s="52">
        <f>IFERROR(IF(AND($R98&gt;=AY$2,$R98&lt;=AY$3),$M98,IF(AND(AY$3&gt;=$R98,AY$2&lt;=$S98),$M98,0)),0)</f>
        <v/>
      </c>
      <c r="AZ98" s="52">
        <f>IFERROR(IF(AND($R98&gt;=AZ$2,$R98&lt;=AZ$3),$M98,IF(AND(AZ$3&gt;=$R98,AZ$2&lt;=$S98),$M98,0)),0)</f>
        <v/>
      </c>
      <c r="BA98" s="52">
        <f>IFERROR(IF(AND($R98&gt;=BA$2,$R98&lt;=BA$3),$M98,IF(AND(BA$3&gt;=$R98,BA$2&lt;=$S98),$M98,0)),0)</f>
        <v/>
      </c>
      <c r="BB98" s="52">
        <f>IFERROR(IF(AND($R98&gt;=BB$2,$R98&lt;=BB$3),$M98,IF(AND(BB$3&gt;=$R98,BB$2&lt;=$S98),$M98,0)),0)</f>
        <v/>
      </c>
      <c r="BC98" s="52">
        <f>IFERROR(IF(AND($R98&gt;=BC$2,$R98&lt;=BC$3),$M98,IF(AND(BC$3&gt;=$R98,BC$2&lt;=$S98),$M98,0)),0)</f>
        <v/>
      </c>
      <c r="BD98" s="52">
        <f>IFERROR(IF(AND($R98&gt;=BD$2,$R98&lt;=BD$3),$M98,IF(AND(BD$3&gt;=$R98,BD$2&lt;=$S98),$M98,0)),0)</f>
        <v/>
      </c>
      <c r="BE98" s="52">
        <f>IFERROR(IF(AND($R98&gt;=BE$2,$R98&lt;=BE$3),$M98,IF(AND(BE$3&gt;=$R98,BE$2&lt;=$S98),$M98,0)),0)</f>
        <v/>
      </c>
      <c r="BF98" s="52">
        <f>IFERROR(IF(AND($R98&gt;=BF$2,$R98&lt;=BF$3),$M98,IF(AND(BF$3&gt;=$R98,BF$2&lt;=$S98),$M98,0)),0)</f>
        <v/>
      </c>
      <c r="BG98" s="52">
        <f>IFERROR(IF(AND($R98&gt;=BG$2,$R98&lt;=BG$3),$M98,IF(AND(BG$3&gt;=$R98,BG$2&lt;=$S98),$M98,0)),0)</f>
        <v/>
      </c>
      <c r="BH98" s="52">
        <f>IFERROR(IF(AND($R98&gt;=BH$2,$R98&lt;=BH$3),$M98,IF(AND(BH$3&gt;=$R98,BH$2&lt;=$S98),$M98,0)),0)</f>
        <v/>
      </c>
      <c r="BI98" s="52">
        <f>IFERROR(IF(AND($R98&gt;=BI$2,$R98&lt;=BI$3),$M98,IF(AND(BI$3&gt;=$R98,BI$2&lt;=$S98),$M98,0)),0)</f>
        <v/>
      </c>
      <c r="BJ98" s="52">
        <f>IFERROR(IF(AND($R98&gt;=BJ$2,$R98&lt;=BJ$3),$M98,IF(AND(BJ$3&gt;=$R98,BJ$2&lt;=$S98),$M98,0)),0)</f>
        <v/>
      </c>
      <c r="BK98" s="52">
        <f>IFERROR(IF(AND($R98&gt;=BK$2,$R98&lt;=BK$3),$M98,IF(AND(BK$3&gt;=$R98,BK$2&lt;=$S98),$M98,0)),0)</f>
        <v/>
      </c>
      <c r="BL98" s="52">
        <f>IFERROR(IF(AND($R98&gt;=BL$2,$R98&lt;=BL$3),$M98,IF(AND(BL$3&gt;=$R98,BL$2&lt;=$S98),$M98,0)),0)</f>
        <v/>
      </c>
      <c r="BM98" s="52">
        <f>IFERROR(IF(AND($R98&gt;=BM$2,$R98&lt;=BM$3),$M98,IF(AND(BM$3&gt;=$R98,BM$2&lt;=$S98),$M98,0)),0)</f>
        <v/>
      </c>
      <c r="BN98" s="52">
        <f>IFERROR(IF(AND($R98&gt;=BN$2,$R98&lt;=BN$3),$M98,IF(AND(BN$3&gt;=$R98,BN$2&lt;=$S98),$M98,0)),0)</f>
        <v/>
      </c>
      <c r="BO98" s="52">
        <f>IFERROR(IF(AND($R98&gt;=BO$2,$R98&lt;=BO$3),$M98,IF(AND(BO$3&gt;=$R98,BO$2&lt;=$S98),$M98,0)),0)</f>
        <v/>
      </c>
      <c r="BP98" s="52">
        <f>IFERROR(IF(AND($R98&gt;=BP$2,$R98&lt;=BP$3),$M98,IF(AND(BP$3&gt;=$R98,BP$2&lt;=$S98),$M98,0)),0)</f>
        <v/>
      </c>
      <c r="BQ98" s="52">
        <f>IFERROR(IF(AND($R98&gt;=BQ$2,$R98&lt;=BQ$3),$M98,IF(AND(BQ$3&gt;=$R98,BQ$2&lt;=$S98),$M98,0)),0)</f>
        <v/>
      </c>
      <c r="BR98" s="52">
        <f>IFERROR(IF(AND($R98&gt;=BR$2,$R98&lt;=BR$3),$M98,IF(AND(BR$3&gt;=$R98,BR$2&lt;=$S98),$M98,0)),0)</f>
        <v/>
      </c>
      <c r="BS98" s="52">
        <f>IFERROR(IF(AND($R98&gt;=BS$2,$R98&lt;=BS$3),$M98,IF(AND(BS$3&gt;=$R98,BS$2&lt;=$S98),$M98,0)),0)</f>
        <v/>
      </c>
      <c r="BT98" s="52">
        <f>IFERROR(IF(AND($R98&gt;=BT$2,$R98&lt;=BT$3),$M98,IF(AND(BT$3&gt;=$R98,BT$2&lt;=$S98),$M98,0)),0)</f>
        <v/>
      </c>
      <c r="BU98" s="52">
        <f>IFERROR(IF(AND($R98&gt;=BU$2,$R98&lt;=BU$3),$M98,IF(AND(BU$3&gt;=$R98,BU$2&lt;=$S98),$M98,0)),0)</f>
        <v/>
      </c>
      <c r="BV98" s="52">
        <f>IFERROR(IF(AND($R98&gt;=BV$2,$R98&lt;=BV$3),$M98,IF(AND(BV$3&gt;=$R98,BV$2&lt;=$S98),$M98,0)),0)</f>
        <v/>
      </c>
      <c r="BW98" s="52">
        <f>IFERROR(IF(AND($R98&gt;=BW$2,$R98&lt;=BW$3),$M98,IF(AND(BW$3&gt;=$R98,BW$2&lt;=$S98),$M98,0)),0)</f>
        <v/>
      </c>
      <c r="BX98" s="52">
        <f>IFERROR(IF(AND($R98&gt;=BX$2,$R98&lt;=BX$3),$M98,IF(AND(BX$3&gt;=$R98,BX$2&lt;=$S98),$M98,0)),0)</f>
        <v/>
      </c>
      <c r="BY98" s="52">
        <f>IFERROR(IF(AND($R98&gt;=BY$2,$R98&lt;=BY$3),$M98,IF(AND(BY$3&gt;=$R98,BY$2&lt;=$S98),$M98,0)),0)</f>
        <v/>
      </c>
      <c r="BZ98" s="52">
        <f>IFERROR(IF(AND($R98&gt;=BZ$2,$R98&lt;=BZ$3),$M98,IF(AND(BZ$3&gt;=$R98,BZ$2&lt;=$S98),$M98,0)),0)</f>
        <v/>
      </c>
      <c r="CA98" s="52">
        <f>IFERROR(IF(AND($R98&gt;=CA$2,$R98&lt;=CA$3),$M98,IF(AND(CA$3&gt;=$R98,CA$2&lt;=$S98),$M98,0)),0)</f>
        <v/>
      </c>
      <c r="CB98" s="52">
        <f>IFERROR(IF(AND($R98&gt;=CB$2,$R98&lt;=CB$3),$M98,IF(AND(CB$3&gt;=$R98,CB$2&lt;=$S98),$M98,0)),0)</f>
        <v/>
      </c>
      <c r="CC98" s="52">
        <f>IFERROR(IF(AND($R98&gt;=CC$2,$R98&lt;=CC$3),$M98,IF(AND(CC$3&gt;=$R98,CC$2&lt;=$S98),$M98,0)),0)</f>
        <v/>
      </c>
      <c r="CD98" s="52">
        <f>IFERROR(IF(AND($R98&gt;=CD$2,$R98&lt;=CD$3),$M98,IF(AND(CD$3&gt;=$R98,CD$2&lt;=$S98),$M98,0)),0)</f>
        <v/>
      </c>
      <c r="CE98" s="52">
        <f>IFERROR(IF(AND($R98&gt;=CE$2,$R98&lt;=CE$3),$M98,IF(AND(CE$3&gt;=$R98,CE$2&lt;=$S98),$M98,0)),0)</f>
        <v/>
      </c>
      <c r="CF98" s="52">
        <f>IFERROR(IF(AND($R98&gt;=CF$2,$R98&lt;=CF$3),$M98,IF(AND(CF$3&gt;=$R98,CF$2&lt;=$S98),$M98,0)),0)</f>
        <v/>
      </c>
      <c r="CG98" s="52">
        <f>IFERROR(IF(AND($R98&gt;=CG$2,$R98&lt;=CG$3),$M98,IF(AND(CG$3&gt;=$R98,CG$2&lt;=$S98),$M98,0)),0)</f>
        <v/>
      </c>
      <c r="CH98" s="52">
        <f>IFERROR(IF(AND($R98&gt;=CH$2,$R98&lt;=CH$3),$M98,IF(AND(CH$3&gt;=$R98,CH$2&lt;=$S98),$M98,0)),0)</f>
        <v/>
      </c>
      <c r="CI98" s="52">
        <f>IFERROR(IF(AND($R98&gt;=CI$2,$R98&lt;=CI$3),$M98,IF(AND(CI$3&gt;=$R98,CI$2&lt;=$S98),$M98,0)),0)</f>
        <v/>
      </c>
      <c r="CJ98" s="52">
        <f>IFERROR(IF(AND($R98&gt;=CJ$2,$R98&lt;=CJ$3),$M98,IF(AND(CJ$3&gt;=$R98,CJ$2&lt;=$S98),$M98,0)),0)</f>
        <v/>
      </c>
      <c r="CK98" s="52">
        <f>IFERROR(IF(AND($R98&gt;=CK$2,$R98&lt;=CK$3),$M98,IF(AND(CK$3&gt;=$R98,CK$2&lt;=$S98),$M98,0)),0)</f>
        <v/>
      </c>
      <c r="CL98" s="52">
        <f>IFERROR(IF(AND($R98&gt;=CL$2,$R98&lt;=CL$3),$M98,IF(AND(CL$3&gt;=$R98,CL$2&lt;=$S98),$M98,0)),0)</f>
        <v/>
      </c>
      <c r="CM98" s="52">
        <f>IFERROR(IF(AND($R98&gt;=CM$2,$R98&lt;=CM$3),$M98,IF(AND(CM$3&gt;=$R98,CM$2&lt;=$S98),$M98,0)),0)</f>
        <v/>
      </c>
      <c r="CN98" s="52">
        <f>IFERROR(IF(AND($R98&gt;=CN$2,$R98&lt;=CN$3),$M98,IF(AND(CN$3&gt;=$R98,CN$2&lt;=$S98),$M98,0)),0)</f>
        <v/>
      </c>
      <c r="CO98" s="52">
        <f>IFERROR(IF(AND($R98&gt;=CO$2,$R98&lt;=CO$3),$M98,IF(AND(CO$3&gt;=$R98,CO$2&lt;=$S98),$M98,0)),0)</f>
        <v/>
      </c>
      <c r="CP98" s="52">
        <f>IFERROR(IF(AND($R98&gt;=CP$2,$R98&lt;=CP$3),$M98,IF(AND(CP$3&gt;=$R98,CP$2&lt;=$S98),$M98,0)),0)</f>
        <v/>
      </c>
      <c r="CQ98" s="52">
        <f>IFERROR(IF(AND($R98&gt;=CQ$2,$R98&lt;=CQ$3),$M98,IF(AND(CQ$3&gt;=$R98,CQ$2&lt;=$S98),$M98,0)),0)</f>
        <v/>
      </c>
      <c r="CR98" s="52">
        <f>IFERROR(IF(AND($R98&gt;=CR$2,$R98&lt;=CR$3),$M98,IF(AND(CR$3&gt;=$R98,CR$2&lt;=$S98),$M98,0)),0)</f>
        <v/>
      </c>
      <c r="CS98" s="52">
        <f>IFERROR(IF(AND($R98&gt;=CS$2,$R98&lt;=CS$3),$M98,IF(AND(CS$3&gt;=$R98,CS$2&lt;=$S98),$M98,0)),0)</f>
        <v/>
      </c>
      <c r="CT98" s="52">
        <f>IFERROR(IF(AND($R98&gt;=CT$2,$R98&lt;=CT$3),$M98,IF(AND(CT$3&gt;=$R98,CT$2&lt;=$S98),$M98,0)),0)</f>
        <v/>
      </c>
      <c r="CU98" s="52">
        <f>IFERROR(IF(AND($R98&gt;=CU$2,$R98&lt;=CU$3),$M98,IF(AND(CU$3&gt;=$R98,CU$2&lt;=$S98),$M98,0)),0)</f>
        <v/>
      </c>
      <c r="CV98" s="52">
        <f>IFERROR(IF(AND($R98&gt;=CV$2,$R98&lt;=CV$3),$M98,IF(AND(CV$3&gt;=$R98,CV$2&lt;=$S98),$M98,0)),0)</f>
        <v/>
      </c>
      <c r="CW98" s="52">
        <f>IFERROR(IF(AND($R98&gt;=CW$2,$R98&lt;=CW$3),$M98,IF(AND(CW$3&gt;=$R98,CW$2&lt;=$S98),$M98,0)),0)</f>
        <v/>
      </c>
      <c r="CX98" s="52">
        <f>IFERROR(IF(AND($R98&gt;=CX$2,$R98&lt;=CX$3),$M98,IF(AND(CX$3&gt;=$R98,CX$2&lt;=$S98),$M98,0)),0)</f>
        <v/>
      </c>
      <c r="CY98" s="52">
        <f>IFERROR(IF(AND($R98&gt;=CY$2,$R98&lt;=CY$3),$M98,IF(AND(CY$3&gt;=$R98,CY$2&lt;=$S98),$M98,0)),0)</f>
        <v/>
      </c>
      <c r="CZ98" s="52">
        <f>IFERROR(IF(AND($R98&gt;=CZ$2,$R98&lt;=CZ$3),$M98,IF(AND(CZ$3&gt;=$R98,CZ$2&lt;=$S98),$M98,0)),0)</f>
        <v/>
      </c>
      <c r="DA98" s="52" t="n"/>
      <c r="DB98" s="52" t="n"/>
    </row>
    <row r="99" outlineLevel="1" ht="15.9" customHeight="1">
      <c r="A99" s="40" t="inlineStr">
        <is>
          <t>[Person_3]</t>
        </is>
      </c>
      <c r="B99" s="98" t="n"/>
      <c r="C99" s="56" t="n"/>
      <c r="D99" s="98" t="n"/>
      <c r="E99" s="56" t="n"/>
      <c r="F99" s="53" t="n"/>
      <c r="G99" s="56" t="n"/>
      <c r="H99" s="98" t="n"/>
      <c r="I99" s="43" t="n"/>
      <c r="J99" s="44" t="n"/>
      <c r="K99" s="45" t="n"/>
      <c r="L99" s="45" t="n"/>
      <c r="M99" s="46">
        <f>IF($J99="Digital Maintenance",0,K99*L99)*I98</f>
        <v/>
      </c>
      <c r="N99" s="47">
        <f>IF($J99="Digital Maintenance",K99*L99,0)*I99</f>
        <v/>
      </c>
      <c r="O99" s="48" t="inlineStr">
        <is>
          <t>New</t>
        </is>
      </c>
      <c r="P99" s="49" t="n"/>
      <c r="Q99" s="96" t="n"/>
      <c r="R99" s="96" t="n"/>
      <c r="S99" s="96" t="n"/>
      <c r="T99" s="51">
        <f>IF(ISBLANK(S99),"",YEARFRAC(R99,EOMONTH(S99,0))*12)</f>
        <v/>
      </c>
      <c r="U99" s="52">
        <f>IFERROR(IF(AND($R99&gt;=U$2,$R99&lt;=U$3),$M99,IF(AND(U$3&gt;=$R99,U$2&lt;=$S99),$M99,0)),0)</f>
        <v/>
      </c>
      <c r="V99" s="52">
        <f>IFERROR(IF(AND($R99&gt;=V$2,$R99&lt;=V$3),$M99,IF(AND(V$3&gt;=$R99,V$2&lt;=$S99),$M99,0)),0)</f>
        <v/>
      </c>
      <c r="W99" s="52">
        <f>IFERROR(IF(AND($R99&gt;=W$2,$R99&lt;=W$3),$M99,IF(AND(W$3&gt;=$R99,W$2&lt;=$S99),$M99,0)),0)</f>
        <v/>
      </c>
      <c r="X99" s="52">
        <f>IFERROR(IF(AND($R99&gt;=X$2,$R99&lt;=X$3),$M99,IF(AND(X$3&gt;=$R99,X$2&lt;=$S99),$M99,0)),0)</f>
        <v/>
      </c>
      <c r="Y99" s="52">
        <f>IFERROR(IF(AND($R99&gt;=Y$2,$R99&lt;=Y$3),$M99,IF(AND(Y$3&gt;=$R99,Y$2&lt;=$S99),$M99,0)),0)</f>
        <v/>
      </c>
      <c r="Z99" s="52">
        <f>IFERROR(IF(AND($R99&gt;=Z$2,$R99&lt;=Z$3),$M99,IF(AND(Z$3&gt;=$R99,Z$2&lt;=$S99),$M99,0)),0)</f>
        <v/>
      </c>
      <c r="AA99" s="52">
        <f>IFERROR(IF(AND($R99&gt;=AA$2,$R99&lt;=AA$3),$M99,IF(AND(AA$3&gt;=$R99,AA$2&lt;=$S99),$M99,0)),0)</f>
        <v/>
      </c>
      <c r="AB99" s="52">
        <f>IFERROR(IF(AND($R99&gt;=AB$2,$R99&lt;=AB$3),$M99,IF(AND(AB$3&gt;=$R99,AB$2&lt;=$S99),$M99,0)),0)</f>
        <v/>
      </c>
      <c r="AC99" s="52">
        <f>IFERROR(IF(AND($R99&gt;=AC$2,$R99&lt;=AC$3),$M99,IF(AND(AC$3&gt;=$R99,AC$2&lt;=$S99),$M99,0)),0)</f>
        <v/>
      </c>
      <c r="AD99" s="52">
        <f>IFERROR(IF(AND($R99&gt;=AD$2,$R99&lt;=AD$3),$M99,IF(AND(AD$3&gt;=$R99,AD$2&lt;=$S99),$M99,0)),0)</f>
        <v/>
      </c>
      <c r="AE99" s="52">
        <f>IFERROR(IF(AND($R99&gt;=AE$2,$R99&lt;=AE$3),$M99,IF(AND(AE$3&gt;=$R99,AE$2&lt;=$S99),$M99,0)),0)</f>
        <v/>
      </c>
      <c r="AF99" s="52">
        <f>IFERROR(IF(AND($R99&gt;=AF$2,$R99&lt;=AF$3),$M99,IF(AND(AF$3&gt;=$R99,AF$2&lt;=$S99),$M99,0)),0)</f>
        <v/>
      </c>
      <c r="AG99" s="52">
        <f>IFERROR(IF(AND($R99&gt;=AG$2,$R99&lt;=AG$3),$M99,IF(AND(AG$3&gt;=$R99,AG$2&lt;=$S99),$M99,0)),0)</f>
        <v/>
      </c>
      <c r="AH99" s="52">
        <f>IFERROR(IF(AND($R99&gt;=AH$2,$R99&lt;=AH$3),$M99,IF(AND(AH$3&gt;=$R99,AH$2&lt;=$S99),$M99,0)),0)</f>
        <v/>
      </c>
      <c r="AI99" s="52">
        <f>IFERROR(IF(AND($R99&gt;=AI$2,$R99&lt;=AI$3),$M99,IF(AND(AI$3&gt;=$R99,AI$2&lt;=$S99),$M99,0)),0)</f>
        <v/>
      </c>
      <c r="AJ99" s="52">
        <f>IFERROR(IF(AND($R99&gt;=AJ$2,$R99&lt;=AJ$3),$M99,IF(AND(AJ$3&gt;=$R99,AJ$2&lt;=$S99),$M99,0)),0)</f>
        <v/>
      </c>
      <c r="AK99" s="52">
        <f>IFERROR(IF(AND($R99&gt;=AK$2,$R99&lt;=AK$3),$M99,IF(AND(AK$3&gt;=$R99,AK$2&lt;=$S99),$M99,0)),0)</f>
        <v/>
      </c>
      <c r="AL99" s="52">
        <f>IFERROR(IF(AND($R99&gt;=AL$2,$R99&lt;=AL$3),$M99,IF(AND(AL$3&gt;=$R99,AL$2&lt;=$S99),$M99,0)),0)</f>
        <v/>
      </c>
      <c r="AM99" s="52">
        <f>IFERROR(IF(AND($R99&gt;=AM$2,$R99&lt;=AM$3),$M99,IF(AND(AM$3&gt;=$R99,AM$2&lt;=$S99),$M99,0)),0)</f>
        <v/>
      </c>
      <c r="AN99" s="52">
        <f>IFERROR(IF(AND($R99&gt;=AN$2,$R99&lt;=AN$3),$M99,IF(AND(AN$3&gt;=$R99,AN$2&lt;=$S99),$M99,0)),0)</f>
        <v/>
      </c>
      <c r="AO99" s="52">
        <f>IFERROR(IF(AND($R99&gt;=AO$2,$R99&lt;=AO$3),$M99,IF(AND(AO$3&gt;=$R99,AO$2&lt;=$S99),$M99,0)),0)</f>
        <v/>
      </c>
      <c r="AP99" s="52">
        <f>IFERROR(IF(AND($R99&gt;=AP$2,$R99&lt;=AP$3),$M99,IF(AND(AP$3&gt;=$R99,AP$2&lt;=$S99),$M99,0)),0)</f>
        <v/>
      </c>
      <c r="AQ99" s="52">
        <f>IFERROR(IF(AND($R99&gt;=AQ$2,$R99&lt;=AQ$3),$M99,IF(AND(AQ$3&gt;=$R99,AQ$2&lt;=$S99),$M99,0)),0)</f>
        <v/>
      </c>
      <c r="AR99" s="52">
        <f>IFERROR(IF(AND($R99&gt;=AR$2,$R99&lt;=AR$3),$M99,IF(AND(AR$3&gt;=$R99,AR$2&lt;=$S99),$M99,0)),0)</f>
        <v/>
      </c>
      <c r="AS99" s="52">
        <f>IFERROR(IF(AND($R99&gt;=AS$2,$R99&lt;=AS$3),$M99,IF(AND(AS$3&gt;=$R99,AS$2&lt;=$S99),$M99,0)),0)</f>
        <v/>
      </c>
      <c r="AT99" s="52">
        <f>IFERROR(IF(AND($R99&gt;=AT$2,$R99&lt;=AT$3),$M99,IF(AND(AT$3&gt;=$R99,AT$2&lt;=$S99),$M99,0)),0)</f>
        <v/>
      </c>
      <c r="AU99" s="52">
        <f>IFERROR(IF(AND($R99&gt;=AU$2,$R99&lt;=AU$3),$M99,IF(AND(AU$3&gt;=$R99,AU$2&lt;=$S99),$M99,0)),0)</f>
        <v/>
      </c>
      <c r="AV99" s="52">
        <f>IFERROR(IF(AND($R99&gt;=AV$2,$R99&lt;=AV$3),$M99,IF(AND(AV$3&gt;=$R99,AV$2&lt;=$S99),$M99,0)),0)</f>
        <v/>
      </c>
      <c r="AW99" s="52">
        <f>IFERROR(IF(AND($R99&gt;=AW$2,$R99&lt;=AW$3),$M99,IF(AND(AW$3&gt;=$R99,AW$2&lt;=$S99),$M99,0)),0)</f>
        <v/>
      </c>
      <c r="AX99" s="52">
        <f>IFERROR(IF(AND($R99&gt;=AX$2,$R99&lt;=AX$3),$M99,IF(AND(AX$3&gt;=$R99,AX$2&lt;=$S99),$M99,0)),0)</f>
        <v/>
      </c>
      <c r="AY99" s="52">
        <f>IFERROR(IF(AND($R99&gt;=AY$2,$R99&lt;=AY$3),$M99,IF(AND(AY$3&gt;=$R99,AY$2&lt;=$S99),$M99,0)),0)</f>
        <v/>
      </c>
      <c r="AZ99" s="52">
        <f>IFERROR(IF(AND($R99&gt;=AZ$2,$R99&lt;=AZ$3),$M99,IF(AND(AZ$3&gt;=$R99,AZ$2&lt;=$S99),$M99,0)),0)</f>
        <v/>
      </c>
      <c r="BA99" s="52">
        <f>IFERROR(IF(AND($R99&gt;=BA$2,$R99&lt;=BA$3),$M99,IF(AND(BA$3&gt;=$R99,BA$2&lt;=$S99),$M99,0)),0)</f>
        <v/>
      </c>
      <c r="BB99" s="52">
        <f>IFERROR(IF(AND($R99&gt;=BB$2,$R99&lt;=BB$3),$M99,IF(AND(BB$3&gt;=$R99,BB$2&lt;=$S99),$M99,0)),0)</f>
        <v/>
      </c>
      <c r="BC99" s="52">
        <f>IFERROR(IF(AND($R99&gt;=BC$2,$R99&lt;=BC$3),$M99,IF(AND(BC$3&gt;=$R99,BC$2&lt;=$S99),$M99,0)),0)</f>
        <v/>
      </c>
      <c r="BD99" s="52">
        <f>IFERROR(IF(AND($R99&gt;=BD$2,$R99&lt;=BD$3),$M99,IF(AND(BD$3&gt;=$R99,BD$2&lt;=$S99),$M99,0)),0)</f>
        <v/>
      </c>
      <c r="BE99" s="52">
        <f>IFERROR(IF(AND($R99&gt;=BE$2,$R99&lt;=BE$3),$M99,IF(AND(BE$3&gt;=$R99,BE$2&lt;=$S99),$M99,0)),0)</f>
        <v/>
      </c>
      <c r="BF99" s="52">
        <f>IFERROR(IF(AND($R99&gt;=BF$2,$R99&lt;=BF$3),$M99,IF(AND(BF$3&gt;=$R99,BF$2&lt;=$S99),$M99,0)),0)</f>
        <v/>
      </c>
      <c r="BG99" s="52">
        <f>IFERROR(IF(AND($R99&gt;=BG$2,$R99&lt;=BG$3),$M99,IF(AND(BG$3&gt;=$R99,BG$2&lt;=$S99),$M99,0)),0)</f>
        <v/>
      </c>
      <c r="BH99" s="52">
        <f>IFERROR(IF(AND($R99&gt;=BH$2,$R99&lt;=BH$3),$M99,IF(AND(BH$3&gt;=$R99,BH$2&lt;=$S99),$M99,0)),0)</f>
        <v/>
      </c>
      <c r="BI99" s="52">
        <f>IFERROR(IF(AND($R99&gt;=BI$2,$R99&lt;=BI$3),$M99,IF(AND(BI$3&gt;=$R99,BI$2&lt;=$S99),$M99,0)),0)</f>
        <v/>
      </c>
      <c r="BJ99" s="52">
        <f>IFERROR(IF(AND($R99&gt;=BJ$2,$R99&lt;=BJ$3),$M99,IF(AND(BJ$3&gt;=$R99,BJ$2&lt;=$S99),$M99,0)),0)</f>
        <v/>
      </c>
      <c r="BK99" s="52">
        <f>IFERROR(IF(AND($R99&gt;=BK$2,$R99&lt;=BK$3),$M99,IF(AND(BK$3&gt;=$R99,BK$2&lt;=$S99),$M99,0)),0)</f>
        <v/>
      </c>
      <c r="BL99" s="52">
        <f>IFERROR(IF(AND($R99&gt;=BL$2,$R99&lt;=BL$3),$M99,IF(AND(BL$3&gt;=$R99,BL$2&lt;=$S99),$M99,0)),0)</f>
        <v/>
      </c>
      <c r="BM99" s="52">
        <f>IFERROR(IF(AND($R99&gt;=BM$2,$R99&lt;=BM$3),$M99,IF(AND(BM$3&gt;=$R99,BM$2&lt;=$S99),$M99,0)),0)</f>
        <v/>
      </c>
      <c r="BN99" s="52">
        <f>IFERROR(IF(AND($R99&gt;=BN$2,$R99&lt;=BN$3),$M99,IF(AND(BN$3&gt;=$R99,BN$2&lt;=$S99),$M99,0)),0)</f>
        <v/>
      </c>
      <c r="BO99" s="52">
        <f>IFERROR(IF(AND($R99&gt;=BO$2,$R99&lt;=BO$3),$M99,IF(AND(BO$3&gt;=$R99,BO$2&lt;=$S99),$M99,0)),0)</f>
        <v/>
      </c>
      <c r="BP99" s="52">
        <f>IFERROR(IF(AND($R99&gt;=BP$2,$R99&lt;=BP$3),$M99,IF(AND(BP$3&gt;=$R99,BP$2&lt;=$S99),$M99,0)),0)</f>
        <v/>
      </c>
      <c r="BQ99" s="52">
        <f>IFERROR(IF(AND($R99&gt;=BQ$2,$R99&lt;=BQ$3),$M99,IF(AND(BQ$3&gt;=$R99,BQ$2&lt;=$S99),$M99,0)),0)</f>
        <v/>
      </c>
      <c r="BR99" s="52">
        <f>IFERROR(IF(AND($R99&gt;=BR$2,$R99&lt;=BR$3),$M99,IF(AND(BR$3&gt;=$R99,BR$2&lt;=$S99),$M99,0)),0)</f>
        <v/>
      </c>
      <c r="BS99" s="52">
        <f>IFERROR(IF(AND($R99&gt;=BS$2,$R99&lt;=BS$3),$M99,IF(AND(BS$3&gt;=$R99,BS$2&lt;=$S99),$M99,0)),0)</f>
        <v/>
      </c>
      <c r="BT99" s="52">
        <f>IFERROR(IF(AND($R99&gt;=BT$2,$R99&lt;=BT$3),$M99,IF(AND(BT$3&gt;=$R99,BT$2&lt;=$S99),$M99,0)),0)</f>
        <v/>
      </c>
      <c r="BU99" s="52">
        <f>IFERROR(IF(AND($R99&gt;=BU$2,$R99&lt;=BU$3),$M99,IF(AND(BU$3&gt;=$R99,BU$2&lt;=$S99),$M99,0)),0)</f>
        <v/>
      </c>
      <c r="BV99" s="52">
        <f>IFERROR(IF(AND($R99&gt;=BV$2,$R99&lt;=BV$3),$M99,IF(AND(BV$3&gt;=$R99,BV$2&lt;=$S99),$M99,0)),0)</f>
        <v/>
      </c>
      <c r="BW99" s="52">
        <f>IFERROR(IF(AND($R99&gt;=BW$2,$R99&lt;=BW$3),$M99,IF(AND(BW$3&gt;=$R99,BW$2&lt;=$S99),$M99,0)),0)</f>
        <v/>
      </c>
      <c r="BX99" s="52">
        <f>IFERROR(IF(AND($R99&gt;=BX$2,$R99&lt;=BX$3),$M99,IF(AND(BX$3&gt;=$R99,BX$2&lt;=$S99),$M99,0)),0)</f>
        <v/>
      </c>
      <c r="BY99" s="52">
        <f>IFERROR(IF(AND($R99&gt;=BY$2,$R99&lt;=BY$3),$M99,IF(AND(BY$3&gt;=$R99,BY$2&lt;=$S99),$M99,0)),0)</f>
        <v/>
      </c>
      <c r="BZ99" s="52">
        <f>IFERROR(IF(AND($R99&gt;=BZ$2,$R99&lt;=BZ$3),$M99,IF(AND(BZ$3&gt;=$R99,BZ$2&lt;=$S99),$M99,0)),0)</f>
        <v/>
      </c>
      <c r="CA99" s="52">
        <f>IFERROR(IF(AND($R99&gt;=CA$2,$R99&lt;=CA$3),$M99,IF(AND(CA$3&gt;=$R99,CA$2&lt;=$S99),$M99,0)),0)</f>
        <v/>
      </c>
      <c r="CB99" s="52">
        <f>IFERROR(IF(AND($R99&gt;=CB$2,$R99&lt;=CB$3),$M99,IF(AND(CB$3&gt;=$R99,CB$2&lt;=$S99),$M99,0)),0)</f>
        <v/>
      </c>
      <c r="CC99" s="52">
        <f>IFERROR(IF(AND($R99&gt;=CC$2,$R99&lt;=CC$3),$M99,IF(AND(CC$3&gt;=$R99,CC$2&lt;=$S99),$M99,0)),0)</f>
        <v/>
      </c>
      <c r="CD99" s="52">
        <f>IFERROR(IF(AND($R99&gt;=CD$2,$R99&lt;=CD$3),$M99,IF(AND(CD$3&gt;=$R99,CD$2&lt;=$S99),$M99,0)),0)</f>
        <v/>
      </c>
      <c r="CE99" s="52">
        <f>IFERROR(IF(AND($R99&gt;=CE$2,$R99&lt;=CE$3),$M99,IF(AND(CE$3&gt;=$R99,CE$2&lt;=$S99),$M99,0)),0)</f>
        <v/>
      </c>
      <c r="CF99" s="52">
        <f>IFERROR(IF(AND($R99&gt;=CF$2,$R99&lt;=CF$3),$M99,IF(AND(CF$3&gt;=$R99,CF$2&lt;=$S99),$M99,0)),0)</f>
        <v/>
      </c>
      <c r="CG99" s="52">
        <f>IFERROR(IF(AND($R99&gt;=CG$2,$R99&lt;=CG$3),$M99,IF(AND(CG$3&gt;=$R99,CG$2&lt;=$S99),$M99,0)),0)</f>
        <v/>
      </c>
      <c r="CH99" s="52">
        <f>IFERROR(IF(AND($R99&gt;=CH$2,$R99&lt;=CH$3),$M99,IF(AND(CH$3&gt;=$R99,CH$2&lt;=$S99),$M99,0)),0)</f>
        <v/>
      </c>
      <c r="CI99" s="52">
        <f>IFERROR(IF(AND($R99&gt;=CI$2,$R99&lt;=CI$3),$M99,IF(AND(CI$3&gt;=$R99,CI$2&lt;=$S99),$M99,0)),0)</f>
        <v/>
      </c>
      <c r="CJ99" s="52">
        <f>IFERROR(IF(AND($R99&gt;=CJ$2,$R99&lt;=CJ$3),$M99,IF(AND(CJ$3&gt;=$R99,CJ$2&lt;=$S99),$M99,0)),0)</f>
        <v/>
      </c>
      <c r="CK99" s="52">
        <f>IFERROR(IF(AND($R99&gt;=CK$2,$R99&lt;=CK$3),$M99,IF(AND(CK$3&gt;=$R99,CK$2&lt;=$S99),$M99,0)),0)</f>
        <v/>
      </c>
      <c r="CL99" s="52">
        <f>IFERROR(IF(AND($R99&gt;=CL$2,$R99&lt;=CL$3),$M99,IF(AND(CL$3&gt;=$R99,CL$2&lt;=$S99),$M99,0)),0)</f>
        <v/>
      </c>
      <c r="CM99" s="52">
        <f>IFERROR(IF(AND($R99&gt;=CM$2,$R99&lt;=CM$3),$M99,IF(AND(CM$3&gt;=$R99,CM$2&lt;=$S99),$M99,0)),0)</f>
        <v/>
      </c>
      <c r="CN99" s="52">
        <f>IFERROR(IF(AND($R99&gt;=CN$2,$R99&lt;=CN$3),$M99,IF(AND(CN$3&gt;=$R99,CN$2&lt;=$S99),$M99,0)),0)</f>
        <v/>
      </c>
      <c r="CO99" s="52">
        <f>IFERROR(IF(AND($R99&gt;=CO$2,$R99&lt;=CO$3),$M99,IF(AND(CO$3&gt;=$R99,CO$2&lt;=$S99),$M99,0)),0)</f>
        <v/>
      </c>
      <c r="CP99" s="52">
        <f>IFERROR(IF(AND($R99&gt;=CP$2,$R99&lt;=CP$3),$M99,IF(AND(CP$3&gt;=$R99,CP$2&lt;=$S99),$M99,0)),0)</f>
        <v/>
      </c>
      <c r="CQ99" s="52">
        <f>IFERROR(IF(AND($R99&gt;=CQ$2,$R99&lt;=CQ$3),$M99,IF(AND(CQ$3&gt;=$R99,CQ$2&lt;=$S99),$M99,0)),0)</f>
        <v/>
      </c>
      <c r="CR99" s="52">
        <f>IFERROR(IF(AND($R99&gt;=CR$2,$R99&lt;=CR$3),$M99,IF(AND(CR$3&gt;=$R99,CR$2&lt;=$S99),$M99,0)),0)</f>
        <v/>
      </c>
      <c r="CS99" s="52">
        <f>IFERROR(IF(AND($R99&gt;=CS$2,$R99&lt;=CS$3),$M99,IF(AND(CS$3&gt;=$R99,CS$2&lt;=$S99),$M99,0)),0)</f>
        <v/>
      </c>
      <c r="CT99" s="52">
        <f>IFERROR(IF(AND($R99&gt;=CT$2,$R99&lt;=CT$3),$M99,IF(AND(CT$3&gt;=$R99,CT$2&lt;=$S99),$M99,0)),0)</f>
        <v/>
      </c>
      <c r="CU99" s="52">
        <f>IFERROR(IF(AND($R99&gt;=CU$2,$R99&lt;=CU$3),$M99,IF(AND(CU$3&gt;=$R99,CU$2&lt;=$S99),$M99,0)),0)</f>
        <v/>
      </c>
      <c r="CV99" s="52">
        <f>IFERROR(IF(AND($R99&gt;=CV$2,$R99&lt;=CV$3),$M99,IF(AND(CV$3&gt;=$R99,CV$2&lt;=$S99),$M99,0)),0)</f>
        <v/>
      </c>
      <c r="CW99" s="52">
        <f>IFERROR(IF(AND($R99&gt;=CW$2,$R99&lt;=CW$3),$M99,IF(AND(CW$3&gt;=$R99,CW$2&lt;=$S99),$M99,0)),0)</f>
        <v/>
      </c>
      <c r="CX99" s="52">
        <f>IFERROR(IF(AND($R99&gt;=CX$2,$R99&lt;=CX$3),$M99,IF(AND(CX$3&gt;=$R99,CX$2&lt;=$S99),$M99,0)),0)</f>
        <v/>
      </c>
      <c r="CY99" s="52">
        <f>IFERROR(IF(AND($R99&gt;=CY$2,$R99&lt;=CY$3),$M99,IF(AND(CY$3&gt;=$R99,CY$2&lt;=$S99),$M99,0)),0)</f>
        <v/>
      </c>
      <c r="CZ99" s="52">
        <f>IFERROR(IF(AND($R99&gt;=CZ$2,$R99&lt;=CZ$3),$M99,IF(AND(CZ$3&gt;=$R99,CZ$2&lt;=$S99),$M99,0)),0)</f>
        <v/>
      </c>
      <c r="DA99" s="52" t="n"/>
      <c r="DB99" s="52" t="n"/>
    </row>
    <row r="100" outlineLevel="1" ht="15.9" customHeight="1">
      <c r="A100" s="40" t="inlineStr">
        <is>
          <t>[Person_3]</t>
        </is>
      </c>
      <c r="B100" s="98" t="n"/>
      <c r="C100" s="56" t="n"/>
      <c r="D100" s="98" t="n"/>
      <c r="E100" s="56" t="n"/>
      <c r="F100" s="53" t="n"/>
      <c r="G100" s="56" t="n"/>
      <c r="H100" s="98" t="n"/>
      <c r="I100" s="43" t="n"/>
      <c r="J100" s="44" t="n"/>
      <c r="K100" s="45" t="n"/>
      <c r="L100" s="45" t="n"/>
      <c r="M100" s="46">
        <f>IF($J100="Digital Maintenance",0,K100*L100)*I99</f>
        <v/>
      </c>
      <c r="N100" s="47">
        <f>IF($J100="Digital Maintenance",K100*L100,0)*I100</f>
        <v/>
      </c>
      <c r="O100" s="48" t="inlineStr">
        <is>
          <t>New</t>
        </is>
      </c>
      <c r="P100" s="49" t="n"/>
      <c r="Q100" s="96" t="n"/>
      <c r="R100" s="96" t="n"/>
      <c r="S100" s="96" t="n"/>
      <c r="T100" s="51">
        <f>IF(ISBLANK(S100),"",YEARFRAC(R100,EOMONTH(S100,0))*12)</f>
        <v/>
      </c>
      <c r="U100" s="52">
        <f>IFERROR(IF(AND($R100&gt;=U$2,$R100&lt;=U$3),$M100,IF(AND(U$3&gt;=$R100,U$2&lt;=$S100),$M100,0)),0)</f>
        <v/>
      </c>
      <c r="V100" s="52">
        <f>IFERROR(IF(AND($R100&gt;=V$2,$R100&lt;=V$3),$M100,IF(AND(V$3&gt;=$R100,V$2&lt;=$S100),$M100,0)),0)</f>
        <v/>
      </c>
      <c r="W100" s="52">
        <f>IFERROR(IF(AND($R100&gt;=W$2,$R100&lt;=W$3),$M100,IF(AND(W$3&gt;=$R100,W$2&lt;=$S100),$M100,0)),0)</f>
        <v/>
      </c>
      <c r="X100" s="52">
        <f>IFERROR(IF(AND($R100&gt;=X$2,$R100&lt;=X$3),$M100,IF(AND(X$3&gt;=$R100,X$2&lt;=$S100),$M100,0)),0)</f>
        <v/>
      </c>
      <c r="Y100" s="52">
        <f>IFERROR(IF(AND($R100&gt;=Y$2,$R100&lt;=Y$3),$M100,IF(AND(Y$3&gt;=$R100,Y$2&lt;=$S100),$M100,0)),0)</f>
        <v/>
      </c>
      <c r="Z100" s="52">
        <f>IFERROR(IF(AND($R100&gt;=Z$2,$R100&lt;=Z$3),$M100,IF(AND(Z$3&gt;=$R100,Z$2&lt;=$S100),$M100,0)),0)</f>
        <v/>
      </c>
      <c r="AA100" s="52">
        <f>IFERROR(IF(AND($R100&gt;=AA$2,$R100&lt;=AA$3),$M100,IF(AND(AA$3&gt;=$R100,AA$2&lt;=$S100),$M100,0)),0)</f>
        <v/>
      </c>
      <c r="AB100" s="52">
        <f>IFERROR(IF(AND($R100&gt;=AB$2,$R100&lt;=AB$3),$M100,IF(AND(AB$3&gt;=$R100,AB$2&lt;=$S100),$M100,0)),0)</f>
        <v/>
      </c>
      <c r="AC100" s="52">
        <f>IFERROR(IF(AND($R100&gt;=AC$2,$R100&lt;=AC$3),$M100,IF(AND(AC$3&gt;=$R100,AC$2&lt;=$S100),$M100,0)),0)</f>
        <v/>
      </c>
      <c r="AD100" s="52">
        <f>IFERROR(IF(AND($R100&gt;=AD$2,$R100&lt;=AD$3),$M100,IF(AND(AD$3&gt;=$R100,AD$2&lt;=$S100),$M100,0)),0)</f>
        <v/>
      </c>
      <c r="AE100" s="52">
        <f>IFERROR(IF(AND($R100&gt;=AE$2,$R100&lt;=AE$3),$M100,IF(AND(AE$3&gt;=$R100,AE$2&lt;=$S100),$M100,0)),0)</f>
        <v/>
      </c>
      <c r="AF100" s="52">
        <f>IFERROR(IF(AND($R100&gt;=AF$2,$R100&lt;=AF$3),$M100,IF(AND(AF$3&gt;=$R100,AF$2&lt;=$S100),$M100,0)),0)</f>
        <v/>
      </c>
      <c r="AG100" s="52">
        <f>IFERROR(IF(AND($R100&gt;=AG$2,$R100&lt;=AG$3),$M100,IF(AND(AG$3&gt;=$R100,AG$2&lt;=$S100),$M100,0)),0)</f>
        <v/>
      </c>
      <c r="AH100" s="52">
        <f>IFERROR(IF(AND($R100&gt;=AH$2,$R100&lt;=AH$3),$M100,IF(AND(AH$3&gt;=$R100,AH$2&lt;=$S100),$M100,0)),0)</f>
        <v/>
      </c>
      <c r="AI100" s="52">
        <f>IFERROR(IF(AND($R100&gt;=AI$2,$R100&lt;=AI$3),$M100,IF(AND(AI$3&gt;=$R100,AI$2&lt;=$S100),$M100,0)),0)</f>
        <v/>
      </c>
      <c r="AJ100" s="52">
        <f>IFERROR(IF(AND($R100&gt;=AJ$2,$R100&lt;=AJ$3),$M100,IF(AND(AJ$3&gt;=$R100,AJ$2&lt;=$S100),$M100,0)),0)</f>
        <v/>
      </c>
      <c r="AK100" s="52">
        <f>IFERROR(IF(AND($R100&gt;=AK$2,$R100&lt;=AK$3),$M100,IF(AND(AK$3&gt;=$R100,AK$2&lt;=$S100),$M100,0)),0)</f>
        <v/>
      </c>
      <c r="AL100" s="52">
        <f>IFERROR(IF(AND($R100&gt;=AL$2,$R100&lt;=AL$3),$M100,IF(AND(AL$3&gt;=$R100,AL$2&lt;=$S100),$M100,0)),0)</f>
        <v/>
      </c>
      <c r="AM100" s="52">
        <f>IFERROR(IF(AND($R100&gt;=AM$2,$R100&lt;=AM$3),$M100,IF(AND(AM$3&gt;=$R100,AM$2&lt;=$S100),$M100,0)),0)</f>
        <v/>
      </c>
      <c r="AN100" s="52">
        <f>IFERROR(IF(AND($R100&gt;=AN$2,$R100&lt;=AN$3),$M100,IF(AND(AN$3&gt;=$R100,AN$2&lt;=$S100),$M100,0)),0)</f>
        <v/>
      </c>
      <c r="AO100" s="52">
        <f>IFERROR(IF(AND($R100&gt;=AO$2,$R100&lt;=AO$3),$M100,IF(AND(AO$3&gt;=$R100,AO$2&lt;=$S100),$M100,0)),0)</f>
        <v/>
      </c>
      <c r="AP100" s="52">
        <f>IFERROR(IF(AND($R100&gt;=AP$2,$R100&lt;=AP$3),$M100,IF(AND(AP$3&gt;=$R100,AP$2&lt;=$S100),$M100,0)),0)</f>
        <v/>
      </c>
      <c r="AQ100" s="52">
        <f>IFERROR(IF(AND($R100&gt;=AQ$2,$R100&lt;=AQ$3),$M100,IF(AND(AQ$3&gt;=$R100,AQ$2&lt;=$S100),$M100,0)),0)</f>
        <v/>
      </c>
      <c r="AR100" s="52">
        <f>IFERROR(IF(AND($R100&gt;=AR$2,$R100&lt;=AR$3),$M100,IF(AND(AR$3&gt;=$R100,AR$2&lt;=$S100),$M100,0)),0)</f>
        <v/>
      </c>
      <c r="AS100" s="52">
        <f>IFERROR(IF(AND($R100&gt;=AS$2,$R100&lt;=AS$3),$M100,IF(AND(AS$3&gt;=$R100,AS$2&lt;=$S100),$M100,0)),0)</f>
        <v/>
      </c>
      <c r="AT100" s="52">
        <f>IFERROR(IF(AND($R100&gt;=AT$2,$R100&lt;=AT$3),$M100,IF(AND(AT$3&gt;=$R100,AT$2&lt;=$S100),$M100,0)),0)</f>
        <v/>
      </c>
      <c r="AU100" s="52">
        <f>IFERROR(IF(AND($R100&gt;=AU$2,$R100&lt;=AU$3),$M100,IF(AND(AU$3&gt;=$R100,AU$2&lt;=$S100),$M100,0)),0)</f>
        <v/>
      </c>
      <c r="AV100" s="52">
        <f>IFERROR(IF(AND($R100&gt;=AV$2,$R100&lt;=AV$3),$M100,IF(AND(AV$3&gt;=$R100,AV$2&lt;=$S100),$M100,0)),0)</f>
        <v/>
      </c>
      <c r="AW100" s="52">
        <f>IFERROR(IF(AND($R100&gt;=AW$2,$R100&lt;=AW$3),$M100,IF(AND(AW$3&gt;=$R100,AW$2&lt;=$S100),$M100,0)),0)</f>
        <v/>
      </c>
      <c r="AX100" s="52">
        <f>IFERROR(IF(AND($R100&gt;=AX$2,$R100&lt;=AX$3),$M100,IF(AND(AX$3&gt;=$R100,AX$2&lt;=$S100),$M100,0)),0)</f>
        <v/>
      </c>
      <c r="AY100" s="52">
        <f>IFERROR(IF(AND($R100&gt;=AY$2,$R100&lt;=AY$3),$M100,IF(AND(AY$3&gt;=$R100,AY$2&lt;=$S100),$M100,0)),0)</f>
        <v/>
      </c>
      <c r="AZ100" s="52">
        <f>IFERROR(IF(AND($R100&gt;=AZ$2,$R100&lt;=AZ$3),$M100,IF(AND(AZ$3&gt;=$R100,AZ$2&lt;=$S100),$M100,0)),0)</f>
        <v/>
      </c>
      <c r="BA100" s="52">
        <f>IFERROR(IF(AND($R100&gt;=BA$2,$R100&lt;=BA$3),$M100,IF(AND(BA$3&gt;=$R100,BA$2&lt;=$S100),$M100,0)),0)</f>
        <v/>
      </c>
      <c r="BB100" s="52">
        <f>IFERROR(IF(AND($R100&gt;=BB$2,$R100&lt;=BB$3),$M100,IF(AND(BB$3&gt;=$R100,BB$2&lt;=$S100),$M100,0)),0)</f>
        <v/>
      </c>
      <c r="BC100" s="52">
        <f>IFERROR(IF(AND($R100&gt;=BC$2,$R100&lt;=BC$3),$M100,IF(AND(BC$3&gt;=$R100,BC$2&lt;=$S100),$M100,0)),0)</f>
        <v/>
      </c>
      <c r="BD100" s="52">
        <f>IFERROR(IF(AND($R100&gt;=BD$2,$R100&lt;=BD$3),$M100,IF(AND(BD$3&gt;=$R100,BD$2&lt;=$S100),$M100,0)),0)</f>
        <v/>
      </c>
      <c r="BE100" s="52">
        <f>IFERROR(IF(AND($R100&gt;=BE$2,$R100&lt;=BE$3),$M100,IF(AND(BE$3&gt;=$R100,BE$2&lt;=$S100),$M100,0)),0)</f>
        <v/>
      </c>
      <c r="BF100" s="52">
        <f>IFERROR(IF(AND($R100&gt;=BF$2,$R100&lt;=BF$3),$M100,IF(AND(BF$3&gt;=$R100,BF$2&lt;=$S100),$M100,0)),0)</f>
        <v/>
      </c>
      <c r="BG100" s="52">
        <f>IFERROR(IF(AND($R100&gt;=BG$2,$R100&lt;=BG$3),$M100,IF(AND(BG$3&gt;=$R100,BG$2&lt;=$S100),$M100,0)),0)</f>
        <v/>
      </c>
      <c r="BH100" s="52">
        <f>IFERROR(IF(AND($R100&gt;=BH$2,$R100&lt;=BH$3),$M100,IF(AND(BH$3&gt;=$R100,BH$2&lt;=$S100),$M100,0)),0)</f>
        <v/>
      </c>
      <c r="BI100" s="52">
        <f>IFERROR(IF(AND($R100&gt;=BI$2,$R100&lt;=BI$3),$M100,IF(AND(BI$3&gt;=$R100,BI$2&lt;=$S100),$M100,0)),0)</f>
        <v/>
      </c>
      <c r="BJ100" s="52">
        <f>IFERROR(IF(AND($R100&gt;=BJ$2,$R100&lt;=BJ$3),$M100,IF(AND(BJ$3&gt;=$R100,BJ$2&lt;=$S100),$M100,0)),0)</f>
        <v/>
      </c>
      <c r="BK100" s="52">
        <f>IFERROR(IF(AND($R100&gt;=BK$2,$R100&lt;=BK$3),$M100,IF(AND(BK$3&gt;=$R100,BK$2&lt;=$S100),$M100,0)),0)</f>
        <v/>
      </c>
      <c r="BL100" s="52">
        <f>IFERROR(IF(AND($R100&gt;=BL$2,$R100&lt;=BL$3),$M100,IF(AND(BL$3&gt;=$R100,BL$2&lt;=$S100),$M100,0)),0)</f>
        <v/>
      </c>
      <c r="BM100" s="52">
        <f>IFERROR(IF(AND($R100&gt;=BM$2,$R100&lt;=BM$3),$M100,IF(AND(BM$3&gt;=$R100,BM$2&lt;=$S100),$M100,0)),0)</f>
        <v/>
      </c>
      <c r="BN100" s="52">
        <f>IFERROR(IF(AND($R100&gt;=BN$2,$R100&lt;=BN$3),$M100,IF(AND(BN$3&gt;=$R100,BN$2&lt;=$S100),$M100,0)),0)</f>
        <v/>
      </c>
      <c r="BO100" s="52">
        <f>IFERROR(IF(AND($R100&gt;=BO$2,$R100&lt;=BO$3),$M100,IF(AND(BO$3&gt;=$R100,BO$2&lt;=$S100),$M100,0)),0)</f>
        <v/>
      </c>
      <c r="BP100" s="52">
        <f>IFERROR(IF(AND($R100&gt;=BP$2,$R100&lt;=BP$3),$M100,IF(AND(BP$3&gt;=$R100,BP$2&lt;=$S100),$M100,0)),0)</f>
        <v/>
      </c>
      <c r="BQ100" s="52">
        <f>IFERROR(IF(AND($R100&gt;=BQ$2,$R100&lt;=BQ$3),$M100,IF(AND(BQ$3&gt;=$R100,BQ$2&lt;=$S100),$M100,0)),0)</f>
        <v/>
      </c>
      <c r="BR100" s="52">
        <f>IFERROR(IF(AND($R100&gt;=BR$2,$R100&lt;=BR$3),$M100,IF(AND(BR$3&gt;=$R100,BR$2&lt;=$S100),$M100,0)),0)</f>
        <v/>
      </c>
      <c r="BS100" s="52">
        <f>IFERROR(IF(AND($R100&gt;=BS$2,$R100&lt;=BS$3),$M100,IF(AND(BS$3&gt;=$R100,BS$2&lt;=$S100),$M100,0)),0)</f>
        <v/>
      </c>
      <c r="BT100" s="52">
        <f>IFERROR(IF(AND($R100&gt;=BT$2,$R100&lt;=BT$3),$M100,IF(AND(BT$3&gt;=$R100,BT$2&lt;=$S100),$M100,0)),0)</f>
        <v/>
      </c>
      <c r="BU100" s="52">
        <f>IFERROR(IF(AND($R100&gt;=BU$2,$R100&lt;=BU$3),$M100,IF(AND(BU$3&gt;=$R100,BU$2&lt;=$S100),$M100,0)),0)</f>
        <v/>
      </c>
      <c r="BV100" s="52">
        <f>IFERROR(IF(AND($R100&gt;=BV$2,$R100&lt;=BV$3),$M100,IF(AND(BV$3&gt;=$R100,BV$2&lt;=$S100),$M100,0)),0)</f>
        <v/>
      </c>
      <c r="BW100" s="52">
        <f>IFERROR(IF(AND($R100&gt;=BW$2,$R100&lt;=BW$3),$M100,IF(AND(BW$3&gt;=$R100,BW$2&lt;=$S100),$M100,0)),0)</f>
        <v/>
      </c>
      <c r="BX100" s="52">
        <f>IFERROR(IF(AND($R100&gt;=BX$2,$R100&lt;=BX$3),$M100,IF(AND(BX$3&gt;=$R100,BX$2&lt;=$S100),$M100,0)),0)</f>
        <v/>
      </c>
      <c r="BY100" s="52">
        <f>IFERROR(IF(AND($R100&gt;=BY$2,$R100&lt;=BY$3),$M100,IF(AND(BY$3&gt;=$R100,BY$2&lt;=$S100),$M100,0)),0)</f>
        <v/>
      </c>
      <c r="BZ100" s="52">
        <f>IFERROR(IF(AND($R100&gt;=BZ$2,$R100&lt;=BZ$3),$M100,IF(AND(BZ$3&gt;=$R100,BZ$2&lt;=$S100),$M100,0)),0)</f>
        <v/>
      </c>
      <c r="CA100" s="52">
        <f>IFERROR(IF(AND($R100&gt;=CA$2,$R100&lt;=CA$3),$M100,IF(AND(CA$3&gt;=$R100,CA$2&lt;=$S100),$M100,0)),0)</f>
        <v/>
      </c>
      <c r="CB100" s="52">
        <f>IFERROR(IF(AND($R100&gt;=CB$2,$R100&lt;=CB$3),$M100,IF(AND(CB$3&gt;=$R100,CB$2&lt;=$S100),$M100,0)),0)</f>
        <v/>
      </c>
      <c r="CC100" s="52">
        <f>IFERROR(IF(AND($R100&gt;=CC$2,$R100&lt;=CC$3),$M100,IF(AND(CC$3&gt;=$R100,CC$2&lt;=$S100),$M100,0)),0)</f>
        <v/>
      </c>
      <c r="CD100" s="52">
        <f>IFERROR(IF(AND($R100&gt;=CD$2,$R100&lt;=CD$3),$M100,IF(AND(CD$3&gt;=$R100,CD$2&lt;=$S100),$M100,0)),0)</f>
        <v/>
      </c>
      <c r="CE100" s="52">
        <f>IFERROR(IF(AND($R100&gt;=CE$2,$R100&lt;=CE$3),$M100,IF(AND(CE$3&gt;=$R100,CE$2&lt;=$S100),$M100,0)),0)</f>
        <v/>
      </c>
      <c r="CF100" s="52">
        <f>IFERROR(IF(AND($R100&gt;=CF$2,$R100&lt;=CF$3),$M100,IF(AND(CF$3&gt;=$R100,CF$2&lt;=$S100),$M100,0)),0)</f>
        <v/>
      </c>
      <c r="CG100" s="52">
        <f>IFERROR(IF(AND($R100&gt;=CG$2,$R100&lt;=CG$3),$M100,IF(AND(CG$3&gt;=$R100,CG$2&lt;=$S100),$M100,0)),0)</f>
        <v/>
      </c>
      <c r="CH100" s="52">
        <f>IFERROR(IF(AND($R100&gt;=CH$2,$R100&lt;=CH$3),$M100,IF(AND(CH$3&gt;=$R100,CH$2&lt;=$S100),$M100,0)),0)</f>
        <v/>
      </c>
      <c r="CI100" s="52">
        <f>IFERROR(IF(AND($R100&gt;=CI$2,$R100&lt;=CI$3),$M100,IF(AND(CI$3&gt;=$R100,CI$2&lt;=$S100),$M100,0)),0)</f>
        <v/>
      </c>
      <c r="CJ100" s="52">
        <f>IFERROR(IF(AND($R100&gt;=CJ$2,$R100&lt;=CJ$3),$M100,IF(AND(CJ$3&gt;=$R100,CJ$2&lt;=$S100),$M100,0)),0)</f>
        <v/>
      </c>
      <c r="CK100" s="52">
        <f>IFERROR(IF(AND($R100&gt;=CK$2,$R100&lt;=CK$3),$M100,IF(AND(CK$3&gt;=$R100,CK$2&lt;=$S100),$M100,0)),0)</f>
        <v/>
      </c>
      <c r="CL100" s="52">
        <f>IFERROR(IF(AND($R100&gt;=CL$2,$R100&lt;=CL$3),$M100,IF(AND(CL$3&gt;=$R100,CL$2&lt;=$S100),$M100,0)),0)</f>
        <v/>
      </c>
      <c r="CM100" s="52">
        <f>IFERROR(IF(AND($R100&gt;=CM$2,$R100&lt;=CM$3),$M100,IF(AND(CM$3&gt;=$R100,CM$2&lt;=$S100),$M100,0)),0)</f>
        <v/>
      </c>
      <c r="CN100" s="52">
        <f>IFERROR(IF(AND($R100&gt;=CN$2,$R100&lt;=CN$3),$M100,IF(AND(CN$3&gt;=$R100,CN$2&lt;=$S100),$M100,0)),0)</f>
        <v/>
      </c>
      <c r="CO100" s="52">
        <f>IFERROR(IF(AND($R100&gt;=CO$2,$R100&lt;=CO$3),$M100,IF(AND(CO$3&gt;=$R100,CO$2&lt;=$S100),$M100,0)),0)</f>
        <v/>
      </c>
      <c r="CP100" s="52">
        <f>IFERROR(IF(AND($R100&gt;=CP$2,$R100&lt;=CP$3),$M100,IF(AND(CP$3&gt;=$R100,CP$2&lt;=$S100),$M100,0)),0)</f>
        <v/>
      </c>
      <c r="CQ100" s="52">
        <f>IFERROR(IF(AND($R100&gt;=CQ$2,$R100&lt;=CQ$3),$M100,IF(AND(CQ$3&gt;=$R100,CQ$2&lt;=$S100),$M100,0)),0)</f>
        <v/>
      </c>
      <c r="CR100" s="52">
        <f>IFERROR(IF(AND($R100&gt;=CR$2,$R100&lt;=CR$3),$M100,IF(AND(CR$3&gt;=$R100,CR$2&lt;=$S100),$M100,0)),0)</f>
        <v/>
      </c>
      <c r="CS100" s="52">
        <f>IFERROR(IF(AND($R100&gt;=CS$2,$R100&lt;=CS$3),$M100,IF(AND(CS$3&gt;=$R100,CS$2&lt;=$S100),$M100,0)),0)</f>
        <v/>
      </c>
      <c r="CT100" s="52">
        <f>IFERROR(IF(AND($R100&gt;=CT$2,$R100&lt;=CT$3),$M100,IF(AND(CT$3&gt;=$R100,CT$2&lt;=$S100),$M100,0)),0)</f>
        <v/>
      </c>
      <c r="CU100" s="52">
        <f>IFERROR(IF(AND($R100&gt;=CU$2,$R100&lt;=CU$3),$M100,IF(AND(CU$3&gt;=$R100,CU$2&lt;=$S100),$M100,0)),0)</f>
        <v/>
      </c>
      <c r="CV100" s="52">
        <f>IFERROR(IF(AND($R100&gt;=CV$2,$R100&lt;=CV$3),$M100,IF(AND(CV$3&gt;=$R100,CV$2&lt;=$S100),$M100,0)),0)</f>
        <v/>
      </c>
      <c r="CW100" s="52">
        <f>IFERROR(IF(AND($R100&gt;=CW$2,$R100&lt;=CW$3),$M100,IF(AND(CW$3&gt;=$R100,CW$2&lt;=$S100),$M100,0)),0)</f>
        <v/>
      </c>
      <c r="CX100" s="52">
        <f>IFERROR(IF(AND($R100&gt;=CX$2,$R100&lt;=CX$3),$M100,IF(AND(CX$3&gt;=$R100,CX$2&lt;=$S100),$M100,0)),0)</f>
        <v/>
      </c>
      <c r="CY100" s="52">
        <f>IFERROR(IF(AND($R100&gt;=CY$2,$R100&lt;=CY$3),$M100,IF(AND(CY$3&gt;=$R100,CY$2&lt;=$S100),$M100,0)),0)</f>
        <v/>
      </c>
      <c r="CZ100" s="52">
        <f>IFERROR(IF(AND($R100&gt;=CZ$2,$R100&lt;=CZ$3),$M100,IF(AND(CZ$3&gt;=$R100,CZ$2&lt;=$S100),$M100,0)),0)</f>
        <v/>
      </c>
      <c r="DA100" s="52" t="n"/>
      <c r="DB100" s="52" t="n"/>
    </row>
    <row r="101" outlineLevel="1" ht="15.9" customHeight="1">
      <c r="A101" s="40" t="inlineStr">
        <is>
          <t>[Person_3]</t>
        </is>
      </c>
      <c r="B101" s="98" t="n"/>
      <c r="C101" s="56" t="n"/>
      <c r="D101" s="98" t="n"/>
      <c r="E101" s="56" t="n"/>
      <c r="F101" s="53" t="n"/>
      <c r="G101" s="56" t="n"/>
      <c r="H101" s="98" t="n"/>
      <c r="I101" s="43" t="n"/>
      <c r="J101" s="44" t="n"/>
      <c r="K101" s="45" t="n"/>
      <c r="L101" s="45" t="n"/>
      <c r="M101" s="46">
        <f>IF($J101="Digital Maintenance",0,K101*L101)*I100</f>
        <v/>
      </c>
      <c r="N101" s="47">
        <f>IF($J101="Digital Maintenance",K101*L101,0)*I101</f>
        <v/>
      </c>
      <c r="O101" s="48" t="inlineStr">
        <is>
          <t>New</t>
        </is>
      </c>
      <c r="P101" s="49" t="n"/>
      <c r="Q101" s="96" t="n"/>
      <c r="R101" s="96" t="n"/>
      <c r="S101" s="96" t="n"/>
      <c r="T101" s="51">
        <f>IF(ISBLANK(S101),"",YEARFRAC(R101,EOMONTH(S101,0))*12)</f>
        <v/>
      </c>
      <c r="U101" s="52">
        <f>IFERROR(IF(AND($R101&gt;=U$2,$R101&lt;=U$3),$M101,IF(AND(U$3&gt;=$R101,U$2&lt;=$S101),$M101,0)),0)</f>
        <v/>
      </c>
      <c r="V101" s="52">
        <f>IFERROR(IF(AND($R101&gt;=V$2,$R101&lt;=V$3),$M101,IF(AND(V$3&gt;=$R101,V$2&lt;=$S101),$M101,0)),0)</f>
        <v/>
      </c>
      <c r="W101" s="52">
        <f>IFERROR(IF(AND($R101&gt;=W$2,$R101&lt;=W$3),$M101,IF(AND(W$3&gt;=$R101,W$2&lt;=$S101),$M101,0)),0)</f>
        <v/>
      </c>
      <c r="X101" s="52">
        <f>IFERROR(IF(AND($R101&gt;=X$2,$R101&lt;=X$3),$M101,IF(AND(X$3&gt;=$R101,X$2&lt;=$S101),$M101,0)),0)</f>
        <v/>
      </c>
      <c r="Y101" s="52">
        <f>IFERROR(IF(AND($R101&gt;=Y$2,$R101&lt;=Y$3),$M101,IF(AND(Y$3&gt;=$R101,Y$2&lt;=$S101),$M101,0)),0)</f>
        <v/>
      </c>
      <c r="Z101" s="52">
        <f>IFERROR(IF(AND($R101&gt;=Z$2,$R101&lt;=Z$3),$M101,IF(AND(Z$3&gt;=$R101,Z$2&lt;=$S101),$M101,0)),0)</f>
        <v/>
      </c>
      <c r="AA101" s="52">
        <f>IFERROR(IF(AND($R101&gt;=AA$2,$R101&lt;=AA$3),$M101,IF(AND(AA$3&gt;=$R101,AA$2&lt;=$S101),$M101,0)),0)</f>
        <v/>
      </c>
      <c r="AB101" s="52">
        <f>IFERROR(IF(AND($R101&gt;=AB$2,$R101&lt;=AB$3),$M101,IF(AND(AB$3&gt;=$R101,AB$2&lt;=$S101),$M101,0)),0)</f>
        <v/>
      </c>
      <c r="AC101" s="52">
        <f>IFERROR(IF(AND($R101&gt;=AC$2,$R101&lt;=AC$3),$M101,IF(AND(AC$3&gt;=$R101,AC$2&lt;=$S101),$M101,0)),0)</f>
        <v/>
      </c>
      <c r="AD101" s="52">
        <f>IFERROR(IF(AND($R101&gt;=AD$2,$R101&lt;=AD$3),$M101,IF(AND(AD$3&gt;=$R101,AD$2&lt;=$S101),$M101,0)),0)</f>
        <v/>
      </c>
      <c r="AE101" s="52">
        <f>IFERROR(IF(AND($R101&gt;=AE$2,$R101&lt;=AE$3),$M101,IF(AND(AE$3&gt;=$R101,AE$2&lt;=$S101),$M101,0)),0)</f>
        <v/>
      </c>
      <c r="AF101" s="52">
        <f>IFERROR(IF(AND($R101&gt;=AF$2,$R101&lt;=AF$3),$M101,IF(AND(AF$3&gt;=$R101,AF$2&lt;=$S101),$M101,0)),0)</f>
        <v/>
      </c>
      <c r="AG101" s="52">
        <f>IFERROR(IF(AND($R101&gt;=AG$2,$R101&lt;=AG$3),$M101,IF(AND(AG$3&gt;=$R101,AG$2&lt;=$S101),$M101,0)),0)</f>
        <v/>
      </c>
      <c r="AH101" s="52">
        <f>IFERROR(IF(AND($R101&gt;=AH$2,$R101&lt;=AH$3),$M101,IF(AND(AH$3&gt;=$R101,AH$2&lt;=$S101),$M101,0)),0)</f>
        <v/>
      </c>
      <c r="AI101" s="52">
        <f>IFERROR(IF(AND($R101&gt;=AI$2,$R101&lt;=AI$3),$M101,IF(AND(AI$3&gt;=$R101,AI$2&lt;=$S101),$M101,0)),0)</f>
        <v/>
      </c>
      <c r="AJ101" s="52">
        <f>IFERROR(IF(AND($R101&gt;=AJ$2,$R101&lt;=AJ$3),$M101,IF(AND(AJ$3&gt;=$R101,AJ$2&lt;=$S101),$M101,0)),0)</f>
        <v/>
      </c>
      <c r="AK101" s="52">
        <f>IFERROR(IF(AND($R101&gt;=AK$2,$R101&lt;=AK$3),$M101,IF(AND(AK$3&gt;=$R101,AK$2&lt;=$S101),$M101,0)),0)</f>
        <v/>
      </c>
      <c r="AL101" s="52">
        <f>IFERROR(IF(AND($R101&gt;=AL$2,$R101&lt;=AL$3),$M101,IF(AND(AL$3&gt;=$R101,AL$2&lt;=$S101),$M101,0)),0)</f>
        <v/>
      </c>
      <c r="AM101" s="52">
        <f>IFERROR(IF(AND($R101&gt;=AM$2,$R101&lt;=AM$3),$M101,IF(AND(AM$3&gt;=$R101,AM$2&lt;=$S101),$M101,0)),0)</f>
        <v/>
      </c>
      <c r="AN101" s="52">
        <f>IFERROR(IF(AND($R101&gt;=AN$2,$R101&lt;=AN$3),$M101,IF(AND(AN$3&gt;=$R101,AN$2&lt;=$S101),$M101,0)),0)</f>
        <v/>
      </c>
      <c r="AO101" s="52">
        <f>IFERROR(IF(AND($R101&gt;=AO$2,$R101&lt;=AO$3),$M101,IF(AND(AO$3&gt;=$R101,AO$2&lt;=$S101),$M101,0)),0)</f>
        <v/>
      </c>
      <c r="AP101" s="52">
        <f>IFERROR(IF(AND($R101&gt;=AP$2,$R101&lt;=AP$3),$M101,IF(AND(AP$3&gt;=$R101,AP$2&lt;=$S101),$M101,0)),0)</f>
        <v/>
      </c>
      <c r="AQ101" s="52">
        <f>IFERROR(IF(AND($R101&gt;=AQ$2,$R101&lt;=AQ$3),$M101,IF(AND(AQ$3&gt;=$R101,AQ$2&lt;=$S101),$M101,0)),0)</f>
        <v/>
      </c>
      <c r="AR101" s="52">
        <f>IFERROR(IF(AND($R101&gt;=AR$2,$R101&lt;=AR$3),$M101,IF(AND(AR$3&gt;=$R101,AR$2&lt;=$S101),$M101,0)),0)</f>
        <v/>
      </c>
      <c r="AS101" s="52">
        <f>IFERROR(IF(AND($R101&gt;=AS$2,$R101&lt;=AS$3),$M101,IF(AND(AS$3&gt;=$R101,AS$2&lt;=$S101),$M101,0)),0)</f>
        <v/>
      </c>
      <c r="AT101" s="52">
        <f>IFERROR(IF(AND($R101&gt;=AT$2,$R101&lt;=AT$3),$M101,IF(AND(AT$3&gt;=$R101,AT$2&lt;=$S101),$M101,0)),0)</f>
        <v/>
      </c>
      <c r="AU101" s="52">
        <f>IFERROR(IF(AND($R101&gt;=AU$2,$R101&lt;=AU$3),$M101,IF(AND(AU$3&gt;=$R101,AU$2&lt;=$S101),$M101,0)),0)</f>
        <v/>
      </c>
      <c r="AV101" s="52">
        <f>IFERROR(IF(AND($R101&gt;=AV$2,$R101&lt;=AV$3),$M101,IF(AND(AV$3&gt;=$R101,AV$2&lt;=$S101),$M101,0)),0)</f>
        <v/>
      </c>
      <c r="AW101" s="52">
        <f>IFERROR(IF(AND($R101&gt;=AW$2,$R101&lt;=AW$3),$M101,IF(AND(AW$3&gt;=$R101,AW$2&lt;=$S101),$M101,0)),0)</f>
        <v/>
      </c>
      <c r="AX101" s="52">
        <f>IFERROR(IF(AND($R101&gt;=AX$2,$R101&lt;=AX$3),$M101,IF(AND(AX$3&gt;=$R101,AX$2&lt;=$S101),$M101,0)),0)</f>
        <v/>
      </c>
      <c r="AY101" s="52">
        <f>IFERROR(IF(AND($R101&gt;=AY$2,$R101&lt;=AY$3),$M101,IF(AND(AY$3&gt;=$R101,AY$2&lt;=$S101),$M101,0)),0)</f>
        <v/>
      </c>
      <c r="AZ101" s="52">
        <f>IFERROR(IF(AND($R101&gt;=AZ$2,$R101&lt;=AZ$3),$M101,IF(AND(AZ$3&gt;=$R101,AZ$2&lt;=$S101),$M101,0)),0)</f>
        <v/>
      </c>
      <c r="BA101" s="52">
        <f>IFERROR(IF(AND($R101&gt;=BA$2,$R101&lt;=BA$3),$M101,IF(AND(BA$3&gt;=$R101,BA$2&lt;=$S101),$M101,0)),0)</f>
        <v/>
      </c>
      <c r="BB101" s="52">
        <f>IFERROR(IF(AND($R101&gt;=BB$2,$R101&lt;=BB$3),$M101,IF(AND(BB$3&gt;=$R101,BB$2&lt;=$S101),$M101,0)),0)</f>
        <v/>
      </c>
      <c r="BC101" s="52">
        <f>IFERROR(IF(AND($R101&gt;=BC$2,$R101&lt;=BC$3),$M101,IF(AND(BC$3&gt;=$R101,BC$2&lt;=$S101),$M101,0)),0)</f>
        <v/>
      </c>
      <c r="BD101" s="52">
        <f>IFERROR(IF(AND($R101&gt;=BD$2,$R101&lt;=BD$3),$M101,IF(AND(BD$3&gt;=$R101,BD$2&lt;=$S101),$M101,0)),0)</f>
        <v/>
      </c>
      <c r="BE101" s="52">
        <f>IFERROR(IF(AND($R101&gt;=BE$2,$R101&lt;=BE$3),$M101,IF(AND(BE$3&gt;=$R101,BE$2&lt;=$S101),$M101,0)),0)</f>
        <v/>
      </c>
      <c r="BF101" s="52">
        <f>IFERROR(IF(AND($R101&gt;=BF$2,$R101&lt;=BF$3),$M101,IF(AND(BF$3&gt;=$R101,BF$2&lt;=$S101),$M101,0)),0)</f>
        <v/>
      </c>
      <c r="BG101" s="52">
        <f>IFERROR(IF(AND($R101&gt;=BG$2,$R101&lt;=BG$3),$M101,IF(AND(BG$3&gt;=$R101,BG$2&lt;=$S101),$M101,0)),0)</f>
        <v/>
      </c>
      <c r="BH101" s="52">
        <f>IFERROR(IF(AND($R101&gt;=BH$2,$R101&lt;=BH$3),$M101,IF(AND(BH$3&gt;=$R101,BH$2&lt;=$S101),$M101,0)),0)</f>
        <v/>
      </c>
      <c r="BI101" s="52">
        <f>IFERROR(IF(AND($R101&gt;=BI$2,$R101&lt;=BI$3),$M101,IF(AND(BI$3&gt;=$R101,BI$2&lt;=$S101),$M101,0)),0)</f>
        <v/>
      </c>
      <c r="BJ101" s="52">
        <f>IFERROR(IF(AND($R101&gt;=BJ$2,$R101&lt;=BJ$3),$M101,IF(AND(BJ$3&gt;=$R101,BJ$2&lt;=$S101),$M101,0)),0)</f>
        <v/>
      </c>
      <c r="BK101" s="52">
        <f>IFERROR(IF(AND($R101&gt;=BK$2,$R101&lt;=BK$3),$M101,IF(AND(BK$3&gt;=$R101,BK$2&lt;=$S101),$M101,0)),0)</f>
        <v/>
      </c>
      <c r="BL101" s="52">
        <f>IFERROR(IF(AND($R101&gt;=BL$2,$R101&lt;=BL$3),$M101,IF(AND(BL$3&gt;=$R101,BL$2&lt;=$S101),$M101,0)),0)</f>
        <v/>
      </c>
      <c r="BM101" s="52">
        <f>IFERROR(IF(AND($R101&gt;=BM$2,$R101&lt;=BM$3),$M101,IF(AND(BM$3&gt;=$R101,BM$2&lt;=$S101),$M101,0)),0)</f>
        <v/>
      </c>
      <c r="BN101" s="52">
        <f>IFERROR(IF(AND($R101&gt;=BN$2,$R101&lt;=BN$3),$M101,IF(AND(BN$3&gt;=$R101,BN$2&lt;=$S101),$M101,0)),0)</f>
        <v/>
      </c>
      <c r="BO101" s="52">
        <f>IFERROR(IF(AND($R101&gt;=BO$2,$R101&lt;=BO$3),$M101,IF(AND(BO$3&gt;=$R101,BO$2&lt;=$S101),$M101,0)),0)</f>
        <v/>
      </c>
      <c r="BP101" s="52">
        <f>IFERROR(IF(AND($R101&gt;=BP$2,$R101&lt;=BP$3),$M101,IF(AND(BP$3&gt;=$R101,BP$2&lt;=$S101),$M101,0)),0)</f>
        <v/>
      </c>
      <c r="BQ101" s="52">
        <f>IFERROR(IF(AND($R101&gt;=BQ$2,$R101&lt;=BQ$3),$M101,IF(AND(BQ$3&gt;=$R101,BQ$2&lt;=$S101),$M101,0)),0)</f>
        <v/>
      </c>
      <c r="BR101" s="52">
        <f>IFERROR(IF(AND($R101&gt;=BR$2,$R101&lt;=BR$3),$M101,IF(AND(BR$3&gt;=$R101,BR$2&lt;=$S101),$M101,0)),0)</f>
        <v/>
      </c>
      <c r="BS101" s="52">
        <f>IFERROR(IF(AND($R101&gt;=BS$2,$R101&lt;=BS$3),$M101,IF(AND(BS$3&gt;=$R101,BS$2&lt;=$S101),$M101,0)),0)</f>
        <v/>
      </c>
      <c r="BT101" s="52">
        <f>IFERROR(IF(AND($R101&gt;=BT$2,$R101&lt;=BT$3),$M101,IF(AND(BT$3&gt;=$R101,BT$2&lt;=$S101),$M101,0)),0)</f>
        <v/>
      </c>
      <c r="BU101" s="52">
        <f>IFERROR(IF(AND($R101&gt;=BU$2,$R101&lt;=BU$3),$M101,IF(AND(BU$3&gt;=$R101,BU$2&lt;=$S101),$M101,0)),0)</f>
        <v/>
      </c>
      <c r="BV101" s="52">
        <f>IFERROR(IF(AND($R101&gt;=BV$2,$R101&lt;=BV$3),$M101,IF(AND(BV$3&gt;=$R101,BV$2&lt;=$S101),$M101,0)),0)</f>
        <v/>
      </c>
      <c r="BW101" s="52">
        <f>IFERROR(IF(AND($R101&gt;=BW$2,$R101&lt;=BW$3),$M101,IF(AND(BW$3&gt;=$R101,BW$2&lt;=$S101),$M101,0)),0)</f>
        <v/>
      </c>
      <c r="BX101" s="52">
        <f>IFERROR(IF(AND($R101&gt;=BX$2,$R101&lt;=BX$3),$M101,IF(AND(BX$3&gt;=$R101,BX$2&lt;=$S101),$M101,0)),0)</f>
        <v/>
      </c>
      <c r="BY101" s="52">
        <f>IFERROR(IF(AND($R101&gt;=BY$2,$R101&lt;=BY$3),$M101,IF(AND(BY$3&gt;=$R101,BY$2&lt;=$S101),$M101,0)),0)</f>
        <v/>
      </c>
      <c r="BZ101" s="52">
        <f>IFERROR(IF(AND($R101&gt;=BZ$2,$R101&lt;=BZ$3),$M101,IF(AND(BZ$3&gt;=$R101,BZ$2&lt;=$S101),$M101,0)),0)</f>
        <v/>
      </c>
      <c r="CA101" s="52">
        <f>IFERROR(IF(AND($R101&gt;=CA$2,$R101&lt;=CA$3),$M101,IF(AND(CA$3&gt;=$R101,CA$2&lt;=$S101),$M101,0)),0)</f>
        <v/>
      </c>
      <c r="CB101" s="52">
        <f>IFERROR(IF(AND($R101&gt;=CB$2,$R101&lt;=CB$3),$M101,IF(AND(CB$3&gt;=$R101,CB$2&lt;=$S101),$M101,0)),0)</f>
        <v/>
      </c>
      <c r="CC101" s="52">
        <f>IFERROR(IF(AND($R101&gt;=CC$2,$R101&lt;=CC$3),$M101,IF(AND(CC$3&gt;=$R101,CC$2&lt;=$S101),$M101,0)),0)</f>
        <v/>
      </c>
      <c r="CD101" s="52">
        <f>IFERROR(IF(AND($R101&gt;=CD$2,$R101&lt;=CD$3),$M101,IF(AND(CD$3&gt;=$R101,CD$2&lt;=$S101),$M101,0)),0)</f>
        <v/>
      </c>
      <c r="CE101" s="52">
        <f>IFERROR(IF(AND($R101&gt;=CE$2,$R101&lt;=CE$3),$M101,IF(AND(CE$3&gt;=$R101,CE$2&lt;=$S101),$M101,0)),0)</f>
        <v/>
      </c>
      <c r="CF101" s="52">
        <f>IFERROR(IF(AND($R101&gt;=CF$2,$R101&lt;=CF$3),$M101,IF(AND(CF$3&gt;=$R101,CF$2&lt;=$S101),$M101,0)),0)</f>
        <v/>
      </c>
      <c r="CG101" s="52">
        <f>IFERROR(IF(AND($R101&gt;=CG$2,$R101&lt;=CG$3),$M101,IF(AND(CG$3&gt;=$R101,CG$2&lt;=$S101),$M101,0)),0)</f>
        <v/>
      </c>
      <c r="CH101" s="52">
        <f>IFERROR(IF(AND($R101&gt;=CH$2,$R101&lt;=CH$3),$M101,IF(AND(CH$3&gt;=$R101,CH$2&lt;=$S101),$M101,0)),0)</f>
        <v/>
      </c>
      <c r="CI101" s="52">
        <f>IFERROR(IF(AND($R101&gt;=CI$2,$R101&lt;=CI$3),$M101,IF(AND(CI$3&gt;=$R101,CI$2&lt;=$S101),$M101,0)),0)</f>
        <v/>
      </c>
      <c r="CJ101" s="52">
        <f>IFERROR(IF(AND($R101&gt;=CJ$2,$R101&lt;=CJ$3),$M101,IF(AND(CJ$3&gt;=$R101,CJ$2&lt;=$S101),$M101,0)),0)</f>
        <v/>
      </c>
      <c r="CK101" s="52">
        <f>IFERROR(IF(AND($R101&gt;=CK$2,$R101&lt;=CK$3),$M101,IF(AND(CK$3&gt;=$R101,CK$2&lt;=$S101),$M101,0)),0)</f>
        <v/>
      </c>
      <c r="CL101" s="52">
        <f>IFERROR(IF(AND($R101&gt;=CL$2,$R101&lt;=CL$3),$M101,IF(AND(CL$3&gt;=$R101,CL$2&lt;=$S101),$M101,0)),0)</f>
        <v/>
      </c>
      <c r="CM101" s="52">
        <f>IFERROR(IF(AND($R101&gt;=CM$2,$R101&lt;=CM$3),$M101,IF(AND(CM$3&gt;=$R101,CM$2&lt;=$S101),$M101,0)),0)</f>
        <v/>
      </c>
      <c r="CN101" s="52">
        <f>IFERROR(IF(AND($R101&gt;=CN$2,$R101&lt;=CN$3),$M101,IF(AND(CN$3&gt;=$R101,CN$2&lt;=$S101),$M101,0)),0)</f>
        <v/>
      </c>
      <c r="CO101" s="52">
        <f>IFERROR(IF(AND($R101&gt;=CO$2,$R101&lt;=CO$3),$M101,IF(AND(CO$3&gt;=$R101,CO$2&lt;=$S101),$M101,0)),0)</f>
        <v/>
      </c>
      <c r="CP101" s="52">
        <f>IFERROR(IF(AND($R101&gt;=CP$2,$R101&lt;=CP$3),$M101,IF(AND(CP$3&gt;=$R101,CP$2&lt;=$S101),$M101,0)),0)</f>
        <v/>
      </c>
      <c r="CQ101" s="52">
        <f>IFERROR(IF(AND($R101&gt;=CQ$2,$R101&lt;=CQ$3),$M101,IF(AND(CQ$3&gt;=$R101,CQ$2&lt;=$S101),$M101,0)),0)</f>
        <v/>
      </c>
      <c r="CR101" s="52">
        <f>IFERROR(IF(AND($R101&gt;=CR$2,$R101&lt;=CR$3),$M101,IF(AND(CR$3&gt;=$R101,CR$2&lt;=$S101),$M101,0)),0)</f>
        <v/>
      </c>
      <c r="CS101" s="52">
        <f>IFERROR(IF(AND($R101&gt;=CS$2,$R101&lt;=CS$3),$M101,IF(AND(CS$3&gt;=$R101,CS$2&lt;=$S101),$M101,0)),0)</f>
        <v/>
      </c>
      <c r="CT101" s="52">
        <f>IFERROR(IF(AND($R101&gt;=CT$2,$R101&lt;=CT$3),$M101,IF(AND(CT$3&gt;=$R101,CT$2&lt;=$S101),$M101,0)),0)</f>
        <v/>
      </c>
      <c r="CU101" s="52">
        <f>IFERROR(IF(AND($R101&gt;=CU$2,$R101&lt;=CU$3),$M101,IF(AND(CU$3&gt;=$R101,CU$2&lt;=$S101),$M101,0)),0)</f>
        <v/>
      </c>
      <c r="CV101" s="52">
        <f>IFERROR(IF(AND($R101&gt;=CV$2,$R101&lt;=CV$3),$M101,IF(AND(CV$3&gt;=$R101,CV$2&lt;=$S101),$M101,0)),0)</f>
        <v/>
      </c>
      <c r="CW101" s="52">
        <f>IFERROR(IF(AND($R101&gt;=CW$2,$R101&lt;=CW$3),$M101,IF(AND(CW$3&gt;=$R101,CW$2&lt;=$S101),$M101,0)),0)</f>
        <v/>
      </c>
      <c r="CX101" s="52">
        <f>IFERROR(IF(AND($R101&gt;=CX$2,$R101&lt;=CX$3),$M101,IF(AND(CX$3&gt;=$R101,CX$2&lt;=$S101),$M101,0)),0)</f>
        <v/>
      </c>
      <c r="CY101" s="52">
        <f>IFERROR(IF(AND($R101&gt;=CY$2,$R101&lt;=CY$3),$M101,IF(AND(CY$3&gt;=$R101,CY$2&lt;=$S101),$M101,0)),0)</f>
        <v/>
      </c>
      <c r="CZ101" s="52">
        <f>IFERROR(IF(AND($R101&gt;=CZ$2,$R101&lt;=CZ$3),$M101,IF(AND(CZ$3&gt;=$R101,CZ$2&lt;=$S101),$M101,0)),0)</f>
        <v/>
      </c>
      <c r="DA101" s="52" t="n"/>
      <c r="DB101" s="52" t="n"/>
    </row>
    <row r="102" outlineLevel="1" ht="15.9" customHeight="1">
      <c r="A102" s="40" t="inlineStr">
        <is>
          <t>[Person_3]</t>
        </is>
      </c>
      <c r="B102" s="98" t="n"/>
      <c r="C102" s="56" t="n"/>
      <c r="D102" s="98" t="n"/>
      <c r="E102" s="56" t="n"/>
      <c r="F102" s="53" t="n"/>
      <c r="G102" s="56" t="n"/>
      <c r="H102" s="98" t="n"/>
      <c r="I102" s="43" t="n"/>
      <c r="J102" s="44" t="n"/>
      <c r="K102" s="45" t="n"/>
      <c r="L102" s="45" t="n"/>
      <c r="M102" s="46">
        <f>IF($J102="Digital Maintenance",0,K102*L102)*I101</f>
        <v/>
      </c>
      <c r="N102" s="47">
        <f>IF($J102="Digital Maintenance",K102*L102,0)*I102</f>
        <v/>
      </c>
      <c r="O102" s="48" t="inlineStr">
        <is>
          <t>New</t>
        </is>
      </c>
      <c r="P102" s="49" t="n"/>
      <c r="Q102" s="96" t="n"/>
      <c r="R102" s="96" t="n"/>
      <c r="S102" s="96" t="n"/>
      <c r="T102" s="51">
        <f>IF(ISBLANK(S102),"",YEARFRAC(R102,EOMONTH(S102,0))*12)</f>
        <v/>
      </c>
      <c r="U102" s="52">
        <f>IFERROR(IF(AND($R102&gt;=U$2,$R102&lt;=U$3),$M102,IF(AND(U$3&gt;=$R102,U$2&lt;=$S102),$M102,0)),0)</f>
        <v/>
      </c>
      <c r="V102" s="52">
        <f>IFERROR(IF(AND($R102&gt;=V$2,$R102&lt;=V$3),$M102,IF(AND(V$3&gt;=$R102,V$2&lt;=$S102),$M102,0)),0)</f>
        <v/>
      </c>
      <c r="W102" s="52">
        <f>IFERROR(IF(AND($R102&gt;=W$2,$R102&lt;=W$3),$M102,IF(AND(W$3&gt;=$R102,W$2&lt;=$S102),$M102,0)),0)</f>
        <v/>
      </c>
      <c r="X102" s="52">
        <f>IFERROR(IF(AND($R102&gt;=X$2,$R102&lt;=X$3),$M102,IF(AND(X$3&gt;=$R102,X$2&lt;=$S102),$M102,0)),0)</f>
        <v/>
      </c>
      <c r="Y102" s="52">
        <f>IFERROR(IF(AND($R102&gt;=Y$2,$R102&lt;=Y$3),$M102,IF(AND(Y$3&gt;=$R102,Y$2&lt;=$S102),$M102,0)),0)</f>
        <v/>
      </c>
      <c r="Z102" s="52">
        <f>IFERROR(IF(AND($R102&gt;=Z$2,$R102&lt;=Z$3),$M102,IF(AND(Z$3&gt;=$R102,Z$2&lt;=$S102),$M102,0)),0)</f>
        <v/>
      </c>
      <c r="AA102" s="52">
        <f>IFERROR(IF(AND($R102&gt;=AA$2,$R102&lt;=AA$3),$M102,IF(AND(AA$3&gt;=$R102,AA$2&lt;=$S102),$M102,0)),0)</f>
        <v/>
      </c>
      <c r="AB102" s="52">
        <f>IFERROR(IF(AND($R102&gt;=AB$2,$R102&lt;=AB$3),$M102,IF(AND(AB$3&gt;=$R102,AB$2&lt;=$S102),$M102,0)),0)</f>
        <v/>
      </c>
      <c r="AC102" s="52">
        <f>IFERROR(IF(AND($R102&gt;=AC$2,$R102&lt;=AC$3),$M102,IF(AND(AC$3&gt;=$R102,AC$2&lt;=$S102),$M102,0)),0)</f>
        <v/>
      </c>
      <c r="AD102" s="52">
        <f>IFERROR(IF(AND($R102&gt;=AD$2,$R102&lt;=AD$3),$M102,IF(AND(AD$3&gt;=$R102,AD$2&lt;=$S102),$M102,0)),0)</f>
        <v/>
      </c>
      <c r="AE102" s="52">
        <f>IFERROR(IF(AND($R102&gt;=AE$2,$R102&lt;=AE$3),$M102,IF(AND(AE$3&gt;=$R102,AE$2&lt;=$S102),$M102,0)),0)</f>
        <v/>
      </c>
      <c r="AF102" s="52">
        <f>IFERROR(IF(AND($R102&gt;=AF$2,$R102&lt;=AF$3),$M102,IF(AND(AF$3&gt;=$R102,AF$2&lt;=$S102),$M102,0)),0)</f>
        <v/>
      </c>
      <c r="AG102" s="52">
        <f>IFERROR(IF(AND($R102&gt;=AG$2,$R102&lt;=AG$3),$M102,IF(AND(AG$3&gt;=$R102,AG$2&lt;=$S102),$M102,0)),0)</f>
        <v/>
      </c>
      <c r="AH102" s="52">
        <f>IFERROR(IF(AND($R102&gt;=AH$2,$R102&lt;=AH$3),$M102,IF(AND(AH$3&gt;=$R102,AH$2&lt;=$S102),$M102,0)),0)</f>
        <v/>
      </c>
      <c r="AI102" s="52">
        <f>IFERROR(IF(AND($R102&gt;=AI$2,$R102&lt;=AI$3),$M102,IF(AND(AI$3&gt;=$R102,AI$2&lt;=$S102),$M102,0)),0)</f>
        <v/>
      </c>
      <c r="AJ102" s="52">
        <f>IFERROR(IF(AND($R102&gt;=AJ$2,$R102&lt;=AJ$3),$M102,IF(AND(AJ$3&gt;=$R102,AJ$2&lt;=$S102),$M102,0)),0)</f>
        <v/>
      </c>
      <c r="AK102" s="52">
        <f>IFERROR(IF(AND($R102&gt;=AK$2,$R102&lt;=AK$3),$M102,IF(AND(AK$3&gt;=$R102,AK$2&lt;=$S102),$M102,0)),0)</f>
        <v/>
      </c>
      <c r="AL102" s="52">
        <f>IFERROR(IF(AND($R102&gt;=AL$2,$R102&lt;=AL$3),$M102,IF(AND(AL$3&gt;=$R102,AL$2&lt;=$S102),$M102,0)),0)</f>
        <v/>
      </c>
      <c r="AM102" s="52">
        <f>IFERROR(IF(AND($R102&gt;=AM$2,$R102&lt;=AM$3),$M102,IF(AND(AM$3&gt;=$R102,AM$2&lt;=$S102),$M102,0)),0)</f>
        <v/>
      </c>
      <c r="AN102" s="52">
        <f>IFERROR(IF(AND($R102&gt;=AN$2,$R102&lt;=AN$3),$M102,IF(AND(AN$3&gt;=$R102,AN$2&lt;=$S102),$M102,0)),0)</f>
        <v/>
      </c>
      <c r="AO102" s="52">
        <f>IFERROR(IF(AND($R102&gt;=AO$2,$R102&lt;=AO$3),$M102,IF(AND(AO$3&gt;=$R102,AO$2&lt;=$S102),$M102,0)),0)</f>
        <v/>
      </c>
      <c r="AP102" s="52">
        <f>IFERROR(IF(AND($R102&gt;=AP$2,$R102&lt;=AP$3),$M102,IF(AND(AP$3&gt;=$R102,AP$2&lt;=$S102),$M102,0)),0)</f>
        <v/>
      </c>
      <c r="AQ102" s="52">
        <f>IFERROR(IF(AND($R102&gt;=AQ$2,$R102&lt;=AQ$3),$M102,IF(AND(AQ$3&gt;=$R102,AQ$2&lt;=$S102),$M102,0)),0)</f>
        <v/>
      </c>
      <c r="AR102" s="52">
        <f>IFERROR(IF(AND($R102&gt;=AR$2,$R102&lt;=AR$3),$M102,IF(AND(AR$3&gt;=$R102,AR$2&lt;=$S102),$M102,0)),0)</f>
        <v/>
      </c>
      <c r="AS102" s="52">
        <f>IFERROR(IF(AND($R102&gt;=AS$2,$R102&lt;=AS$3),$M102,IF(AND(AS$3&gt;=$R102,AS$2&lt;=$S102),$M102,0)),0)</f>
        <v/>
      </c>
      <c r="AT102" s="52">
        <f>IFERROR(IF(AND($R102&gt;=AT$2,$R102&lt;=AT$3),$M102,IF(AND(AT$3&gt;=$R102,AT$2&lt;=$S102),$M102,0)),0)</f>
        <v/>
      </c>
      <c r="AU102" s="52">
        <f>IFERROR(IF(AND($R102&gt;=AU$2,$R102&lt;=AU$3),$M102,IF(AND(AU$3&gt;=$R102,AU$2&lt;=$S102),$M102,0)),0)</f>
        <v/>
      </c>
      <c r="AV102" s="52">
        <f>IFERROR(IF(AND($R102&gt;=AV$2,$R102&lt;=AV$3),$M102,IF(AND(AV$3&gt;=$R102,AV$2&lt;=$S102),$M102,0)),0)</f>
        <v/>
      </c>
      <c r="AW102" s="52">
        <f>IFERROR(IF(AND($R102&gt;=AW$2,$R102&lt;=AW$3),$M102,IF(AND(AW$3&gt;=$R102,AW$2&lt;=$S102),$M102,0)),0)</f>
        <v/>
      </c>
      <c r="AX102" s="52">
        <f>IFERROR(IF(AND($R102&gt;=AX$2,$R102&lt;=AX$3),$M102,IF(AND(AX$3&gt;=$R102,AX$2&lt;=$S102),$M102,0)),0)</f>
        <v/>
      </c>
      <c r="AY102" s="52">
        <f>IFERROR(IF(AND($R102&gt;=AY$2,$R102&lt;=AY$3),$M102,IF(AND(AY$3&gt;=$R102,AY$2&lt;=$S102),$M102,0)),0)</f>
        <v/>
      </c>
      <c r="AZ102" s="52">
        <f>IFERROR(IF(AND($R102&gt;=AZ$2,$R102&lt;=AZ$3),$M102,IF(AND(AZ$3&gt;=$R102,AZ$2&lt;=$S102),$M102,0)),0)</f>
        <v/>
      </c>
      <c r="BA102" s="52">
        <f>IFERROR(IF(AND($R102&gt;=BA$2,$R102&lt;=BA$3),$M102,IF(AND(BA$3&gt;=$R102,BA$2&lt;=$S102),$M102,0)),0)</f>
        <v/>
      </c>
      <c r="BB102" s="52">
        <f>IFERROR(IF(AND($R102&gt;=BB$2,$R102&lt;=BB$3),$M102,IF(AND(BB$3&gt;=$R102,BB$2&lt;=$S102),$M102,0)),0)</f>
        <v/>
      </c>
      <c r="BC102" s="52">
        <f>IFERROR(IF(AND($R102&gt;=BC$2,$R102&lt;=BC$3),$M102,IF(AND(BC$3&gt;=$R102,BC$2&lt;=$S102),$M102,0)),0)</f>
        <v/>
      </c>
      <c r="BD102" s="52">
        <f>IFERROR(IF(AND($R102&gt;=BD$2,$R102&lt;=BD$3),$M102,IF(AND(BD$3&gt;=$R102,BD$2&lt;=$S102),$M102,0)),0)</f>
        <v/>
      </c>
      <c r="BE102" s="52">
        <f>IFERROR(IF(AND($R102&gt;=BE$2,$R102&lt;=BE$3),$M102,IF(AND(BE$3&gt;=$R102,BE$2&lt;=$S102),$M102,0)),0)</f>
        <v/>
      </c>
      <c r="BF102" s="52">
        <f>IFERROR(IF(AND($R102&gt;=BF$2,$R102&lt;=BF$3),$M102,IF(AND(BF$3&gt;=$R102,BF$2&lt;=$S102),$M102,0)),0)</f>
        <v/>
      </c>
      <c r="BG102" s="52">
        <f>IFERROR(IF(AND($R102&gt;=BG$2,$R102&lt;=BG$3),$M102,IF(AND(BG$3&gt;=$R102,BG$2&lt;=$S102),$M102,0)),0)</f>
        <v/>
      </c>
      <c r="BH102" s="52">
        <f>IFERROR(IF(AND($R102&gt;=BH$2,$R102&lt;=BH$3),$M102,IF(AND(BH$3&gt;=$R102,BH$2&lt;=$S102),$M102,0)),0)</f>
        <v/>
      </c>
      <c r="BI102" s="52">
        <f>IFERROR(IF(AND($R102&gt;=BI$2,$R102&lt;=BI$3),$M102,IF(AND(BI$3&gt;=$R102,BI$2&lt;=$S102),$M102,0)),0)</f>
        <v/>
      </c>
      <c r="BJ102" s="52">
        <f>IFERROR(IF(AND($R102&gt;=BJ$2,$R102&lt;=BJ$3),$M102,IF(AND(BJ$3&gt;=$R102,BJ$2&lt;=$S102),$M102,0)),0)</f>
        <v/>
      </c>
      <c r="BK102" s="52">
        <f>IFERROR(IF(AND($R102&gt;=BK$2,$R102&lt;=BK$3),$M102,IF(AND(BK$3&gt;=$R102,BK$2&lt;=$S102),$M102,0)),0)</f>
        <v/>
      </c>
      <c r="BL102" s="52">
        <f>IFERROR(IF(AND($R102&gt;=BL$2,$R102&lt;=BL$3),$M102,IF(AND(BL$3&gt;=$R102,BL$2&lt;=$S102),$M102,0)),0)</f>
        <v/>
      </c>
      <c r="BM102" s="52">
        <f>IFERROR(IF(AND($R102&gt;=BM$2,$R102&lt;=BM$3),$M102,IF(AND(BM$3&gt;=$R102,BM$2&lt;=$S102),$M102,0)),0)</f>
        <v/>
      </c>
      <c r="BN102" s="52">
        <f>IFERROR(IF(AND($R102&gt;=BN$2,$R102&lt;=BN$3),$M102,IF(AND(BN$3&gt;=$R102,BN$2&lt;=$S102),$M102,0)),0)</f>
        <v/>
      </c>
      <c r="BO102" s="52">
        <f>IFERROR(IF(AND($R102&gt;=BO$2,$R102&lt;=BO$3),$M102,IF(AND(BO$3&gt;=$R102,BO$2&lt;=$S102),$M102,0)),0)</f>
        <v/>
      </c>
      <c r="BP102" s="52">
        <f>IFERROR(IF(AND($R102&gt;=BP$2,$R102&lt;=BP$3),$M102,IF(AND(BP$3&gt;=$R102,BP$2&lt;=$S102),$M102,0)),0)</f>
        <v/>
      </c>
      <c r="BQ102" s="52">
        <f>IFERROR(IF(AND($R102&gt;=BQ$2,$R102&lt;=BQ$3),$M102,IF(AND(BQ$3&gt;=$R102,BQ$2&lt;=$S102),$M102,0)),0)</f>
        <v/>
      </c>
      <c r="BR102" s="52">
        <f>IFERROR(IF(AND($R102&gt;=BR$2,$R102&lt;=BR$3),$M102,IF(AND(BR$3&gt;=$R102,BR$2&lt;=$S102),$M102,0)),0)</f>
        <v/>
      </c>
      <c r="BS102" s="52">
        <f>IFERROR(IF(AND($R102&gt;=BS$2,$R102&lt;=BS$3),$M102,IF(AND(BS$3&gt;=$R102,BS$2&lt;=$S102),$M102,0)),0)</f>
        <v/>
      </c>
      <c r="BT102" s="52">
        <f>IFERROR(IF(AND($R102&gt;=BT$2,$R102&lt;=BT$3),$M102,IF(AND(BT$3&gt;=$R102,BT$2&lt;=$S102),$M102,0)),0)</f>
        <v/>
      </c>
      <c r="BU102" s="52">
        <f>IFERROR(IF(AND($R102&gt;=BU$2,$R102&lt;=BU$3),$M102,IF(AND(BU$3&gt;=$R102,BU$2&lt;=$S102),$M102,0)),0)</f>
        <v/>
      </c>
      <c r="BV102" s="52">
        <f>IFERROR(IF(AND($R102&gt;=BV$2,$R102&lt;=BV$3),$M102,IF(AND(BV$3&gt;=$R102,BV$2&lt;=$S102),$M102,0)),0)</f>
        <v/>
      </c>
      <c r="BW102" s="52">
        <f>IFERROR(IF(AND($R102&gt;=BW$2,$R102&lt;=BW$3),$M102,IF(AND(BW$3&gt;=$R102,BW$2&lt;=$S102),$M102,0)),0)</f>
        <v/>
      </c>
      <c r="BX102" s="52">
        <f>IFERROR(IF(AND($R102&gt;=BX$2,$R102&lt;=BX$3),$M102,IF(AND(BX$3&gt;=$R102,BX$2&lt;=$S102),$M102,0)),0)</f>
        <v/>
      </c>
      <c r="BY102" s="52">
        <f>IFERROR(IF(AND($R102&gt;=BY$2,$R102&lt;=BY$3),$M102,IF(AND(BY$3&gt;=$R102,BY$2&lt;=$S102),$M102,0)),0)</f>
        <v/>
      </c>
      <c r="BZ102" s="52">
        <f>IFERROR(IF(AND($R102&gt;=BZ$2,$R102&lt;=BZ$3),$M102,IF(AND(BZ$3&gt;=$R102,BZ$2&lt;=$S102),$M102,0)),0)</f>
        <v/>
      </c>
      <c r="CA102" s="52">
        <f>IFERROR(IF(AND($R102&gt;=CA$2,$R102&lt;=CA$3),$M102,IF(AND(CA$3&gt;=$R102,CA$2&lt;=$S102),$M102,0)),0)</f>
        <v/>
      </c>
      <c r="CB102" s="52">
        <f>IFERROR(IF(AND($R102&gt;=CB$2,$R102&lt;=CB$3),$M102,IF(AND(CB$3&gt;=$R102,CB$2&lt;=$S102),$M102,0)),0)</f>
        <v/>
      </c>
      <c r="CC102" s="52">
        <f>IFERROR(IF(AND($R102&gt;=CC$2,$R102&lt;=CC$3),$M102,IF(AND(CC$3&gt;=$R102,CC$2&lt;=$S102),$M102,0)),0)</f>
        <v/>
      </c>
      <c r="CD102" s="52">
        <f>IFERROR(IF(AND($R102&gt;=CD$2,$R102&lt;=CD$3),$M102,IF(AND(CD$3&gt;=$R102,CD$2&lt;=$S102),$M102,0)),0)</f>
        <v/>
      </c>
      <c r="CE102" s="52">
        <f>IFERROR(IF(AND($R102&gt;=CE$2,$R102&lt;=CE$3),$M102,IF(AND(CE$3&gt;=$R102,CE$2&lt;=$S102),$M102,0)),0)</f>
        <v/>
      </c>
      <c r="CF102" s="52">
        <f>IFERROR(IF(AND($R102&gt;=CF$2,$R102&lt;=CF$3),$M102,IF(AND(CF$3&gt;=$R102,CF$2&lt;=$S102),$M102,0)),0)</f>
        <v/>
      </c>
      <c r="CG102" s="52">
        <f>IFERROR(IF(AND($R102&gt;=CG$2,$R102&lt;=CG$3),$M102,IF(AND(CG$3&gt;=$R102,CG$2&lt;=$S102),$M102,0)),0)</f>
        <v/>
      </c>
      <c r="CH102" s="52">
        <f>IFERROR(IF(AND($R102&gt;=CH$2,$R102&lt;=CH$3),$M102,IF(AND(CH$3&gt;=$R102,CH$2&lt;=$S102),$M102,0)),0)</f>
        <v/>
      </c>
      <c r="CI102" s="52">
        <f>IFERROR(IF(AND($R102&gt;=CI$2,$R102&lt;=CI$3),$M102,IF(AND(CI$3&gt;=$R102,CI$2&lt;=$S102),$M102,0)),0)</f>
        <v/>
      </c>
      <c r="CJ102" s="52">
        <f>IFERROR(IF(AND($R102&gt;=CJ$2,$R102&lt;=CJ$3),$M102,IF(AND(CJ$3&gt;=$R102,CJ$2&lt;=$S102),$M102,0)),0)</f>
        <v/>
      </c>
      <c r="CK102" s="52">
        <f>IFERROR(IF(AND($R102&gt;=CK$2,$R102&lt;=CK$3),$M102,IF(AND(CK$3&gt;=$R102,CK$2&lt;=$S102),$M102,0)),0)</f>
        <v/>
      </c>
      <c r="CL102" s="52">
        <f>IFERROR(IF(AND($R102&gt;=CL$2,$R102&lt;=CL$3),$M102,IF(AND(CL$3&gt;=$R102,CL$2&lt;=$S102),$M102,0)),0)</f>
        <v/>
      </c>
      <c r="CM102" s="52">
        <f>IFERROR(IF(AND($R102&gt;=CM$2,$R102&lt;=CM$3),$M102,IF(AND(CM$3&gt;=$R102,CM$2&lt;=$S102),$M102,0)),0)</f>
        <v/>
      </c>
      <c r="CN102" s="52">
        <f>IFERROR(IF(AND($R102&gt;=CN$2,$R102&lt;=CN$3),$M102,IF(AND(CN$3&gt;=$R102,CN$2&lt;=$S102),$M102,0)),0)</f>
        <v/>
      </c>
      <c r="CO102" s="52">
        <f>IFERROR(IF(AND($R102&gt;=CO$2,$R102&lt;=CO$3),$M102,IF(AND(CO$3&gt;=$R102,CO$2&lt;=$S102),$M102,0)),0)</f>
        <v/>
      </c>
      <c r="CP102" s="52">
        <f>IFERROR(IF(AND($R102&gt;=CP$2,$R102&lt;=CP$3),$M102,IF(AND(CP$3&gt;=$R102,CP$2&lt;=$S102),$M102,0)),0)</f>
        <v/>
      </c>
      <c r="CQ102" s="52">
        <f>IFERROR(IF(AND($R102&gt;=CQ$2,$R102&lt;=CQ$3),$M102,IF(AND(CQ$3&gt;=$R102,CQ$2&lt;=$S102),$M102,0)),0)</f>
        <v/>
      </c>
      <c r="CR102" s="52">
        <f>IFERROR(IF(AND($R102&gt;=CR$2,$R102&lt;=CR$3),$M102,IF(AND(CR$3&gt;=$R102,CR$2&lt;=$S102),$M102,0)),0)</f>
        <v/>
      </c>
      <c r="CS102" s="52">
        <f>IFERROR(IF(AND($R102&gt;=CS$2,$R102&lt;=CS$3),$M102,IF(AND(CS$3&gt;=$R102,CS$2&lt;=$S102),$M102,0)),0)</f>
        <v/>
      </c>
      <c r="CT102" s="52">
        <f>IFERROR(IF(AND($R102&gt;=CT$2,$R102&lt;=CT$3),$M102,IF(AND(CT$3&gt;=$R102,CT$2&lt;=$S102),$M102,0)),0)</f>
        <v/>
      </c>
      <c r="CU102" s="52">
        <f>IFERROR(IF(AND($R102&gt;=CU$2,$R102&lt;=CU$3),$M102,IF(AND(CU$3&gt;=$R102,CU$2&lt;=$S102),$M102,0)),0)</f>
        <v/>
      </c>
      <c r="CV102" s="52">
        <f>IFERROR(IF(AND($R102&gt;=CV$2,$R102&lt;=CV$3),$M102,IF(AND(CV$3&gt;=$R102,CV$2&lt;=$S102),$M102,0)),0)</f>
        <v/>
      </c>
      <c r="CW102" s="52">
        <f>IFERROR(IF(AND($R102&gt;=CW$2,$R102&lt;=CW$3),$M102,IF(AND(CW$3&gt;=$R102,CW$2&lt;=$S102),$M102,0)),0)</f>
        <v/>
      </c>
      <c r="CX102" s="52">
        <f>IFERROR(IF(AND($R102&gt;=CX$2,$R102&lt;=CX$3),$M102,IF(AND(CX$3&gt;=$R102,CX$2&lt;=$S102),$M102,0)),0)</f>
        <v/>
      </c>
      <c r="CY102" s="52">
        <f>IFERROR(IF(AND($R102&gt;=CY$2,$R102&lt;=CY$3),$M102,IF(AND(CY$3&gt;=$R102,CY$2&lt;=$S102),$M102,0)),0)</f>
        <v/>
      </c>
      <c r="CZ102" s="52">
        <f>IFERROR(IF(AND($R102&gt;=CZ$2,$R102&lt;=CZ$3),$M102,IF(AND(CZ$3&gt;=$R102,CZ$2&lt;=$S102),$M102,0)),0)</f>
        <v/>
      </c>
      <c r="DA102" s="52" t="n"/>
      <c r="DB102" s="52" t="n"/>
    </row>
    <row r="103" outlineLevel="1" ht="15.9" customHeight="1">
      <c r="A103" s="40" t="inlineStr">
        <is>
          <t>[Person_3]</t>
        </is>
      </c>
      <c r="B103" s="98" t="n"/>
      <c r="C103" s="56" t="n"/>
      <c r="D103" s="98" t="n"/>
      <c r="E103" s="56" t="n"/>
      <c r="F103" s="53" t="n"/>
      <c r="G103" s="56" t="n"/>
      <c r="H103" s="98" t="n"/>
      <c r="I103" s="43" t="n"/>
      <c r="J103" s="44" t="n"/>
      <c r="K103" s="45" t="n"/>
      <c r="L103" s="45" t="n"/>
      <c r="M103" s="46">
        <f>IF($J103="Digital Maintenance",0,K103*L103)*I102</f>
        <v/>
      </c>
      <c r="N103" s="47">
        <f>IF($J103="Digital Maintenance",K103*L103,0)*I103</f>
        <v/>
      </c>
      <c r="O103" s="48" t="inlineStr">
        <is>
          <t>New</t>
        </is>
      </c>
      <c r="P103" s="49" t="n"/>
      <c r="Q103" s="96" t="n"/>
      <c r="R103" s="96" t="n"/>
      <c r="S103" s="96" t="n"/>
      <c r="T103" s="51">
        <f>IF(ISBLANK(S103),"",YEARFRAC(R103,EOMONTH(S103,0))*12)</f>
        <v/>
      </c>
      <c r="U103" s="52">
        <f>IFERROR(IF(AND($R103&gt;=U$2,$R103&lt;=U$3),$M103,IF(AND(U$3&gt;=$R103,U$2&lt;=$S103),$M103,0)),0)</f>
        <v/>
      </c>
      <c r="V103" s="52">
        <f>IFERROR(IF(AND($R103&gt;=V$2,$R103&lt;=V$3),$M103,IF(AND(V$3&gt;=$R103,V$2&lt;=$S103),$M103,0)),0)</f>
        <v/>
      </c>
      <c r="W103" s="52">
        <f>IFERROR(IF(AND($R103&gt;=W$2,$R103&lt;=W$3),$M103,IF(AND(W$3&gt;=$R103,W$2&lt;=$S103),$M103,0)),0)</f>
        <v/>
      </c>
      <c r="X103" s="52">
        <f>IFERROR(IF(AND($R103&gt;=X$2,$R103&lt;=X$3),$M103,IF(AND(X$3&gt;=$R103,X$2&lt;=$S103),$M103,0)),0)</f>
        <v/>
      </c>
      <c r="Y103" s="52">
        <f>IFERROR(IF(AND($R103&gt;=Y$2,$R103&lt;=Y$3),$M103,IF(AND(Y$3&gt;=$R103,Y$2&lt;=$S103),$M103,0)),0)</f>
        <v/>
      </c>
      <c r="Z103" s="52">
        <f>IFERROR(IF(AND($R103&gt;=Z$2,$R103&lt;=Z$3),$M103,IF(AND(Z$3&gt;=$R103,Z$2&lt;=$S103),$M103,0)),0)</f>
        <v/>
      </c>
      <c r="AA103" s="52">
        <f>IFERROR(IF(AND($R103&gt;=AA$2,$R103&lt;=AA$3),$M103,IF(AND(AA$3&gt;=$R103,AA$2&lt;=$S103),$M103,0)),0)</f>
        <v/>
      </c>
      <c r="AB103" s="52">
        <f>IFERROR(IF(AND($R103&gt;=AB$2,$R103&lt;=AB$3),$M103,IF(AND(AB$3&gt;=$R103,AB$2&lt;=$S103),$M103,0)),0)</f>
        <v/>
      </c>
      <c r="AC103" s="52">
        <f>IFERROR(IF(AND($R103&gt;=AC$2,$R103&lt;=AC$3),$M103,IF(AND(AC$3&gt;=$R103,AC$2&lt;=$S103),$M103,0)),0)</f>
        <v/>
      </c>
      <c r="AD103" s="52">
        <f>IFERROR(IF(AND($R103&gt;=AD$2,$R103&lt;=AD$3),$M103,IF(AND(AD$3&gt;=$R103,AD$2&lt;=$S103),$M103,0)),0)</f>
        <v/>
      </c>
      <c r="AE103" s="52">
        <f>IFERROR(IF(AND($R103&gt;=AE$2,$R103&lt;=AE$3),$M103,IF(AND(AE$3&gt;=$R103,AE$2&lt;=$S103),$M103,0)),0)</f>
        <v/>
      </c>
      <c r="AF103" s="52">
        <f>IFERROR(IF(AND($R103&gt;=AF$2,$R103&lt;=AF$3),$M103,IF(AND(AF$3&gt;=$R103,AF$2&lt;=$S103),$M103,0)),0)</f>
        <v/>
      </c>
      <c r="AG103" s="52">
        <f>IFERROR(IF(AND($R103&gt;=AG$2,$R103&lt;=AG$3),$M103,IF(AND(AG$3&gt;=$R103,AG$2&lt;=$S103),$M103,0)),0)</f>
        <v/>
      </c>
      <c r="AH103" s="52">
        <f>IFERROR(IF(AND($R103&gt;=AH$2,$R103&lt;=AH$3),$M103,IF(AND(AH$3&gt;=$R103,AH$2&lt;=$S103),$M103,0)),0)</f>
        <v/>
      </c>
      <c r="AI103" s="52">
        <f>IFERROR(IF(AND($R103&gt;=AI$2,$R103&lt;=AI$3),$M103,IF(AND(AI$3&gt;=$R103,AI$2&lt;=$S103),$M103,0)),0)</f>
        <v/>
      </c>
      <c r="AJ103" s="52">
        <f>IFERROR(IF(AND($R103&gt;=AJ$2,$R103&lt;=AJ$3),$M103,IF(AND(AJ$3&gt;=$R103,AJ$2&lt;=$S103),$M103,0)),0)</f>
        <v/>
      </c>
      <c r="AK103" s="52">
        <f>IFERROR(IF(AND($R103&gt;=AK$2,$R103&lt;=AK$3),$M103,IF(AND(AK$3&gt;=$R103,AK$2&lt;=$S103),$M103,0)),0)</f>
        <v/>
      </c>
      <c r="AL103" s="52">
        <f>IFERROR(IF(AND($R103&gt;=AL$2,$R103&lt;=AL$3),$M103,IF(AND(AL$3&gt;=$R103,AL$2&lt;=$S103),$M103,0)),0)</f>
        <v/>
      </c>
      <c r="AM103" s="52">
        <f>IFERROR(IF(AND($R103&gt;=AM$2,$R103&lt;=AM$3),$M103,IF(AND(AM$3&gt;=$R103,AM$2&lt;=$S103),$M103,0)),0)</f>
        <v/>
      </c>
      <c r="AN103" s="52">
        <f>IFERROR(IF(AND($R103&gt;=AN$2,$R103&lt;=AN$3),$M103,IF(AND(AN$3&gt;=$R103,AN$2&lt;=$S103),$M103,0)),0)</f>
        <v/>
      </c>
      <c r="AO103" s="52">
        <f>IFERROR(IF(AND($R103&gt;=AO$2,$R103&lt;=AO$3),$M103,IF(AND(AO$3&gt;=$R103,AO$2&lt;=$S103),$M103,0)),0)</f>
        <v/>
      </c>
      <c r="AP103" s="52">
        <f>IFERROR(IF(AND($R103&gt;=AP$2,$R103&lt;=AP$3),$M103,IF(AND(AP$3&gt;=$R103,AP$2&lt;=$S103),$M103,0)),0)</f>
        <v/>
      </c>
      <c r="AQ103" s="52">
        <f>IFERROR(IF(AND($R103&gt;=AQ$2,$R103&lt;=AQ$3),$M103,IF(AND(AQ$3&gt;=$R103,AQ$2&lt;=$S103),$M103,0)),0)</f>
        <v/>
      </c>
      <c r="AR103" s="52">
        <f>IFERROR(IF(AND($R103&gt;=AR$2,$R103&lt;=AR$3),$M103,IF(AND(AR$3&gt;=$R103,AR$2&lt;=$S103),$M103,0)),0)</f>
        <v/>
      </c>
      <c r="AS103" s="52">
        <f>IFERROR(IF(AND($R103&gt;=AS$2,$R103&lt;=AS$3),$M103,IF(AND(AS$3&gt;=$R103,AS$2&lt;=$S103),$M103,0)),0)</f>
        <v/>
      </c>
      <c r="AT103" s="52">
        <f>IFERROR(IF(AND($R103&gt;=AT$2,$R103&lt;=AT$3),$M103,IF(AND(AT$3&gt;=$R103,AT$2&lt;=$S103),$M103,0)),0)</f>
        <v/>
      </c>
      <c r="AU103" s="52">
        <f>IFERROR(IF(AND($R103&gt;=AU$2,$R103&lt;=AU$3),$M103,IF(AND(AU$3&gt;=$R103,AU$2&lt;=$S103),$M103,0)),0)</f>
        <v/>
      </c>
      <c r="AV103" s="52">
        <f>IFERROR(IF(AND($R103&gt;=AV$2,$R103&lt;=AV$3),$M103,IF(AND(AV$3&gt;=$R103,AV$2&lt;=$S103),$M103,0)),0)</f>
        <v/>
      </c>
      <c r="AW103" s="52">
        <f>IFERROR(IF(AND($R103&gt;=AW$2,$R103&lt;=AW$3),$M103,IF(AND(AW$3&gt;=$R103,AW$2&lt;=$S103),$M103,0)),0)</f>
        <v/>
      </c>
      <c r="AX103" s="52">
        <f>IFERROR(IF(AND($R103&gt;=AX$2,$R103&lt;=AX$3),$M103,IF(AND(AX$3&gt;=$R103,AX$2&lt;=$S103),$M103,0)),0)</f>
        <v/>
      </c>
      <c r="AY103" s="52">
        <f>IFERROR(IF(AND($R103&gt;=AY$2,$R103&lt;=AY$3),$M103,IF(AND(AY$3&gt;=$R103,AY$2&lt;=$S103),$M103,0)),0)</f>
        <v/>
      </c>
      <c r="AZ103" s="52">
        <f>IFERROR(IF(AND($R103&gt;=AZ$2,$R103&lt;=AZ$3),$M103,IF(AND(AZ$3&gt;=$R103,AZ$2&lt;=$S103),$M103,0)),0)</f>
        <v/>
      </c>
      <c r="BA103" s="52">
        <f>IFERROR(IF(AND($R103&gt;=BA$2,$R103&lt;=BA$3),$M103,IF(AND(BA$3&gt;=$R103,BA$2&lt;=$S103),$M103,0)),0)</f>
        <v/>
      </c>
      <c r="BB103" s="52">
        <f>IFERROR(IF(AND($R103&gt;=BB$2,$R103&lt;=BB$3),$M103,IF(AND(BB$3&gt;=$R103,BB$2&lt;=$S103),$M103,0)),0)</f>
        <v/>
      </c>
      <c r="BC103" s="52">
        <f>IFERROR(IF(AND($R103&gt;=BC$2,$R103&lt;=BC$3),$M103,IF(AND(BC$3&gt;=$R103,BC$2&lt;=$S103),$M103,0)),0)</f>
        <v/>
      </c>
      <c r="BD103" s="52">
        <f>IFERROR(IF(AND($R103&gt;=BD$2,$R103&lt;=BD$3),$M103,IF(AND(BD$3&gt;=$R103,BD$2&lt;=$S103),$M103,0)),0)</f>
        <v/>
      </c>
      <c r="BE103" s="52">
        <f>IFERROR(IF(AND($R103&gt;=BE$2,$R103&lt;=BE$3),$M103,IF(AND(BE$3&gt;=$R103,BE$2&lt;=$S103),$M103,0)),0)</f>
        <v/>
      </c>
      <c r="BF103" s="52">
        <f>IFERROR(IF(AND($R103&gt;=BF$2,$R103&lt;=BF$3),$M103,IF(AND(BF$3&gt;=$R103,BF$2&lt;=$S103),$M103,0)),0)</f>
        <v/>
      </c>
      <c r="BG103" s="52">
        <f>IFERROR(IF(AND($R103&gt;=BG$2,$R103&lt;=BG$3),$M103,IF(AND(BG$3&gt;=$R103,BG$2&lt;=$S103),$M103,0)),0)</f>
        <v/>
      </c>
      <c r="BH103" s="52">
        <f>IFERROR(IF(AND($R103&gt;=BH$2,$R103&lt;=BH$3),$M103,IF(AND(BH$3&gt;=$R103,BH$2&lt;=$S103),$M103,0)),0)</f>
        <v/>
      </c>
      <c r="BI103" s="52">
        <f>IFERROR(IF(AND($R103&gt;=BI$2,$R103&lt;=BI$3),$M103,IF(AND(BI$3&gt;=$R103,BI$2&lt;=$S103),$M103,0)),0)</f>
        <v/>
      </c>
      <c r="BJ103" s="52">
        <f>IFERROR(IF(AND($R103&gt;=BJ$2,$R103&lt;=BJ$3),$M103,IF(AND(BJ$3&gt;=$R103,BJ$2&lt;=$S103),$M103,0)),0)</f>
        <v/>
      </c>
      <c r="BK103" s="52">
        <f>IFERROR(IF(AND($R103&gt;=BK$2,$R103&lt;=BK$3),$M103,IF(AND(BK$3&gt;=$R103,BK$2&lt;=$S103),$M103,0)),0)</f>
        <v/>
      </c>
      <c r="BL103" s="52">
        <f>IFERROR(IF(AND($R103&gt;=BL$2,$R103&lt;=BL$3),$M103,IF(AND(BL$3&gt;=$R103,BL$2&lt;=$S103),$M103,0)),0)</f>
        <v/>
      </c>
      <c r="BM103" s="52">
        <f>IFERROR(IF(AND($R103&gt;=BM$2,$R103&lt;=BM$3),$M103,IF(AND(BM$3&gt;=$R103,BM$2&lt;=$S103),$M103,0)),0)</f>
        <v/>
      </c>
      <c r="BN103" s="52">
        <f>IFERROR(IF(AND($R103&gt;=BN$2,$R103&lt;=BN$3),$M103,IF(AND(BN$3&gt;=$R103,BN$2&lt;=$S103),$M103,0)),0)</f>
        <v/>
      </c>
      <c r="BO103" s="52">
        <f>IFERROR(IF(AND($R103&gt;=BO$2,$R103&lt;=BO$3),$M103,IF(AND(BO$3&gt;=$R103,BO$2&lt;=$S103),$M103,0)),0)</f>
        <v/>
      </c>
      <c r="BP103" s="52">
        <f>IFERROR(IF(AND($R103&gt;=BP$2,$R103&lt;=BP$3),$M103,IF(AND(BP$3&gt;=$R103,BP$2&lt;=$S103),$M103,0)),0)</f>
        <v/>
      </c>
      <c r="BQ103" s="52">
        <f>IFERROR(IF(AND($R103&gt;=BQ$2,$R103&lt;=BQ$3),$M103,IF(AND(BQ$3&gt;=$R103,BQ$2&lt;=$S103),$M103,0)),0)</f>
        <v/>
      </c>
      <c r="BR103" s="52">
        <f>IFERROR(IF(AND($R103&gt;=BR$2,$R103&lt;=BR$3),$M103,IF(AND(BR$3&gt;=$R103,BR$2&lt;=$S103),$M103,0)),0)</f>
        <v/>
      </c>
      <c r="BS103" s="52">
        <f>IFERROR(IF(AND($R103&gt;=BS$2,$R103&lt;=BS$3),$M103,IF(AND(BS$3&gt;=$R103,BS$2&lt;=$S103),$M103,0)),0)</f>
        <v/>
      </c>
      <c r="BT103" s="52">
        <f>IFERROR(IF(AND($R103&gt;=BT$2,$R103&lt;=BT$3),$M103,IF(AND(BT$3&gt;=$R103,BT$2&lt;=$S103),$M103,0)),0)</f>
        <v/>
      </c>
      <c r="BU103" s="52">
        <f>IFERROR(IF(AND($R103&gt;=BU$2,$R103&lt;=BU$3),$M103,IF(AND(BU$3&gt;=$R103,BU$2&lt;=$S103),$M103,0)),0)</f>
        <v/>
      </c>
      <c r="BV103" s="52">
        <f>IFERROR(IF(AND($R103&gt;=BV$2,$R103&lt;=BV$3),$M103,IF(AND(BV$3&gt;=$R103,BV$2&lt;=$S103),$M103,0)),0)</f>
        <v/>
      </c>
      <c r="BW103" s="52">
        <f>IFERROR(IF(AND($R103&gt;=BW$2,$R103&lt;=BW$3),$M103,IF(AND(BW$3&gt;=$R103,BW$2&lt;=$S103),$M103,0)),0)</f>
        <v/>
      </c>
      <c r="BX103" s="52">
        <f>IFERROR(IF(AND($R103&gt;=BX$2,$R103&lt;=BX$3),$M103,IF(AND(BX$3&gt;=$R103,BX$2&lt;=$S103),$M103,0)),0)</f>
        <v/>
      </c>
      <c r="BY103" s="52">
        <f>IFERROR(IF(AND($R103&gt;=BY$2,$R103&lt;=BY$3),$M103,IF(AND(BY$3&gt;=$R103,BY$2&lt;=$S103),$M103,0)),0)</f>
        <v/>
      </c>
      <c r="BZ103" s="52">
        <f>IFERROR(IF(AND($R103&gt;=BZ$2,$R103&lt;=BZ$3),$M103,IF(AND(BZ$3&gt;=$R103,BZ$2&lt;=$S103),$M103,0)),0)</f>
        <v/>
      </c>
      <c r="CA103" s="52">
        <f>IFERROR(IF(AND($R103&gt;=CA$2,$R103&lt;=CA$3),$M103,IF(AND(CA$3&gt;=$R103,CA$2&lt;=$S103),$M103,0)),0)</f>
        <v/>
      </c>
      <c r="CB103" s="52">
        <f>IFERROR(IF(AND($R103&gt;=CB$2,$R103&lt;=CB$3),$M103,IF(AND(CB$3&gt;=$R103,CB$2&lt;=$S103),$M103,0)),0)</f>
        <v/>
      </c>
      <c r="CC103" s="52">
        <f>IFERROR(IF(AND($R103&gt;=CC$2,$R103&lt;=CC$3),$M103,IF(AND(CC$3&gt;=$R103,CC$2&lt;=$S103),$M103,0)),0)</f>
        <v/>
      </c>
      <c r="CD103" s="52">
        <f>IFERROR(IF(AND($R103&gt;=CD$2,$R103&lt;=CD$3),$M103,IF(AND(CD$3&gt;=$R103,CD$2&lt;=$S103),$M103,0)),0)</f>
        <v/>
      </c>
      <c r="CE103" s="52">
        <f>IFERROR(IF(AND($R103&gt;=CE$2,$R103&lt;=CE$3),$M103,IF(AND(CE$3&gt;=$R103,CE$2&lt;=$S103),$M103,0)),0)</f>
        <v/>
      </c>
      <c r="CF103" s="52">
        <f>IFERROR(IF(AND($R103&gt;=CF$2,$R103&lt;=CF$3),$M103,IF(AND(CF$3&gt;=$R103,CF$2&lt;=$S103),$M103,0)),0)</f>
        <v/>
      </c>
      <c r="CG103" s="52">
        <f>IFERROR(IF(AND($R103&gt;=CG$2,$R103&lt;=CG$3),$M103,IF(AND(CG$3&gt;=$R103,CG$2&lt;=$S103),$M103,0)),0)</f>
        <v/>
      </c>
      <c r="CH103" s="52">
        <f>IFERROR(IF(AND($R103&gt;=CH$2,$R103&lt;=CH$3),$M103,IF(AND(CH$3&gt;=$R103,CH$2&lt;=$S103),$M103,0)),0)</f>
        <v/>
      </c>
      <c r="CI103" s="52">
        <f>IFERROR(IF(AND($R103&gt;=CI$2,$R103&lt;=CI$3),$M103,IF(AND(CI$3&gt;=$R103,CI$2&lt;=$S103),$M103,0)),0)</f>
        <v/>
      </c>
      <c r="CJ103" s="52">
        <f>IFERROR(IF(AND($R103&gt;=CJ$2,$R103&lt;=CJ$3),$M103,IF(AND(CJ$3&gt;=$R103,CJ$2&lt;=$S103),$M103,0)),0)</f>
        <v/>
      </c>
      <c r="CK103" s="52">
        <f>IFERROR(IF(AND($R103&gt;=CK$2,$R103&lt;=CK$3),$M103,IF(AND(CK$3&gt;=$R103,CK$2&lt;=$S103),$M103,0)),0)</f>
        <v/>
      </c>
      <c r="CL103" s="52">
        <f>IFERROR(IF(AND($R103&gt;=CL$2,$R103&lt;=CL$3),$M103,IF(AND(CL$3&gt;=$R103,CL$2&lt;=$S103),$M103,0)),0)</f>
        <v/>
      </c>
      <c r="CM103" s="52">
        <f>IFERROR(IF(AND($R103&gt;=CM$2,$R103&lt;=CM$3),$M103,IF(AND(CM$3&gt;=$R103,CM$2&lt;=$S103),$M103,0)),0)</f>
        <v/>
      </c>
      <c r="CN103" s="52">
        <f>IFERROR(IF(AND($R103&gt;=CN$2,$R103&lt;=CN$3),$M103,IF(AND(CN$3&gt;=$R103,CN$2&lt;=$S103),$M103,0)),0)</f>
        <v/>
      </c>
      <c r="CO103" s="52">
        <f>IFERROR(IF(AND($R103&gt;=CO$2,$R103&lt;=CO$3),$M103,IF(AND(CO$3&gt;=$R103,CO$2&lt;=$S103),$M103,0)),0)</f>
        <v/>
      </c>
      <c r="CP103" s="52">
        <f>IFERROR(IF(AND($R103&gt;=CP$2,$R103&lt;=CP$3),$M103,IF(AND(CP$3&gt;=$R103,CP$2&lt;=$S103),$M103,0)),0)</f>
        <v/>
      </c>
      <c r="CQ103" s="52">
        <f>IFERROR(IF(AND($R103&gt;=CQ$2,$R103&lt;=CQ$3),$M103,IF(AND(CQ$3&gt;=$R103,CQ$2&lt;=$S103),$M103,0)),0)</f>
        <v/>
      </c>
      <c r="CR103" s="52">
        <f>IFERROR(IF(AND($R103&gt;=CR$2,$R103&lt;=CR$3),$M103,IF(AND(CR$3&gt;=$R103,CR$2&lt;=$S103),$M103,0)),0)</f>
        <v/>
      </c>
      <c r="CS103" s="52">
        <f>IFERROR(IF(AND($R103&gt;=CS$2,$R103&lt;=CS$3),$M103,IF(AND(CS$3&gt;=$R103,CS$2&lt;=$S103),$M103,0)),0)</f>
        <v/>
      </c>
      <c r="CT103" s="52">
        <f>IFERROR(IF(AND($R103&gt;=CT$2,$R103&lt;=CT$3),$M103,IF(AND(CT$3&gt;=$R103,CT$2&lt;=$S103),$M103,0)),0)</f>
        <v/>
      </c>
      <c r="CU103" s="52">
        <f>IFERROR(IF(AND($R103&gt;=CU$2,$R103&lt;=CU$3),$M103,IF(AND(CU$3&gt;=$R103,CU$2&lt;=$S103),$M103,0)),0)</f>
        <v/>
      </c>
      <c r="CV103" s="52">
        <f>IFERROR(IF(AND($R103&gt;=CV$2,$R103&lt;=CV$3),$M103,IF(AND(CV$3&gt;=$R103,CV$2&lt;=$S103),$M103,0)),0)</f>
        <v/>
      </c>
      <c r="CW103" s="52">
        <f>IFERROR(IF(AND($R103&gt;=CW$2,$R103&lt;=CW$3),$M103,IF(AND(CW$3&gt;=$R103,CW$2&lt;=$S103),$M103,0)),0)</f>
        <v/>
      </c>
      <c r="CX103" s="52">
        <f>IFERROR(IF(AND($R103&gt;=CX$2,$R103&lt;=CX$3),$M103,IF(AND(CX$3&gt;=$R103,CX$2&lt;=$S103),$M103,0)),0)</f>
        <v/>
      </c>
      <c r="CY103" s="52">
        <f>IFERROR(IF(AND($R103&gt;=CY$2,$R103&lt;=CY$3),$M103,IF(AND(CY$3&gt;=$R103,CY$2&lt;=$S103),$M103,0)),0)</f>
        <v/>
      </c>
      <c r="CZ103" s="52">
        <f>IFERROR(IF(AND($R103&gt;=CZ$2,$R103&lt;=CZ$3),$M103,IF(AND(CZ$3&gt;=$R103,CZ$2&lt;=$S103),$M103,0)),0)</f>
        <v/>
      </c>
      <c r="DA103" s="52" t="n"/>
      <c r="DB103" s="52" t="n"/>
    </row>
    <row r="104" outlineLevel="1" ht="15.9" customHeight="1">
      <c r="A104" s="40" t="inlineStr">
        <is>
          <t>[Person_3]</t>
        </is>
      </c>
      <c r="B104" s="98" t="n"/>
      <c r="C104" s="56" t="n"/>
      <c r="D104" s="98" t="n"/>
      <c r="E104" s="56" t="n"/>
      <c r="F104" s="53" t="n"/>
      <c r="G104" s="56" t="n"/>
      <c r="H104" s="98" t="n"/>
      <c r="I104" s="43" t="n"/>
      <c r="J104" s="44" t="n"/>
      <c r="K104" s="45" t="n"/>
      <c r="L104" s="45" t="n"/>
      <c r="M104" s="46">
        <f>IF($J104="Digital Maintenance",0,K104*L104)*I103</f>
        <v/>
      </c>
      <c r="N104" s="47">
        <f>IF($J104="Digital Maintenance",K104*L104,0)*I104</f>
        <v/>
      </c>
      <c r="O104" s="48" t="inlineStr">
        <is>
          <t>New</t>
        </is>
      </c>
      <c r="P104" s="49" t="n"/>
      <c r="Q104" s="96" t="n"/>
      <c r="R104" s="96" t="n"/>
      <c r="S104" s="96" t="n"/>
      <c r="T104" s="51">
        <f>IF(ISBLANK(S104),"",YEARFRAC(R104,EOMONTH(S104,0))*12)</f>
        <v/>
      </c>
      <c r="U104" s="52">
        <f>IFERROR(IF(AND($R104&gt;=U$2,$R104&lt;=U$3),$M104,IF(AND(U$3&gt;=$R104,U$2&lt;=$S104),$M104,0)),0)</f>
        <v/>
      </c>
      <c r="V104" s="52">
        <f>IFERROR(IF(AND($R104&gt;=V$2,$R104&lt;=V$3),$M104,IF(AND(V$3&gt;=$R104,V$2&lt;=$S104),$M104,0)),0)</f>
        <v/>
      </c>
      <c r="W104" s="52">
        <f>IFERROR(IF(AND($R104&gt;=W$2,$R104&lt;=W$3),$M104,IF(AND(W$3&gt;=$R104,W$2&lt;=$S104),$M104,0)),0)</f>
        <v/>
      </c>
      <c r="X104" s="52">
        <f>IFERROR(IF(AND($R104&gt;=X$2,$R104&lt;=X$3),$M104,IF(AND(X$3&gt;=$R104,X$2&lt;=$S104),$M104,0)),0)</f>
        <v/>
      </c>
      <c r="Y104" s="52">
        <f>IFERROR(IF(AND($R104&gt;=Y$2,$R104&lt;=Y$3),$M104,IF(AND(Y$3&gt;=$R104,Y$2&lt;=$S104),$M104,0)),0)</f>
        <v/>
      </c>
      <c r="Z104" s="52">
        <f>IFERROR(IF(AND($R104&gt;=Z$2,$R104&lt;=Z$3),$M104,IF(AND(Z$3&gt;=$R104,Z$2&lt;=$S104),$M104,0)),0)</f>
        <v/>
      </c>
      <c r="AA104" s="52">
        <f>IFERROR(IF(AND($R104&gt;=AA$2,$R104&lt;=AA$3),$M104,IF(AND(AA$3&gt;=$R104,AA$2&lt;=$S104),$M104,0)),0)</f>
        <v/>
      </c>
      <c r="AB104" s="52">
        <f>IFERROR(IF(AND($R104&gt;=AB$2,$R104&lt;=AB$3),$M104,IF(AND(AB$3&gt;=$R104,AB$2&lt;=$S104),$M104,0)),0)</f>
        <v/>
      </c>
      <c r="AC104" s="52">
        <f>IFERROR(IF(AND($R104&gt;=AC$2,$R104&lt;=AC$3),$M104,IF(AND(AC$3&gt;=$R104,AC$2&lt;=$S104),$M104,0)),0)</f>
        <v/>
      </c>
      <c r="AD104" s="52">
        <f>IFERROR(IF(AND($R104&gt;=AD$2,$R104&lt;=AD$3),$M104,IF(AND(AD$3&gt;=$R104,AD$2&lt;=$S104),$M104,0)),0)</f>
        <v/>
      </c>
      <c r="AE104" s="52">
        <f>IFERROR(IF(AND($R104&gt;=AE$2,$R104&lt;=AE$3),$M104,IF(AND(AE$3&gt;=$R104,AE$2&lt;=$S104),$M104,0)),0)</f>
        <v/>
      </c>
      <c r="AF104" s="52">
        <f>IFERROR(IF(AND($R104&gt;=AF$2,$R104&lt;=AF$3),$M104,IF(AND(AF$3&gt;=$R104,AF$2&lt;=$S104),$M104,0)),0)</f>
        <v/>
      </c>
      <c r="AG104" s="52">
        <f>IFERROR(IF(AND($R104&gt;=AG$2,$R104&lt;=AG$3),$M104,IF(AND(AG$3&gt;=$R104,AG$2&lt;=$S104),$M104,0)),0)</f>
        <v/>
      </c>
      <c r="AH104" s="52">
        <f>IFERROR(IF(AND($R104&gt;=AH$2,$R104&lt;=AH$3),$M104,IF(AND(AH$3&gt;=$R104,AH$2&lt;=$S104),$M104,0)),0)</f>
        <v/>
      </c>
      <c r="AI104" s="52">
        <f>IFERROR(IF(AND($R104&gt;=AI$2,$R104&lt;=AI$3),$M104,IF(AND(AI$3&gt;=$R104,AI$2&lt;=$S104),$M104,0)),0)</f>
        <v/>
      </c>
      <c r="AJ104" s="52">
        <f>IFERROR(IF(AND($R104&gt;=AJ$2,$R104&lt;=AJ$3),$M104,IF(AND(AJ$3&gt;=$R104,AJ$2&lt;=$S104),$M104,0)),0)</f>
        <v/>
      </c>
      <c r="AK104" s="52">
        <f>IFERROR(IF(AND($R104&gt;=AK$2,$R104&lt;=AK$3),$M104,IF(AND(AK$3&gt;=$R104,AK$2&lt;=$S104),$M104,0)),0)</f>
        <v/>
      </c>
      <c r="AL104" s="52">
        <f>IFERROR(IF(AND($R104&gt;=AL$2,$R104&lt;=AL$3),$M104,IF(AND(AL$3&gt;=$R104,AL$2&lt;=$S104),$M104,0)),0)</f>
        <v/>
      </c>
      <c r="AM104" s="52">
        <f>IFERROR(IF(AND($R104&gt;=AM$2,$R104&lt;=AM$3),$M104,IF(AND(AM$3&gt;=$R104,AM$2&lt;=$S104),$M104,0)),0)</f>
        <v/>
      </c>
      <c r="AN104" s="52">
        <f>IFERROR(IF(AND($R104&gt;=AN$2,$R104&lt;=AN$3),$M104,IF(AND(AN$3&gt;=$R104,AN$2&lt;=$S104),$M104,0)),0)</f>
        <v/>
      </c>
      <c r="AO104" s="52">
        <f>IFERROR(IF(AND($R104&gt;=AO$2,$R104&lt;=AO$3),$M104,IF(AND(AO$3&gt;=$R104,AO$2&lt;=$S104),$M104,0)),0)</f>
        <v/>
      </c>
      <c r="AP104" s="52">
        <f>IFERROR(IF(AND($R104&gt;=AP$2,$R104&lt;=AP$3),$M104,IF(AND(AP$3&gt;=$R104,AP$2&lt;=$S104),$M104,0)),0)</f>
        <v/>
      </c>
      <c r="AQ104" s="52">
        <f>IFERROR(IF(AND($R104&gt;=AQ$2,$R104&lt;=AQ$3),$M104,IF(AND(AQ$3&gt;=$R104,AQ$2&lt;=$S104),$M104,0)),0)</f>
        <v/>
      </c>
      <c r="AR104" s="52">
        <f>IFERROR(IF(AND($R104&gt;=AR$2,$R104&lt;=AR$3),$M104,IF(AND(AR$3&gt;=$R104,AR$2&lt;=$S104),$M104,0)),0)</f>
        <v/>
      </c>
      <c r="AS104" s="52">
        <f>IFERROR(IF(AND($R104&gt;=AS$2,$R104&lt;=AS$3),$M104,IF(AND(AS$3&gt;=$R104,AS$2&lt;=$S104),$M104,0)),0)</f>
        <v/>
      </c>
      <c r="AT104" s="52">
        <f>IFERROR(IF(AND($R104&gt;=AT$2,$R104&lt;=AT$3),$M104,IF(AND(AT$3&gt;=$R104,AT$2&lt;=$S104),$M104,0)),0)</f>
        <v/>
      </c>
      <c r="AU104" s="52">
        <f>IFERROR(IF(AND($R104&gt;=AU$2,$R104&lt;=AU$3),$M104,IF(AND(AU$3&gt;=$R104,AU$2&lt;=$S104),$M104,0)),0)</f>
        <v/>
      </c>
      <c r="AV104" s="52">
        <f>IFERROR(IF(AND($R104&gt;=AV$2,$R104&lt;=AV$3),$M104,IF(AND(AV$3&gt;=$R104,AV$2&lt;=$S104),$M104,0)),0)</f>
        <v/>
      </c>
      <c r="AW104" s="52">
        <f>IFERROR(IF(AND($R104&gt;=AW$2,$R104&lt;=AW$3),$M104,IF(AND(AW$3&gt;=$R104,AW$2&lt;=$S104),$M104,0)),0)</f>
        <v/>
      </c>
      <c r="AX104" s="52">
        <f>IFERROR(IF(AND($R104&gt;=AX$2,$R104&lt;=AX$3),$M104,IF(AND(AX$3&gt;=$R104,AX$2&lt;=$S104),$M104,0)),0)</f>
        <v/>
      </c>
      <c r="AY104" s="52">
        <f>IFERROR(IF(AND($R104&gt;=AY$2,$R104&lt;=AY$3),$M104,IF(AND(AY$3&gt;=$R104,AY$2&lt;=$S104),$M104,0)),0)</f>
        <v/>
      </c>
      <c r="AZ104" s="52">
        <f>IFERROR(IF(AND($R104&gt;=AZ$2,$R104&lt;=AZ$3),$M104,IF(AND(AZ$3&gt;=$R104,AZ$2&lt;=$S104),$M104,0)),0)</f>
        <v/>
      </c>
      <c r="BA104" s="52">
        <f>IFERROR(IF(AND($R104&gt;=BA$2,$R104&lt;=BA$3),$M104,IF(AND(BA$3&gt;=$R104,BA$2&lt;=$S104),$M104,0)),0)</f>
        <v/>
      </c>
      <c r="BB104" s="52">
        <f>IFERROR(IF(AND($R104&gt;=BB$2,$R104&lt;=BB$3),$M104,IF(AND(BB$3&gt;=$R104,BB$2&lt;=$S104),$M104,0)),0)</f>
        <v/>
      </c>
      <c r="BC104" s="52">
        <f>IFERROR(IF(AND($R104&gt;=BC$2,$R104&lt;=BC$3),$M104,IF(AND(BC$3&gt;=$R104,BC$2&lt;=$S104),$M104,0)),0)</f>
        <v/>
      </c>
      <c r="BD104" s="52">
        <f>IFERROR(IF(AND($R104&gt;=BD$2,$R104&lt;=BD$3),$M104,IF(AND(BD$3&gt;=$R104,BD$2&lt;=$S104),$M104,0)),0)</f>
        <v/>
      </c>
      <c r="BE104" s="52">
        <f>IFERROR(IF(AND($R104&gt;=BE$2,$R104&lt;=BE$3),$M104,IF(AND(BE$3&gt;=$R104,BE$2&lt;=$S104),$M104,0)),0)</f>
        <v/>
      </c>
      <c r="BF104" s="52">
        <f>IFERROR(IF(AND($R104&gt;=BF$2,$R104&lt;=BF$3),$M104,IF(AND(BF$3&gt;=$R104,BF$2&lt;=$S104),$M104,0)),0)</f>
        <v/>
      </c>
      <c r="BG104" s="52">
        <f>IFERROR(IF(AND($R104&gt;=BG$2,$R104&lt;=BG$3),$M104,IF(AND(BG$3&gt;=$R104,BG$2&lt;=$S104),$M104,0)),0)</f>
        <v/>
      </c>
      <c r="BH104" s="52">
        <f>IFERROR(IF(AND($R104&gt;=BH$2,$R104&lt;=BH$3),$M104,IF(AND(BH$3&gt;=$R104,BH$2&lt;=$S104),$M104,0)),0)</f>
        <v/>
      </c>
      <c r="BI104" s="52">
        <f>IFERROR(IF(AND($R104&gt;=BI$2,$R104&lt;=BI$3),$M104,IF(AND(BI$3&gt;=$R104,BI$2&lt;=$S104),$M104,0)),0)</f>
        <v/>
      </c>
      <c r="BJ104" s="52">
        <f>IFERROR(IF(AND($R104&gt;=BJ$2,$R104&lt;=BJ$3),$M104,IF(AND(BJ$3&gt;=$R104,BJ$2&lt;=$S104),$M104,0)),0)</f>
        <v/>
      </c>
      <c r="BK104" s="52">
        <f>IFERROR(IF(AND($R104&gt;=BK$2,$R104&lt;=BK$3),$M104,IF(AND(BK$3&gt;=$R104,BK$2&lt;=$S104),$M104,0)),0)</f>
        <v/>
      </c>
      <c r="BL104" s="52">
        <f>IFERROR(IF(AND($R104&gt;=BL$2,$R104&lt;=BL$3),$M104,IF(AND(BL$3&gt;=$R104,BL$2&lt;=$S104),$M104,0)),0)</f>
        <v/>
      </c>
      <c r="BM104" s="52">
        <f>IFERROR(IF(AND($R104&gt;=BM$2,$R104&lt;=BM$3),$M104,IF(AND(BM$3&gt;=$R104,BM$2&lt;=$S104),$M104,0)),0)</f>
        <v/>
      </c>
      <c r="BN104" s="52">
        <f>IFERROR(IF(AND($R104&gt;=BN$2,$R104&lt;=BN$3),$M104,IF(AND(BN$3&gt;=$R104,BN$2&lt;=$S104),$M104,0)),0)</f>
        <v/>
      </c>
      <c r="BO104" s="52">
        <f>IFERROR(IF(AND($R104&gt;=BO$2,$R104&lt;=BO$3),$M104,IF(AND(BO$3&gt;=$R104,BO$2&lt;=$S104),$M104,0)),0)</f>
        <v/>
      </c>
      <c r="BP104" s="52">
        <f>IFERROR(IF(AND($R104&gt;=BP$2,$R104&lt;=BP$3),$M104,IF(AND(BP$3&gt;=$R104,BP$2&lt;=$S104),$M104,0)),0)</f>
        <v/>
      </c>
      <c r="BQ104" s="52">
        <f>IFERROR(IF(AND($R104&gt;=BQ$2,$R104&lt;=BQ$3),$M104,IF(AND(BQ$3&gt;=$R104,BQ$2&lt;=$S104),$M104,0)),0)</f>
        <v/>
      </c>
      <c r="BR104" s="52">
        <f>IFERROR(IF(AND($R104&gt;=BR$2,$R104&lt;=BR$3),$M104,IF(AND(BR$3&gt;=$R104,BR$2&lt;=$S104),$M104,0)),0)</f>
        <v/>
      </c>
      <c r="BS104" s="52">
        <f>IFERROR(IF(AND($R104&gt;=BS$2,$R104&lt;=BS$3),$M104,IF(AND(BS$3&gt;=$R104,BS$2&lt;=$S104),$M104,0)),0)</f>
        <v/>
      </c>
      <c r="BT104" s="52">
        <f>IFERROR(IF(AND($R104&gt;=BT$2,$R104&lt;=BT$3),$M104,IF(AND(BT$3&gt;=$R104,BT$2&lt;=$S104),$M104,0)),0)</f>
        <v/>
      </c>
      <c r="BU104" s="52">
        <f>IFERROR(IF(AND($R104&gt;=BU$2,$R104&lt;=BU$3),$M104,IF(AND(BU$3&gt;=$R104,BU$2&lt;=$S104),$M104,0)),0)</f>
        <v/>
      </c>
      <c r="BV104" s="52">
        <f>IFERROR(IF(AND($R104&gt;=BV$2,$R104&lt;=BV$3),$M104,IF(AND(BV$3&gt;=$R104,BV$2&lt;=$S104),$M104,0)),0)</f>
        <v/>
      </c>
      <c r="BW104" s="52">
        <f>IFERROR(IF(AND($R104&gt;=BW$2,$R104&lt;=BW$3),$M104,IF(AND(BW$3&gt;=$R104,BW$2&lt;=$S104),$M104,0)),0)</f>
        <v/>
      </c>
      <c r="BX104" s="52">
        <f>IFERROR(IF(AND($R104&gt;=BX$2,$R104&lt;=BX$3),$M104,IF(AND(BX$3&gt;=$R104,BX$2&lt;=$S104),$M104,0)),0)</f>
        <v/>
      </c>
      <c r="BY104" s="52">
        <f>IFERROR(IF(AND($R104&gt;=BY$2,$R104&lt;=BY$3),$M104,IF(AND(BY$3&gt;=$R104,BY$2&lt;=$S104),$M104,0)),0)</f>
        <v/>
      </c>
      <c r="BZ104" s="52">
        <f>IFERROR(IF(AND($R104&gt;=BZ$2,$R104&lt;=BZ$3),$M104,IF(AND(BZ$3&gt;=$R104,BZ$2&lt;=$S104),$M104,0)),0)</f>
        <v/>
      </c>
      <c r="CA104" s="52">
        <f>IFERROR(IF(AND($R104&gt;=CA$2,$R104&lt;=CA$3),$M104,IF(AND(CA$3&gt;=$R104,CA$2&lt;=$S104),$M104,0)),0)</f>
        <v/>
      </c>
      <c r="CB104" s="52">
        <f>IFERROR(IF(AND($R104&gt;=CB$2,$R104&lt;=CB$3),$M104,IF(AND(CB$3&gt;=$R104,CB$2&lt;=$S104),$M104,0)),0)</f>
        <v/>
      </c>
      <c r="CC104" s="52">
        <f>IFERROR(IF(AND($R104&gt;=CC$2,$R104&lt;=CC$3),$M104,IF(AND(CC$3&gt;=$R104,CC$2&lt;=$S104),$M104,0)),0)</f>
        <v/>
      </c>
      <c r="CD104" s="52">
        <f>IFERROR(IF(AND($R104&gt;=CD$2,$R104&lt;=CD$3),$M104,IF(AND(CD$3&gt;=$R104,CD$2&lt;=$S104),$M104,0)),0)</f>
        <v/>
      </c>
      <c r="CE104" s="52">
        <f>IFERROR(IF(AND($R104&gt;=CE$2,$R104&lt;=CE$3),$M104,IF(AND(CE$3&gt;=$R104,CE$2&lt;=$S104),$M104,0)),0)</f>
        <v/>
      </c>
      <c r="CF104" s="52">
        <f>IFERROR(IF(AND($R104&gt;=CF$2,$R104&lt;=CF$3),$M104,IF(AND(CF$3&gt;=$R104,CF$2&lt;=$S104),$M104,0)),0)</f>
        <v/>
      </c>
      <c r="CG104" s="52">
        <f>IFERROR(IF(AND($R104&gt;=CG$2,$R104&lt;=CG$3),$M104,IF(AND(CG$3&gt;=$R104,CG$2&lt;=$S104),$M104,0)),0)</f>
        <v/>
      </c>
      <c r="CH104" s="52">
        <f>IFERROR(IF(AND($R104&gt;=CH$2,$R104&lt;=CH$3),$M104,IF(AND(CH$3&gt;=$R104,CH$2&lt;=$S104),$M104,0)),0)</f>
        <v/>
      </c>
      <c r="CI104" s="52">
        <f>IFERROR(IF(AND($R104&gt;=CI$2,$R104&lt;=CI$3),$M104,IF(AND(CI$3&gt;=$R104,CI$2&lt;=$S104),$M104,0)),0)</f>
        <v/>
      </c>
      <c r="CJ104" s="52">
        <f>IFERROR(IF(AND($R104&gt;=CJ$2,$R104&lt;=CJ$3),$M104,IF(AND(CJ$3&gt;=$R104,CJ$2&lt;=$S104),$M104,0)),0)</f>
        <v/>
      </c>
      <c r="CK104" s="52">
        <f>IFERROR(IF(AND($R104&gt;=CK$2,$R104&lt;=CK$3),$M104,IF(AND(CK$3&gt;=$R104,CK$2&lt;=$S104),$M104,0)),0)</f>
        <v/>
      </c>
      <c r="CL104" s="52">
        <f>IFERROR(IF(AND($R104&gt;=CL$2,$R104&lt;=CL$3),$M104,IF(AND(CL$3&gt;=$R104,CL$2&lt;=$S104),$M104,0)),0)</f>
        <v/>
      </c>
      <c r="CM104" s="52">
        <f>IFERROR(IF(AND($R104&gt;=CM$2,$R104&lt;=CM$3),$M104,IF(AND(CM$3&gt;=$R104,CM$2&lt;=$S104),$M104,0)),0)</f>
        <v/>
      </c>
      <c r="CN104" s="52">
        <f>IFERROR(IF(AND($R104&gt;=CN$2,$R104&lt;=CN$3),$M104,IF(AND(CN$3&gt;=$R104,CN$2&lt;=$S104),$M104,0)),0)</f>
        <v/>
      </c>
      <c r="CO104" s="52">
        <f>IFERROR(IF(AND($R104&gt;=CO$2,$R104&lt;=CO$3),$M104,IF(AND(CO$3&gt;=$R104,CO$2&lt;=$S104),$M104,0)),0)</f>
        <v/>
      </c>
      <c r="CP104" s="52">
        <f>IFERROR(IF(AND($R104&gt;=CP$2,$R104&lt;=CP$3),$M104,IF(AND(CP$3&gt;=$R104,CP$2&lt;=$S104),$M104,0)),0)</f>
        <v/>
      </c>
      <c r="CQ104" s="52">
        <f>IFERROR(IF(AND($R104&gt;=CQ$2,$R104&lt;=CQ$3),$M104,IF(AND(CQ$3&gt;=$R104,CQ$2&lt;=$S104),$M104,0)),0)</f>
        <v/>
      </c>
      <c r="CR104" s="52">
        <f>IFERROR(IF(AND($R104&gt;=CR$2,$R104&lt;=CR$3),$M104,IF(AND(CR$3&gt;=$R104,CR$2&lt;=$S104),$M104,0)),0)</f>
        <v/>
      </c>
      <c r="CS104" s="52">
        <f>IFERROR(IF(AND($R104&gt;=CS$2,$R104&lt;=CS$3),$M104,IF(AND(CS$3&gt;=$R104,CS$2&lt;=$S104),$M104,0)),0)</f>
        <v/>
      </c>
      <c r="CT104" s="52">
        <f>IFERROR(IF(AND($R104&gt;=CT$2,$R104&lt;=CT$3),$M104,IF(AND(CT$3&gt;=$R104,CT$2&lt;=$S104),$M104,0)),0)</f>
        <v/>
      </c>
      <c r="CU104" s="52">
        <f>IFERROR(IF(AND($R104&gt;=CU$2,$R104&lt;=CU$3),$M104,IF(AND(CU$3&gt;=$R104,CU$2&lt;=$S104),$M104,0)),0)</f>
        <v/>
      </c>
      <c r="CV104" s="52">
        <f>IFERROR(IF(AND($R104&gt;=CV$2,$R104&lt;=CV$3),$M104,IF(AND(CV$3&gt;=$R104,CV$2&lt;=$S104),$M104,0)),0)</f>
        <v/>
      </c>
      <c r="CW104" s="52">
        <f>IFERROR(IF(AND($R104&gt;=CW$2,$R104&lt;=CW$3),$M104,IF(AND(CW$3&gt;=$R104,CW$2&lt;=$S104),$M104,0)),0)</f>
        <v/>
      </c>
      <c r="CX104" s="52">
        <f>IFERROR(IF(AND($R104&gt;=CX$2,$R104&lt;=CX$3),$M104,IF(AND(CX$3&gt;=$R104,CX$2&lt;=$S104),$M104,0)),0)</f>
        <v/>
      </c>
      <c r="CY104" s="52">
        <f>IFERROR(IF(AND($R104&gt;=CY$2,$R104&lt;=CY$3),$M104,IF(AND(CY$3&gt;=$R104,CY$2&lt;=$S104),$M104,0)),0)</f>
        <v/>
      </c>
      <c r="CZ104" s="52">
        <f>IFERROR(IF(AND($R104&gt;=CZ$2,$R104&lt;=CZ$3),$M104,IF(AND(CZ$3&gt;=$R104,CZ$2&lt;=$S104),$M104,0)),0)</f>
        <v/>
      </c>
      <c r="DA104" s="52" t="n"/>
      <c r="DB104" s="52" t="n"/>
    </row>
    <row r="105" outlineLevel="1" ht="15.9" customHeight="1">
      <c r="A105" s="40" t="inlineStr">
        <is>
          <t>[Person_3]</t>
        </is>
      </c>
      <c r="B105" s="98" t="n"/>
      <c r="C105" s="56" t="n"/>
      <c r="D105" s="98" t="n"/>
      <c r="E105" s="56" t="n"/>
      <c r="F105" s="53" t="n"/>
      <c r="G105" s="56" t="n"/>
      <c r="H105" s="98" t="n"/>
      <c r="I105" s="43" t="n"/>
      <c r="J105" s="44" t="n"/>
      <c r="K105" s="45" t="n"/>
      <c r="L105" s="45" t="n"/>
      <c r="M105" s="46">
        <f>IF($J105="Digital Maintenance",0,K105*L105)*I104</f>
        <v/>
      </c>
      <c r="N105" s="47">
        <f>IF($J105="Digital Maintenance",K105*L105,0)*I105</f>
        <v/>
      </c>
      <c r="O105" s="48" t="inlineStr">
        <is>
          <t>New</t>
        </is>
      </c>
      <c r="P105" s="49" t="n"/>
      <c r="Q105" s="96" t="n"/>
      <c r="R105" s="96" t="n"/>
      <c r="S105" s="96" t="n"/>
      <c r="T105" s="51">
        <f>IF(ISBLANK(S105),"",YEARFRAC(R105,EOMONTH(S105,0))*12)</f>
        <v/>
      </c>
      <c r="U105" s="52">
        <f>IFERROR(IF(AND($R105&gt;=U$2,$R105&lt;=U$3),$M105,IF(AND(U$3&gt;=$R105,U$2&lt;=$S105),$M105,0)),0)</f>
        <v/>
      </c>
      <c r="V105" s="52">
        <f>IFERROR(IF(AND($R105&gt;=V$2,$R105&lt;=V$3),$M105,IF(AND(V$3&gt;=$R105,V$2&lt;=$S105),$M105,0)),0)</f>
        <v/>
      </c>
      <c r="W105" s="52">
        <f>IFERROR(IF(AND($R105&gt;=W$2,$R105&lt;=W$3),$M105,IF(AND(W$3&gt;=$R105,W$2&lt;=$S105),$M105,0)),0)</f>
        <v/>
      </c>
      <c r="X105" s="52">
        <f>IFERROR(IF(AND($R105&gt;=X$2,$R105&lt;=X$3),$M105,IF(AND(X$3&gt;=$R105,X$2&lt;=$S105),$M105,0)),0)</f>
        <v/>
      </c>
      <c r="Y105" s="52">
        <f>IFERROR(IF(AND($R105&gt;=Y$2,$R105&lt;=Y$3),$M105,IF(AND(Y$3&gt;=$R105,Y$2&lt;=$S105),$M105,0)),0)</f>
        <v/>
      </c>
      <c r="Z105" s="52">
        <f>IFERROR(IF(AND($R105&gt;=Z$2,$R105&lt;=Z$3),$M105,IF(AND(Z$3&gt;=$R105,Z$2&lt;=$S105),$M105,0)),0)</f>
        <v/>
      </c>
      <c r="AA105" s="52">
        <f>IFERROR(IF(AND($R105&gt;=AA$2,$R105&lt;=AA$3),$M105,IF(AND(AA$3&gt;=$R105,AA$2&lt;=$S105),$M105,0)),0)</f>
        <v/>
      </c>
      <c r="AB105" s="52">
        <f>IFERROR(IF(AND($R105&gt;=AB$2,$R105&lt;=AB$3),$M105,IF(AND(AB$3&gt;=$R105,AB$2&lt;=$S105),$M105,0)),0)</f>
        <v/>
      </c>
      <c r="AC105" s="52">
        <f>IFERROR(IF(AND($R105&gt;=AC$2,$R105&lt;=AC$3),$M105,IF(AND(AC$3&gt;=$R105,AC$2&lt;=$S105),$M105,0)),0)</f>
        <v/>
      </c>
      <c r="AD105" s="52">
        <f>IFERROR(IF(AND($R105&gt;=AD$2,$R105&lt;=AD$3),$M105,IF(AND(AD$3&gt;=$R105,AD$2&lt;=$S105),$M105,0)),0)</f>
        <v/>
      </c>
      <c r="AE105" s="52">
        <f>IFERROR(IF(AND($R105&gt;=AE$2,$R105&lt;=AE$3),$M105,IF(AND(AE$3&gt;=$R105,AE$2&lt;=$S105),$M105,0)),0)</f>
        <v/>
      </c>
      <c r="AF105" s="52">
        <f>IFERROR(IF(AND($R105&gt;=AF$2,$R105&lt;=AF$3),$M105,IF(AND(AF$3&gt;=$R105,AF$2&lt;=$S105),$M105,0)),0)</f>
        <v/>
      </c>
      <c r="AG105" s="52">
        <f>IFERROR(IF(AND($R105&gt;=AG$2,$R105&lt;=AG$3),$M105,IF(AND(AG$3&gt;=$R105,AG$2&lt;=$S105),$M105,0)),0)</f>
        <v/>
      </c>
      <c r="AH105" s="52">
        <f>IFERROR(IF(AND($R105&gt;=AH$2,$R105&lt;=AH$3),$M105,IF(AND(AH$3&gt;=$R105,AH$2&lt;=$S105),$M105,0)),0)</f>
        <v/>
      </c>
      <c r="AI105" s="52">
        <f>IFERROR(IF(AND($R105&gt;=AI$2,$R105&lt;=AI$3),$M105,IF(AND(AI$3&gt;=$R105,AI$2&lt;=$S105),$M105,0)),0)</f>
        <v/>
      </c>
      <c r="AJ105" s="52">
        <f>IFERROR(IF(AND($R105&gt;=AJ$2,$R105&lt;=AJ$3),$M105,IF(AND(AJ$3&gt;=$R105,AJ$2&lt;=$S105),$M105,0)),0)</f>
        <v/>
      </c>
      <c r="AK105" s="52">
        <f>IFERROR(IF(AND($R105&gt;=AK$2,$R105&lt;=AK$3),$M105,IF(AND(AK$3&gt;=$R105,AK$2&lt;=$S105),$M105,0)),0)</f>
        <v/>
      </c>
      <c r="AL105" s="52">
        <f>IFERROR(IF(AND($R105&gt;=AL$2,$R105&lt;=AL$3),$M105,IF(AND(AL$3&gt;=$R105,AL$2&lt;=$S105),$M105,0)),0)</f>
        <v/>
      </c>
      <c r="AM105" s="52">
        <f>IFERROR(IF(AND($R105&gt;=AM$2,$R105&lt;=AM$3),$M105,IF(AND(AM$3&gt;=$R105,AM$2&lt;=$S105),$M105,0)),0)</f>
        <v/>
      </c>
      <c r="AN105" s="52">
        <f>IFERROR(IF(AND($R105&gt;=AN$2,$R105&lt;=AN$3),$M105,IF(AND(AN$3&gt;=$R105,AN$2&lt;=$S105),$M105,0)),0)</f>
        <v/>
      </c>
      <c r="AO105" s="52">
        <f>IFERROR(IF(AND($R105&gt;=AO$2,$R105&lt;=AO$3),$M105,IF(AND(AO$3&gt;=$R105,AO$2&lt;=$S105),$M105,0)),0)</f>
        <v/>
      </c>
      <c r="AP105" s="52">
        <f>IFERROR(IF(AND($R105&gt;=AP$2,$R105&lt;=AP$3),$M105,IF(AND(AP$3&gt;=$R105,AP$2&lt;=$S105),$M105,0)),0)</f>
        <v/>
      </c>
      <c r="AQ105" s="52">
        <f>IFERROR(IF(AND($R105&gt;=AQ$2,$R105&lt;=AQ$3),$M105,IF(AND(AQ$3&gt;=$R105,AQ$2&lt;=$S105),$M105,0)),0)</f>
        <v/>
      </c>
      <c r="AR105" s="52">
        <f>IFERROR(IF(AND($R105&gt;=AR$2,$R105&lt;=AR$3),$M105,IF(AND(AR$3&gt;=$R105,AR$2&lt;=$S105),$M105,0)),0)</f>
        <v/>
      </c>
      <c r="AS105" s="52">
        <f>IFERROR(IF(AND($R105&gt;=AS$2,$R105&lt;=AS$3),$M105,IF(AND(AS$3&gt;=$R105,AS$2&lt;=$S105),$M105,0)),0)</f>
        <v/>
      </c>
      <c r="AT105" s="52">
        <f>IFERROR(IF(AND($R105&gt;=AT$2,$R105&lt;=AT$3),$M105,IF(AND(AT$3&gt;=$R105,AT$2&lt;=$S105),$M105,0)),0)</f>
        <v/>
      </c>
      <c r="AU105" s="52">
        <f>IFERROR(IF(AND($R105&gt;=AU$2,$R105&lt;=AU$3),$M105,IF(AND(AU$3&gt;=$R105,AU$2&lt;=$S105),$M105,0)),0)</f>
        <v/>
      </c>
      <c r="AV105" s="52">
        <f>IFERROR(IF(AND($R105&gt;=AV$2,$R105&lt;=AV$3),$M105,IF(AND(AV$3&gt;=$R105,AV$2&lt;=$S105),$M105,0)),0)</f>
        <v/>
      </c>
      <c r="AW105" s="52">
        <f>IFERROR(IF(AND($R105&gt;=AW$2,$R105&lt;=AW$3),$M105,IF(AND(AW$3&gt;=$R105,AW$2&lt;=$S105),$M105,0)),0)</f>
        <v/>
      </c>
      <c r="AX105" s="52">
        <f>IFERROR(IF(AND($R105&gt;=AX$2,$R105&lt;=AX$3),$M105,IF(AND(AX$3&gt;=$R105,AX$2&lt;=$S105),$M105,0)),0)</f>
        <v/>
      </c>
      <c r="AY105" s="52">
        <f>IFERROR(IF(AND($R105&gt;=AY$2,$R105&lt;=AY$3),$M105,IF(AND(AY$3&gt;=$R105,AY$2&lt;=$S105),$M105,0)),0)</f>
        <v/>
      </c>
      <c r="AZ105" s="52">
        <f>IFERROR(IF(AND($R105&gt;=AZ$2,$R105&lt;=AZ$3),$M105,IF(AND(AZ$3&gt;=$R105,AZ$2&lt;=$S105),$M105,0)),0)</f>
        <v/>
      </c>
      <c r="BA105" s="52">
        <f>IFERROR(IF(AND($R105&gt;=BA$2,$R105&lt;=BA$3),$M105,IF(AND(BA$3&gt;=$R105,BA$2&lt;=$S105),$M105,0)),0)</f>
        <v/>
      </c>
      <c r="BB105" s="52">
        <f>IFERROR(IF(AND($R105&gt;=BB$2,$R105&lt;=BB$3),$M105,IF(AND(BB$3&gt;=$R105,BB$2&lt;=$S105),$M105,0)),0)</f>
        <v/>
      </c>
      <c r="BC105" s="52">
        <f>IFERROR(IF(AND($R105&gt;=BC$2,$R105&lt;=BC$3),$M105,IF(AND(BC$3&gt;=$R105,BC$2&lt;=$S105),$M105,0)),0)</f>
        <v/>
      </c>
      <c r="BD105" s="52">
        <f>IFERROR(IF(AND($R105&gt;=BD$2,$R105&lt;=BD$3),$M105,IF(AND(BD$3&gt;=$R105,BD$2&lt;=$S105),$M105,0)),0)</f>
        <v/>
      </c>
      <c r="BE105" s="52">
        <f>IFERROR(IF(AND($R105&gt;=BE$2,$R105&lt;=BE$3),$M105,IF(AND(BE$3&gt;=$R105,BE$2&lt;=$S105),$M105,0)),0)</f>
        <v/>
      </c>
      <c r="BF105" s="52">
        <f>IFERROR(IF(AND($R105&gt;=BF$2,$R105&lt;=BF$3),$M105,IF(AND(BF$3&gt;=$R105,BF$2&lt;=$S105),$M105,0)),0)</f>
        <v/>
      </c>
      <c r="BG105" s="52">
        <f>IFERROR(IF(AND($R105&gt;=BG$2,$R105&lt;=BG$3),$M105,IF(AND(BG$3&gt;=$R105,BG$2&lt;=$S105),$M105,0)),0)</f>
        <v/>
      </c>
      <c r="BH105" s="52">
        <f>IFERROR(IF(AND($R105&gt;=BH$2,$R105&lt;=BH$3),$M105,IF(AND(BH$3&gt;=$R105,BH$2&lt;=$S105),$M105,0)),0)</f>
        <v/>
      </c>
      <c r="BI105" s="52">
        <f>IFERROR(IF(AND($R105&gt;=BI$2,$R105&lt;=BI$3),$M105,IF(AND(BI$3&gt;=$R105,BI$2&lt;=$S105),$M105,0)),0)</f>
        <v/>
      </c>
      <c r="BJ105" s="52">
        <f>IFERROR(IF(AND($R105&gt;=BJ$2,$R105&lt;=BJ$3),$M105,IF(AND(BJ$3&gt;=$R105,BJ$2&lt;=$S105),$M105,0)),0)</f>
        <v/>
      </c>
      <c r="BK105" s="52">
        <f>IFERROR(IF(AND($R105&gt;=BK$2,$R105&lt;=BK$3),$M105,IF(AND(BK$3&gt;=$R105,BK$2&lt;=$S105),$M105,0)),0)</f>
        <v/>
      </c>
      <c r="BL105" s="52">
        <f>IFERROR(IF(AND($R105&gt;=BL$2,$R105&lt;=BL$3),$M105,IF(AND(BL$3&gt;=$R105,BL$2&lt;=$S105),$M105,0)),0)</f>
        <v/>
      </c>
      <c r="BM105" s="52">
        <f>IFERROR(IF(AND($R105&gt;=BM$2,$R105&lt;=BM$3),$M105,IF(AND(BM$3&gt;=$R105,BM$2&lt;=$S105),$M105,0)),0)</f>
        <v/>
      </c>
      <c r="BN105" s="52">
        <f>IFERROR(IF(AND($R105&gt;=BN$2,$R105&lt;=BN$3),$M105,IF(AND(BN$3&gt;=$R105,BN$2&lt;=$S105),$M105,0)),0)</f>
        <v/>
      </c>
      <c r="BO105" s="52">
        <f>IFERROR(IF(AND($R105&gt;=BO$2,$R105&lt;=BO$3),$M105,IF(AND(BO$3&gt;=$R105,BO$2&lt;=$S105),$M105,0)),0)</f>
        <v/>
      </c>
      <c r="BP105" s="52">
        <f>IFERROR(IF(AND($R105&gt;=BP$2,$R105&lt;=BP$3),$M105,IF(AND(BP$3&gt;=$R105,BP$2&lt;=$S105),$M105,0)),0)</f>
        <v/>
      </c>
      <c r="BQ105" s="52">
        <f>IFERROR(IF(AND($R105&gt;=BQ$2,$R105&lt;=BQ$3),$M105,IF(AND(BQ$3&gt;=$R105,BQ$2&lt;=$S105),$M105,0)),0)</f>
        <v/>
      </c>
      <c r="BR105" s="52">
        <f>IFERROR(IF(AND($R105&gt;=BR$2,$R105&lt;=BR$3),$M105,IF(AND(BR$3&gt;=$R105,BR$2&lt;=$S105),$M105,0)),0)</f>
        <v/>
      </c>
      <c r="BS105" s="52">
        <f>IFERROR(IF(AND($R105&gt;=BS$2,$R105&lt;=BS$3),$M105,IF(AND(BS$3&gt;=$R105,BS$2&lt;=$S105),$M105,0)),0)</f>
        <v/>
      </c>
      <c r="BT105" s="52">
        <f>IFERROR(IF(AND($R105&gt;=BT$2,$R105&lt;=BT$3),$M105,IF(AND(BT$3&gt;=$R105,BT$2&lt;=$S105),$M105,0)),0)</f>
        <v/>
      </c>
      <c r="BU105" s="52">
        <f>IFERROR(IF(AND($R105&gt;=BU$2,$R105&lt;=BU$3),$M105,IF(AND(BU$3&gt;=$R105,BU$2&lt;=$S105),$M105,0)),0)</f>
        <v/>
      </c>
      <c r="BV105" s="52">
        <f>IFERROR(IF(AND($R105&gt;=BV$2,$R105&lt;=BV$3),$M105,IF(AND(BV$3&gt;=$R105,BV$2&lt;=$S105),$M105,0)),0)</f>
        <v/>
      </c>
      <c r="BW105" s="52">
        <f>IFERROR(IF(AND($R105&gt;=BW$2,$R105&lt;=BW$3),$M105,IF(AND(BW$3&gt;=$R105,BW$2&lt;=$S105),$M105,0)),0)</f>
        <v/>
      </c>
      <c r="BX105" s="52">
        <f>IFERROR(IF(AND($R105&gt;=BX$2,$R105&lt;=BX$3),$M105,IF(AND(BX$3&gt;=$R105,BX$2&lt;=$S105),$M105,0)),0)</f>
        <v/>
      </c>
      <c r="BY105" s="52">
        <f>IFERROR(IF(AND($R105&gt;=BY$2,$R105&lt;=BY$3),$M105,IF(AND(BY$3&gt;=$R105,BY$2&lt;=$S105),$M105,0)),0)</f>
        <v/>
      </c>
      <c r="BZ105" s="52">
        <f>IFERROR(IF(AND($R105&gt;=BZ$2,$R105&lt;=BZ$3),$M105,IF(AND(BZ$3&gt;=$R105,BZ$2&lt;=$S105),$M105,0)),0)</f>
        <v/>
      </c>
      <c r="CA105" s="52">
        <f>IFERROR(IF(AND($R105&gt;=CA$2,$R105&lt;=CA$3),$M105,IF(AND(CA$3&gt;=$R105,CA$2&lt;=$S105),$M105,0)),0)</f>
        <v/>
      </c>
      <c r="CB105" s="52">
        <f>IFERROR(IF(AND($R105&gt;=CB$2,$R105&lt;=CB$3),$M105,IF(AND(CB$3&gt;=$R105,CB$2&lt;=$S105),$M105,0)),0)</f>
        <v/>
      </c>
      <c r="CC105" s="52">
        <f>IFERROR(IF(AND($R105&gt;=CC$2,$R105&lt;=CC$3),$M105,IF(AND(CC$3&gt;=$R105,CC$2&lt;=$S105),$M105,0)),0)</f>
        <v/>
      </c>
      <c r="CD105" s="52">
        <f>IFERROR(IF(AND($R105&gt;=CD$2,$R105&lt;=CD$3),$M105,IF(AND(CD$3&gt;=$R105,CD$2&lt;=$S105),$M105,0)),0)</f>
        <v/>
      </c>
      <c r="CE105" s="52">
        <f>IFERROR(IF(AND($R105&gt;=CE$2,$R105&lt;=CE$3),$M105,IF(AND(CE$3&gt;=$R105,CE$2&lt;=$S105),$M105,0)),0)</f>
        <v/>
      </c>
      <c r="CF105" s="52">
        <f>IFERROR(IF(AND($R105&gt;=CF$2,$R105&lt;=CF$3),$M105,IF(AND(CF$3&gt;=$R105,CF$2&lt;=$S105),$M105,0)),0)</f>
        <v/>
      </c>
      <c r="CG105" s="52">
        <f>IFERROR(IF(AND($R105&gt;=CG$2,$R105&lt;=CG$3),$M105,IF(AND(CG$3&gt;=$R105,CG$2&lt;=$S105),$M105,0)),0)</f>
        <v/>
      </c>
      <c r="CH105" s="52">
        <f>IFERROR(IF(AND($R105&gt;=CH$2,$R105&lt;=CH$3),$M105,IF(AND(CH$3&gt;=$R105,CH$2&lt;=$S105),$M105,0)),0)</f>
        <v/>
      </c>
      <c r="CI105" s="52">
        <f>IFERROR(IF(AND($R105&gt;=CI$2,$R105&lt;=CI$3),$M105,IF(AND(CI$3&gt;=$R105,CI$2&lt;=$S105),$M105,0)),0)</f>
        <v/>
      </c>
      <c r="CJ105" s="52">
        <f>IFERROR(IF(AND($R105&gt;=CJ$2,$R105&lt;=CJ$3),$M105,IF(AND(CJ$3&gt;=$R105,CJ$2&lt;=$S105),$M105,0)),0)</f>
        <v/>
      </c>
      <c r="CK105" s="52">
        <f>IFERROR(IF(AND($R105&gt;=CK$2,$R105&lt;=CK$3),$M105,IF(AND(CK$3&gt;=$R105,CK$2&lt;=$S105),$M105,0)),0)</f>
        <v/>
      </c>
      <c r="CL105" s="52">
        <f>IFERROR(IF(AND($R105&gt;=CL$2,$R105&lt;=CL$3),$M105,IF(AND(CL$3&gt;=$R105,CL$2&lt;=$S105),$M105,0)),0)</f>
        <v/>
      </c>
      <c r="CM105" s="52">
        <f>IFERROR(IF(AND($R105&gt;=CM$2,$R105&lt;=CM$3),$M105,IF(AND(CM$3&gt;=$R105,CM$2&lt;=$S105),$M105,0)),0)</f>
        <v/>
      </c>
      <c r="CN105" s="52">
        <f>IFERROR(IF(AND($R105&gt;=CN$2,$R105&lt;=CN$3),$M105,IF(AND(CN$3&gt;=$R105,CN$2&lt;=$S105),$M105,0)),0)</f>
        <v/>
      </c>
      <c r="CO105" s="52">
        <f>IFERROR(IF(AND($R105&gt;=CO$2,$R105&lt;=CO$3),$M105,IF(AND(CO$3&gt;=$R105,CO$2&lt;=$S105),$M105,0)),0)</f>
        <v/>
      </c>
      <c r="CP105" s="52">
        <f>IFERROR(IF(AND($R105&gt;=CP$2,$R105&lt;=CP$3),$M105,IF(AND(CP$3&gt;=$R105,CP$2&lt;=$S105),$M105,0)),0)</f>
        <v/>
      </c>
      <c r="CQ105" s="52">
        <f>IFERROR(IF(AND($R105&gt;=CQ$2,$R105&lt;=CQ$3),$M105,IF(AND(CQ$3&gt;=$R105,CQ$2&lt;=$S105),$M105,0)),0)</f>
        <v/>
      </c>
      <c r="CR105" s="52">
        <f>IFERROR(IF(AND($R105&gt;=CR$2,$R105&lt;=CR$3),$M105,IF(AND(CR$3&gt;=$R105,CR$2&lt;=$S105),$M105,0)),0)</f>
        <v/>
      </c>
      <c r="CS105" s="52">
        <f>IFERROR(IF(AND($R105&gt;=CS$2,$R105&lt;=CS$3),$M105,IF(AND(CS$3&gt;=$R105,CS$2&lt;=$S105),$M105,0)),0)</f>
        <v/>
      </c>
      <c r="CT105" s="52">
        <f>IFERROR(IF(AND($R105&gt;=CT$2,$R105&lt;=CT$3),$M105,IF(AND(CT$3&gt;=$R105,CT$2&lt;=$S105),$M105,0)),0)</f>
        <v/>
      </c>
      <c r="CU105" s="52">
        <f>IFERROR(IF(AND($R105&gt;=CU$2,$R105&lt;=CU$3),$M105,IF(AND(CU$3&gt;=$R105,CU$2&lt;=$S105),$M105,0)),0)</f>
        <v/>
      </c>
      <c r="CV105" s="52">
        <f>IFERROR(IF(AND($R105&gt;=CV$2,$R105&lt;=CV$3),$M105,IF(AND(CV$3&gt;=$R105,CV$2&lt;=$S105),$M105,0)),0)</f>
        <v/>
      </c>
      <c r="CW105" s="52">
        <f>IFERROR(IF(AND($R105&gt;=CW$2,$R105&lt;=CW$3),$M105,IF(AND(CW$3&gt;=$R105,CW$2&lt;=$S105),$M105,0)),0)</f>
        <v/>
      </c>
      <c r="CX105" s="52">
        <f>IFERROR(IF(AND($R105&gt;=CX$2,$R105&lt;=CX$3),$M105,IF(AND(CX$3&gt;=$R105,CX$2&lt;=$S105),$M105,0)),0)</f>
        <v/>
      </c>
      <c r="CY105" s="52">
        <f>IFERROR(IF(AND($R105&gt;=CY$2,$R105&lt;=CY$3),$M105,IF(AND(CY$3&gt;=$R105,CY$2&lt;=$S105),$M105,0)),0)</f>
        <v/>
      </c>
      <c r="CZ105" s="52">
        <f>IFERROR(IF(AND($R105&gt;=CZ$2,$R105&lt;=CZ$3),$M105,IF(AND(CZ$3&gt;=$R105,CZ$2&lt;=$S105),$M105,0)),0)</f>
        <v/>
      </c>
      <c r="DA105" s="52" t="n"/>
      <c r="DB105" s="52" t="n"/>
    </row>
    <row r="106" outlineLevel="1" ht="15.9" customHeight="1">
      <c r="A106" s="40" t="inlineStr">
        <is>
          <t>[Person_3]</t>
        </is>
      </c>
      <c r="B106" s="98" t="n"/>
      <c r="C106" s="56" t="n"/>
      <c r="D106" s="98" t="n"/>
      <c r="E106" s="56" t="n"/>
      <c r="F106" s="53" t="n"/>
      <c r="G106" s="56" t="n"/>
      <c r="H106" s="98" t="n"/>
      <c r="I106" s="43" t="n"/>
      <c r="J106" s="44" t="n"/>
      <c r="K106" s="45" t="n"/>
      <c r="L106" s="45" t="n"/>
      <c r="M106" s="46">
        <f>IF($J106="Digital Maintenance",0,K106*L106)*I105</f>
        <v/>
      </c>
      <c r="N106" s="47">
        <f>IF($J106="Digital Maintenance",K106*L106,0)*I106</f>
        <v/>
      </c>
      <c r="O106" s="48" t="inlineStr">
        <is>
          <t>New</t>
        </is>
      </c>
      <c r="P106" s="49" t="n"/>
      <c r="Q106" s="96" t="n"/>
      <c r="R106" s="96" t="n"/>
      <c r="S106" s="96" t="n"/>
      <c r="T106" s="51">
        <f>IF(ISBLANK(S106),"",YEARFRAC(R106,EOMONTH(S106,0))*12)</f>
        <v/>
      </c>
      <c r="U106" s="52">
        <f>IFERROR(IF(AND($R106&gt;=U$2,$R106&lt;=U$3),$M106,IF(AND(U$3&gt;=$R106,U$2&lt;=$S106),$M106,0)),0)</f>
        <v/>
      </c>
      <c r="V106" s="52">
        <f>IFERROR(IF(AND($R106&gt;=V$2,$R106&lt;=V$3),$M106,IF(AND(V$3&gt;=$R106,V$2&lt;=$S106),$M106,0)),0)</f>
        <v/>
      </c>
      <c r="W106" s="52">
        <f>IFERROR(IF(AND($R106&gt;=W$2,$R106&lt;=W$3),$M106,IF(AND(W$3&gt;=$R106,W$2&lt;=$S106),$M106,0)),0)</f>
        <v/>
      </c>
      <c r="X106" s="52">
        <f>IFERROR(IF(AND($R106&gt;=X$2,$R106&lt;=X$3),$M106,IF(AND(X$3&gt;=$R106,X$2&lt;=$S106),$M106,0)),0)</f>
        <v/>
      </c>
      <c r="Y106" s="52">
        <f>IFERROR(IF(AND($R106&gt;=Y$2,$R106&lt;=Y$3),$M106,IF(AND(Y$3&gt;=$R106,Y$2&lt;=$S106),$M106,0)),0)</f>
        <v/>
      </c>
      <c r="Z106" s="52">
        <f>IFERROR(IF(AND($R106&gt;=Z$2,$R106&lt;=Z$3),$M106,IF(AND(Z$3&gt;=$R106,Z$2&lt;=$S106),$M106,0)),0)</f>
        <v/>
      </c>
      <c r="AA106" s="52">
        <f>IFERROR(IF(AND($R106&gt;=AA$2,$R106&lt;=AA$3),$M106,IF(AND(AA$3&gt;=$R106,AA$2&lt;=$S106),$M106,0)),0)</f>
        <v/>
      </c>
      <c r="AB106" s="52">
        <f>IFERROR(IF(AND($R106&gt;=AB$2,$R106&lt;=AB$3),$M106,IF(AND(AB$3&gt;=$R106,AB$2&lt;=$S106),$M106,0)),0)</f>
        <v/>
      </c>
      <c r="AC106" s="52">
        <f>IFERROR(IF(AND($R106&gt;=AC$2,$R106&lt;=AC$3),$M106,IF(AND(AC$3&gt;=$R106,AC$2&lt;=$S106),$M106,0)),0)</f>
        <v/>
      </c>
      <c r="AD106" s="52">
        <f>IFERROR(IF(AND($R106&gt;=AD$2,$R106&lt;=AD$3),$M106,IF(AND(AD$3&gt;=$R106,AD$2&lt;=$S106),$M106,0)),0)</f>
        <v/>
      </c>
      <c r="AE106" s="52">
        <f>IFERROR(IF(AND($R106&gt;=AE$2,$R106&lt;=AE$3),$M106,IF(AND(AE$3&gt;=$R106,AE$2&lt;=$S106),$M106,0)),0)</f>
        <v/>
      </c>
      <c r="AF106" s="52">
        <f>IFERROR(IF(AND($R106&gt;=AF$2,$R106&lt;=AF$3),$M106,IF(AND(AF$3&gt;=$R106,AF$2&lt;=$S106),$M106,0)),0)</f>
        <v/>
      </c>
      <c r="AG106" s="52">
        <f>IFERROR(IF(AND($R106&gt;=AG$2,$R106&lt;=AG$3),$M106,IF(AND(AG$3&gt;=$R106,AG$2&lt;=$S106),$M106,0)),0)</f>
        <v/>
      </c>
      <c r="AH106" s="52">
        <f>IFERROR(IF(AND($R106&gt;=AH$2,$R106&lt;=AH$3),$M106,IF(AND(AH$3&gt;=$R106,AH$2&lt;=$S106),$M106,0)),0)</f>
        <v/>
      </c>
      <c r="AI106" s="52">
        <f>IFERROR(IF(AND($R106&gt;=AI$2,$R106&lt;=AI$3),$M106,IF(AND(AI$3&gt;=$R106,AI$2&lt;=$S106),$M106,0)),0)</f>
        <v/>
      </c>
      <c r="AJ106" s="52">
        <f>IFERROR(IF(AND($R106&gt;=AJ$2,$R106&lt;=AJ$3),$M106,IF(AND(AJ$3&gt;=$R106,AJ$2&lt;=$S106),$M106,0)),0)</f>
        <v/>
      </c>
      <c r="AK106" s="52">
        <f>IFERROR(IF(AND($R106&gt;=AK$2,$R106&lt;=AK$3),$M106,IF(AND(AK$3&gt;=$R106,AK$2&lt;=$S106),$M106,0)),0)</f>
        <v/>
      </c>
      <c r="AL106" s="52">
        <f>IFERROR(IF(AND($R106&gt;=AL$2,$R106&lt;=AL$3),$M106,IF(AND(AL$3&gt;=$R106,AL$2&lt;=$S106),$M106,0)),0)</f>
        <v/>
      </c>
      <c r="AM106" s="52">
        <f>IFERROR(IF(AND($R106&gt;=AM$2,$R106&lt;=AM$3),$M106,IF(AND(AM$3&gt;=$R106,AM$2&lt;=$S106),$M106,0)),0)</f>
        <v/>
      </c>
      <c r="AN106" s="52">
        <f>IFERROR(IF(AND($R106&gt;=AN$2,$R106&lt;=AN$3),$M106,IF(AND(AN$3&gt;=$R106,AN$2&lt;=$S106),$M106,0)),0)</f>
        <v/>
      </c>
      <c r="AO106" s="52">
        <f>IFERROR(IF(AND($R106&gt;=AO$2,$R106&lt;=AO$3),$M106,IF(AND(AO$3&gt;=$R106,AO$2&lt;=$S106),$M106,0)),0)</f>
        <v/>
      </c>
      <c r="AP106" s="52">
        <f>IFERROR(IF(AND($R106&gt;=AP$2,$R106&lt;=AP$3),$M106,IF(AND(AP$3&gt;=$R106,AP$2&lt;=$S106),$M106,0)),0)</f>
        <v/>
      </c>
      <c r="AQ106" s="52">
        <f>IFERROR(IF(AND($R106&gt;=AQ$2,$R106&lt;=AQ$3),$M106,IF(AND(AQ$3&gt;=$R106,AQ$2&lt;=$S106),$M106,0)),0)</f>
        <v/>
      </c>
      <c r="AR106" s="52">
        <f>IFERROR(IF(AND($R106&gt;=AR$2,$R106&lt;=AR$3),$M106,IF(AND(AR$3&gt;=$R106,AR$2&lt;=$S106),$M106,0)),0)</f>
        <v/>
      </c>
      <c r="AS106" s="52">
        <f>IFERROR(IF(AND($R106&gt;=AS$2,$R106&lt;=AS$3),$M106,IF(AND(AS$3&gt;=$R106,AS$2&lt;=$S106),$M106,0)),0)</f>
        <v/>
      </c>
      <c r="AT106" s="52">
        <f>IFERROR(IF(AND($R106&gt;=AT$2,$R106&lt;=AT$3),$M106,IF(AND(AT$3&gt;=$R106,AT$2&lt;=$S106),$M106,0)),0)</f>
        <v/>
      </c>
      <c r="AU106" s="52">
        <f>IFERROR(IF(AND($R106&gt;=AU$2,$R106&lt;=AU$3),$M106,IF(AND(AU$3&gt;=$R106,AU$2&lt;=$S106),$M106,0)),0)</f>
        <v/>
      </c>
      <c r="AV106" s="52">
        <f>IFERROR(IF(AND($R106&gt;=AV$2,$R106&lt;=AV$3),$M106,IF(AND(AV$3&gt;=$R106,AV$2&lt;=$S106),$M106,0)),0)</f>
        <v/>
      </c>
      <c r="AW106" s="52">
        <f>IFERROR(IF(AND($R106&gt;=AW$2,$R106&lt;=AW$3),$M106,IF(AND(AW$3&gt;=$R106,AW$2&lt;=$S106),$M106,0)),0)</f>
        <v/>
      </c>
      <c r="AX106" s="52">
        <f>IFERROR(IF(AND($R106&gt;=AX$2,$R106&lt;=AX$3),$M106,IF(AND(AX$3&gt;=$R106,AX$2&lt;=$S106),$M106,0)),0)</f>
        <v/>
      </c>
      <c r="AY106" s="52">
        <f>IFERROR(IF(AND($R106&gt;=AY$2,$R106&lt;=AY$3),$M106,IF(AND(AY$3&gt;=$R106,AY$2&lt;=$S106),$M106,0)),0)</f>
        <v/>
      </c>
      <c r="AZ106" s="52">
        <f>IFERROR(IF(AND($R106&gt;=AZ$2,$R106&lt;=AZ$3),$M106,IF(AND(AZ$3&gt;=$R106,AZ$2&lt;=$S106),$M106,0)),0)</f>
        <v/>
      </c>
      <c r="BA106" s="52">
        <f>IFERROR(IF(AND($R106&gt;=BA$2,$R106&lt;=BA$3),$M106,IF(AND(BA$3&gt;=$R106,BA$2&lt;=$S106),$M106,0)),0)</f>
        <v/>
      </c>
      <c r="BB106" s="52">
        <f>IFERROR(IF(AND($R106&gt;=BB$2,$R106&lt;=BB$3),$M106,IF(AND(BB$3&gt;=$R106,BB$2&lt;=$S106),$M106,0)),0)</f>
        <v/>
      </c>
      <c r="BC106" s="52">
        <f>IFERROR(IF(AND($R106&gt;=BC$2,$R106&lt;=BC$3),$M106,IF(AND(BC$3&gt;=$R106,BC$2&lt;=$S106),$M106,0)),0)</f>
        <v/>
      </c>
      <c r="BD106" s="52">
        <f>IFERROR(IF(AND($R106&gt;=BD$2,$R106&lt;=BD$3),$M106,IF(AND(BD$3&gt;=$R106,BD$2&lt;=$S106),$M106,0)),0)</f>
        <v/>
      </c>
      <c r="BE106" s="52">
        <f>IFERROR(IF(AND($R106&gt;=BE$2,$R106&lt;=BE$3),$M106,IF(AND(BE$3&gt;=$R106,BE$2&lt;=$S106),$M106,0)),0)</f>
        <v/>
      </c>
      <c r="BF106" s="52">
        <f>IFERROR(IF(AND($R106&gt;=BF$2,$R106&lt;=BF$3),$M106,IF(AND(BF$3&gt;=$R106,BF$2&lt;=$S106),$M106,0)),0)</f>
        <v/>
      </c>
      <c r="BG106" s="52">
        <f>IFERROR(IF(AND($R106&gt;=BG$2,$R106&lt;=BG$3),$M106,IF(AND(BG$3&gt;=$R106,BG$2&lt;=$S106),$M106,0)),0)</f>
        <v/>
      </c>
      <c r="BH106" s="52">
        <f>IFERROR(IF(AND($R106&gt;=BH$2,$R106&lt;=BH$3),$M106,IF(AND(BH$3&gt;=$R106,BH$2&lt;=$S106),$M106,0)),0)</f>
        <v/>
      </c>
      <c r="BI106" s="52">
        <f>IFERROR(IF(AND($R106&gt;=BI$2,$R106&lt;=BI$3),$M106,IF(AND(BI$3&gt;=$R106,BI$2&lt;=$S106),$M106,0)),0)</f>
        <v/>
      </c>
      <c r="BJ106" s="52">
        <f>IFERROR(IF(AND($R106&gt;=BJ$2,$R106&lt;=BJ$3),$M106,IF(AND(BJ$3&gt;=$R106,BJ$2&lt;=$S106),$M106,0)),0)</f>
        <v/>
      </c>
      <c r="BK106" s="52">
        <f>IFERROR(IF(AND($R106&gt;=BK$2,$R106&lt;=BK$3),$M106,IF(AND(BK$3&gt;=$R106,BK$2&lt;=$S106),$M106,0)),0)</f>
        <v/>
      </c>
      <c r="BL106" s="52">
        <f>IFERROR(IF(AND($R106&gt;=BL$2,$R106&lt;=BL$3),$M106,IF(AND(BL$3&gt;=$R106,BL$2&lt;=$S106),$M106,0)),0)</f>
        <v/>
      </c>
      <c r="BM106" s="52">
        <f>IFERROR(IF(AND($R106&gt;=BM$2,$R106&lt;=BM$3),$M106,IF(AND(BM$3&gt;=$R106,BM$2&lt;=$S106),$M106,0)),0)</f>
        <v/>
      </c>
      <c r="BN106" s="52">
        <f>IFERROR(IF(AND($R106&gt;=BN$2,$R106&lt;=BN$3),$M106,IF(AND(BN$3&gt;=$R106,BN$2&lt;=$S106),$M106,0)),0)</f>
        <v/>
      </c>
      <c r="BO106" s="52">
        <f>IFERROR(IF(AND($R106&gt;=BO$2,$R106&lt;=BO$3),$M106,IF(AND(BO$3&gt;=$R106,BO$2&lt;=$S106),$M106,0)),0)</f>
        <v/>
      </c>
      <c r="BP106" s="52">
        <f>IFERROR(IF(AND($R106&gt;=BP$2,$R106&lt;=BP$3),$M106,IF(AND(BP$3&gt;=$R106,BP$2&lt;=$S106),$M106,0)),0)</f>
        <v/>
      </c>
      <c r="BQ106" s="52">
        <f>IFERROR(IF(AND($R106&gt;=BQ$2,$R106&lt;=BQ$3),$M106,IF(AND(BQ$3&gt;=$R106,BQ$2&lt;=$S106),$M106,0)),0)</f>
        <v/>
      </c>
      <c r="BR106" s="52">
        <f>IFERROR(IF(AND($R106&gt;=BR$2,$R106&lt;=BR$3),$M106,IF(AND(BR$3&gt;=$R106,BR$2&lt;=$S106),$M106,0)),0)</f>
        <v/>
      </c>
      <c r="BS106" s="52">
        <f>IFERROR(IF(AND($R106&gt;=BS$2,$R106&lt;=BS$3),$M106,IF(AND(BS$3&gt;=$R106,BS$2&lt;=$S106),$M106,0)),0)</f>
        <v/>
      </c>
      <c r="BT106" s="52">
        <f>IFERROR(IF(AND($R106&gt;=BT$2,$R106&lt;=BT$3),$M106,IF(AND(BT$3&gt;=$R106,BT$2&lt;=$S106),$M106,0)),0)</f>
        <v/>
      </c>
      <c r="BU106" s="52">
        <f>IFERROR(IF(AND($R106&gt;=BU$2,$R106&lt;=BU$3),$M106,IF(AND(BU$3&gt;=$R106,BU$2&lt;=$S106),$M106,0)),0)</f>
        <v/>
      </c>
      <c r="BV106" s="52">
        <f>IFERROR(IF(AND($R106&gt;=BV$2,$R106&lt;=BV$3),$M106,IF(AND(BV$3&gt;=$R106,BV$2&lt;=$S106),$M106,0)),0)</f>
        <v/>
      </c>
      <c r="BW106" s="52">
        <f>IFERROR(IF(AND($R106&gt;=BW$2,$R106&lt;=BW$3),$M106,IF(AND(BW$3&gt;=$R106,BW$2&lt;=$S106),$M106,0)),0)</f>
        <v/>
      </c>
      <c r="BX106" s="52">
        <f>IFERROR(IF(AND($R106&gt;=BX$2,$R106&lt;=BX$3),$M106,IF(AND(BX$3&gt;=$R106,BX$2&lt;=$S106),$M106,0)),0)</f>
        <v/>
      </c>
      <c r="BY106" s="52">
        <f>IFERROR(IF(AND($R106&gt;=BY$2,$R106&lt;=BY$3),$M106,IF(AND(BY$3&gt;=$R106,BY$2&lt;=$S106),$M106,0)),0)</f>
        <v/>
      </c>
      <c r="BZ106" s="52">
        <f>IFERROR(IF(AND($R106&gt;=BZ$2,$R106&lt;=BZ$3),$M106,IF(AND(BZ$3&gt;=$R106,BZ$2&lt;=$S106),$M106,0)),0)</f>
        <v/>
      </c>
      <c r="CA106" s="52">
        <f>IFERROR(IF(AND($R106&gt;=CA$2,$R106&lt;=CA$3),$M106,IF(AND(CA$3&gt;=$R106,CA$2&lt;=$S106),$M106,0)),0)</f>
        <v/>
      </c>
      <c r="CB106" s="52">
        <f>IFERROR(IF(AND($R106&gt;=CB$2,$R106&lt;=CB$3),$M106,IF(AND(CB$3&gt;=$R106,CB$2&lt;=$S106),$M106,0)),0)</f>
        <v/>
      </c>
      <c r="CC106" s="52">
        <f>IFERROR(IF(AND($R106&gt;=CC$2,$R106&lt;=CC$3),$M106,IF(AND(CC$3&gt;=$R106,CC$2&lt;=$S106),$M106,0)),0)</f>
        <v/>
      </c>
      <c r="CD106" s="52">
        <f>IFERROR(IF(AND($R106&gt;=CD$2,$R106&lt;=CD$3),$M106,IF(AND(CD$3&gt;=$R106,CD$2&lt;=$S106),$M106,0)),0)</f>
        <v/>
      </c>
      <c r="CE106" s="52">
        <f>IFERROR(IF(AND($R106&gt;=CE$2,$R106&lt;=CE$3),$M106,IF(AND(CE$3&gt;=$R106,CE$2&lt;=$S106),$M106,0)),0)</f>
        <v/>
      </c>
      <c r="CF106" s="52">
        <f>IFERROR(IF(AND($R106&gt;=CF$2,$R106&lt;=CF$3),$M106,IF(AND(CF$3&gt;=$R106,CF$2&lt;=$S106),$M106,0)),0)</f>
        <v/>
      </c>
      <c r="CG106" s="52">
        <f>IFERROR(IF(AND($R106&gt;=CG$2,$R106&lt;=CG$3),$M106,IF(AND(CG$3&gt;=$R106,CG$2&lt;=$S106),$M106,0)),0)</f>
        <v/>
      </c>
      <c r="CH106" s="52">
        <f>IFERROR(IF(AND($R106&gt;=CH$2,$R106&lt;=CH$3),$M106,IF(AND(CH$3&gt;=$R106,CH$2&lt;=$S106),$M106,0)),0)</f>
        <v/>
      </c>
      <c r="CI106" s="52">
        <f>IFERROR(IF(AND($R106&gt;=CI$2,$R106&lt;=CI$3),$M106,IF(AND(CI$3&gt;=$R106,CI$2&lt;=$S106),$M106,0)),0)</f>
        <v/>
      </c>
      <c r="CJ106" s="52">
        <f>IFERROR(IF(AND($R106&gt;=CJ$2,$R106&lt;=CJ$3),$M106,IF(AND(CJ$3&gt;=$R106,CJ$2&lt;=$S106),$M106,0)),0)</f>
        <v/>
      </c>
      <c r="CK106" s="52">
        <f>IFERROR(IF(AND($R106&gt;=CK$2,$R106&lt;=CK$3),$M106,IF(AND(CK$3&gt;=$R106,CK$2&lt;=$S106),$M106,0)),0)</f>
        <v/>
      </c>
      <c r="CL106" s="52">
        <f>IFERROR(IF(AND($R106&gt;=CL$2,$R106&lt;=CL$3),$M106,IF(AND(CL$3&gt;=$R106,CL$2&lt;=$S106),$M106,0)),0)</f>
        <v/>
      </c>
      <c r="CM106" s="52">
        <f>IFERROR(IF(AND($R106&gt;=CM$2,$R106&lt;=CM$3),$M106,IF(AND(CM$3&gt;=$R106,CM$2&lt;=$S106),$M106,0)),0)</f>
        <v/>
      </c>
      <c r="CN106" s="52">
        <f>IFERROR(IF(AND($R106&gt;=CN$2,$R106&lt;=CN$3),$M106,IF(AND(CN$3&gt;=$R106,CN$2&lt;=$S106),$M106,0)),0)</f>
        <v/>
      </c>
      <c r="CO106" s="52">
        <f>IFERROR(IF(AND($R106&gt;=CO$2,$R106&lt;=CO$3),$M106,IF(AND(CO$3&gt;=$R106,CO$2&lt;=$S106),$M106,0)),0)</f>
        <v/>
      </c>
      <c r="CP106" s="52">
        <f>IFERROR(IF(AND($R106&gt;=CP$2,$R106&lt;=CP$3),$M106,IF(AND(CP$3&gt;=$R106,CP$2&lt;=$S106),$M106,0)),0)</f>
        <v/>
      </c>
      <c r="CQ106" s="52">
        <f>IFERROR(IF(AND($R106&gt;=CQ$2,$R106&lt;=CQ$3),$M106,IF(AND(CQ$3&gt;=$R106,CQ$2&lt;=$S106),$M106,0)),0)</f>
        <v/>
      </c>
      <c r="CR106" s="52">
        <f>IFERROR(IF(AND($R106&gt;=CR$2,$R106&lt;=CR$3),$M106,IF(AND(CR$3&gt;=$R106,CR$2&lt;=$S106),$M106,0)),0)</f>
        <v/>
      </c>
      <c r="CS106" s="52">
        <f>IFERROR(IF(AND($R106&gt;=CS$2,$R106&lt;=CS$3),$M106,IF(AND(CS$3&gt;=$R106,CS$2&lt;=$S106),$M106,0)),0)</f>
        <v/>
      </c>
      <c r="CT106" s="52">
        <f>IFERROR(IF(AND($R106&gt;=CT$2,$R106&lt;=CT$3),$M106,IF(AND(CT$3&gt;=$R106,CT$2&lt;=$S106),$M106,0)),0)</f>
        <v/>
      </c>
      <c r="CU106" s="52">
        <f>IFERROR(IF(AND($R106&gt;=CU$2,$R106&lt;=CU$3),$M106,IF(AND(CU$3&gt;=$R106,CU$2&lt;=$S106),$M106,0)),0)</f>
        <v/>
      </c>
      <c r="CV106" s="52">
        <f>IFERROR(IF(AND($R106&gt;=CV$2,$R106&lt;=CV$3),$M106,IF(AND(CV$3&gt;=$R106,CV$2&lt;=$S106),$M106,0)),0)</f>
        <v/>
      </c>
      <c r="CW106" s="52">
        <f>IFERROR(IF(AND($R106&gt;=CW$2,$R106&lt;=CW$3),$M106,IF(AND(CW$3&gt;=$R106,CW$2&lt;=$S106),$M106,0)),0)</f>
        <v/>
      </c>
      <c r="CX106" s="52">
        <f>IFERROR(IF(AND($R106&gt;=CX$2,$R106&lt;=CX$3),$M106,IF(AND(CX$3&gt;=$R106,CX$2&lt;=$S106),$M106,0)),0)</f>
        <v/>
      </c>
      <c r="CY106" s="52">
        <f>IFERROR(IF(AND($R106&gt;=CY$2,$R106&lt;=CY$3),$M106,IF(AND(CY$3&gt;=$R106,CY$2&lt;=$S106),$M106,0)),0)</f>
        <v/>
      </c>
      <c r="CZ106" s="52">
        <f>IFERROR(IF(AND($R106&gt;=CZ$2,$R106&lt;=CZ$3),$M106,IF(AND(CZ$3&gt;=$R106,CZ$2&lt;=$S106),$M106,0)),0)</f>
        <v/>
      </c>
      <c r="DA106" s="52" t="n"/>
      <c r="DB106" s="52" t="n"/>
    </row>
    <row r="107" outlineLevel="1" ht="15.9" customHeight="1">
      <c r="A107" s="40" t="inlineStr">
        <is>
          <t>[Person_3]</t>
        </is>
      </c>
      <c r="B107" s="98" t="n"/>
      <c r="C107" s="56" t="n"/>
      <c r="D107" s="98" t="n"/>
      <c r="E107" s="56" t="n"/>
      <c r="F107" s="53" t="n"/>
      <c r="G107" s="56" t="n"/>
      <c r="H107" s="98" t="n"/>
      <c r="I107" s="43" t="n"/>
      <c r="J107" s="44" t="n"/>
      <c r="K107" s="45" t="n"/>
      <c r="L107" s="45" t="n"/>
      <c r="M107" s="46">
        <f>IF($J107="Digital Maintenance",0,K107*L107)*I106</f>
        <v/>
      </c>
      <c r="N107" s="47">
        <f>IF($J107="Digital Maintenance",K107*L107,0)*I107</f>
        <v/>
      </c>
      <c r="O107" s="48" t="inlineStr">
        <is>
          <t>New</t>
        </is>
      </c>
      <c r="P107" s="49" t="n"/>
      <c r="Q107" s="96" t="n"/>
      <c r="R107" s="96" t="n"/>
      <c r="S107" s="96" t="n"/>
      <c r="T107" s="51">
        <f>IF(ISBLANK(S107),"",YEARFRAC(R107,EOMONTH(S107,0))*12)</f>
        <v/>
      </c>
      <c r="U107" s="52">
        <f>IFERROR(IF(AND($R107&gt;=U$2,$R107&lt;=U$3),$M107,IF(AND(U$3&gt;=$R107,U$2&lt;=$S107),$M107,0)),0)</f>
        <v/>
      </c>
      <c r="V107" s="52">
        <f>IFERROR(IF(AND($R107&gt;=V$2,$R107&lt;=V$3),$M107,IF(AND(V$3&gt;=$R107,V$2&lt;=$S107),$M107,0)),0)</f>
        <v/>
      </c>
      <c r="W107" s="52">
        <f>IFERROR(IF(AND($R107&gt;=W$2,$R107&lt;=W$3),$M107,IF(AND(W$3&gt;=$R107,W$2&lt;=$S107),$M107,0)),0)</f>
        <v/>
      </c>
      <c r="X107" s="52">
        <f>IFERROR(IF(AND($R107&gt;=X$2,$R107&lt;=X$3),$M107,IF(AND(X$3&gt;=$R107,X$2&lt;=$S107),$M107,0)),0)</f>
        <v/>
      </c>
      <c r="Y107" s="52">
        <f>IFERROR(IF(AND($R107&gt;=Y$2,$R107&lt;=Y$3),$M107,IF(AND(Y$3&gt;=$R107,Y$2&lt;=$S107),$M107,0)),0)</f>
        <v/>
      </c>
      <c r="Z107" s="52">
        <f>IFERROR(IF(AND($R107&gt;=Z$2,$R107&lt;=Z$3),$M107,IF(AND(Z$3&gt;=$R107,Z$2&lt;=$S107),$M107,0)),0)</f>
        <v/>
      </c>
      <c r="AA107" s="52">
        <f>IFERROR(IF(AND($R107&gt;=AA$2,$R107&lt;=AA$3),$M107,IF(AND(AA$3&gt;=$R107,AA$2&lt;=$S107),$M107,0)),0)</f>
        <v/>
      </c>
      <c r="AB107" s="52">
        <f>IFERROR(IF(AND($R107&gt;=AB$2,$R107&lt;=AB$3),$M107,IF(AND(AB$3&gt;=$R107,AB$2&lt;=$S107),$M107,0)),0)</f>
        <v/>
      </c>
      <c r="AC107" s="52">
        <f>IFERROR(IF(AND($R107&gt;=AC$2,$R107&lt;=AC$3),$M107,IF(AND(AC$3&gt;=$R107,AC$2&lt;=$S107),$M107,0)),0)</f>
        <v/>
      </c>
      <c r="AD107" s="52">
        <f>IFERROR(IF(AND($R107&gt;=AD$2,$R107&lt;=AD$3),$M107,IF(AND(AD$3&gt;=$R107,AD$2&lt;=$S107),$M107,0)),0)</f>
        <v/>
      </c>
      <c r="AE107" s="52">
        <f>IFERROR(IF(AND($R107&gt;=AE$2,$R107&lt;=AE$3),$M107,IF(AND(AE$3&gt;=$R107,AE$2&lt;=$S107),$M107,0)),0)</f>
        <v/>
      </c>
      <c r="AF107" s="52">
        <f>IFERROR(IF(AND($R107&gt;=AF$2,$R107&lt;=AF$3),$M107,IF(AND(AF$3&gt;=$R107,AF$2&lt;=$S107),$M107,0)),0)</f>
        <v/>
      </c>
      <c r="AG107" s="52">
        <f>IFERROR(IF(AND($R107&gt;=AG$2,$R107&lt;=AG$3),$M107,IF(AND(AG$3&gt;=$R107,AG$2&lt;=$S107),$M107,0)),0)</f>
        <v/>
      </c>
      <c r="AH107" s="52">
        <f>IFERROR(IF(AND($R107&gt;=AH$2,$R107&lt;=AH$3),$M107,IF(AND(AH$3&gt;=$R107,AH$2&lt;=$S107),$M107,0)),0)</f>
        <v/>
      </c>
      <c r="AI107" s="52">
        <f>IFERROR(IF(AND($R107&gt;=AI$2,$R107&lt;=AI$3),$M107,IF(AND(AI$3&gt;=$R107,AI$2&lt;=$S107),$M107,0)),0)</f>
        <v/>
      </c>
      <c r="AJ107" s="52">
        <f>IFERROR(IF(AND($R107&gt;=AJ$2,$R107&lt;=AJ$3),$M107,IF(AND(AJ$3&gt;=$R107,AJ$2&lt;=$S107),$M107,0)),0)</f>
        <v/>
      </c>
      <c r="AK107" s="52">
        <f>IFERROR(IF(AND($R107&gt;=AK$2,$R107&lt;=AK$3),$M107,IF(AND(AK$3&gt;=$R107,AK$2&lt;=$S107),$M107,0)),0)</f>
        <v/>
      </c>
      <c r="AL107" s="52">
        <f>IFERROR(IF(AND($R107&gt;=AL$2,$R107&lt;=AL$3),$M107,IF(AND(AL$3&gt;=$R107,AL$2&lt;=$S107),$M107,0)),0)</f>
        <v/>
      </c>
      <c r="AM107" s="52">
        <f>IFERROR(IF(AND($R107&gt;=AM$2,$R107&lt;=AM$3),$M107,IF(AND(AM$3&gt;=$R107,AM$2&lt;=$S107),$M107,0)),0)</f>
        <v/>
      </c>
      <c r="AN107" s="52">
        <f>IFERROR(IF(AND($R107&gt;=AN$2,$R107&lt;=AN$3),$M107,IF(AND(AN$3&gt;=$R107,AN$2&lt;=$S107),$M107,0)),0)</f>
        <v/>
      </c>
      <c r="AO107" s="52">
        <f>IFERROR(IF(AND($R107&gt;=AO$2,$R107&lt;=AO$3),$M107,IF(AND(AO$3&gt;=$R107,AO$2&lt;=$S107),$M107,0)),0)</f>
        <v/>
      </c>
      <c r="AP107" s="52">
        <f>IFERROR(IF(AND($R107&gt;=AP$2,$R107&lt;=AP$3),$M107,IF(AND(AP$3&gt;=$R107,AP$2&lt;=$S107),$M107,0)),0)</f>
        <v/>
      </c>
      <c r="AQ107" s="52">
        <f>IFERROR(IF(AND($R107&gt;=AQ$2,$R107&lt;=AQ$3),$M107,IF(AND(AQ$3&gt;=$R107,AQ$2&lt;=$S107),$M107,0)),0)</f>
        <v/>
      </c>
      <c r="AR107" s="52">
        <f>IFERROR(IF(AND($R107&gt;=AR$2,$R107&lt;=AR$3),$M107,IF(AND(AR$3&gt;=$R107,AR$2&lt;=$S107),$M107,0)),0)</f>
        <v/>
      </c>
      <c r="AS107" s="52">
        <f>IFERROR(IF(AND($R107&gt;=AS$2,$R107&lt;=AS$3),$M107,IF(AND(AS$3&gt;=$R107,AS$2&lt;=$S107),$M107,0)),0)</f>
        <v/>
      </c>
      <c r="AT107" s="52">
        <f>IFERROR(IF(AND($R107&gt;=AT$2,$R107&lt;=AT$3),$M107,IF(AND(AT$3&gt;=$R107,AT$2&lt;=$S107),$M107,0)),0)</f>
        <v/>
      </c>
      <c r="AU107" s="52">
        <f>IFERROR(IF(AND($R107&gt;=AU$2,$R107&lt;=AU$3),$M107,IF(AND(AU$3&gt;=$R107,AU$2&lt;=$S107),$M107,0)),0)</f>
        <v/>
      </c>
      <c r="AV107" s="52">
        <f>IFERROR(IF(AND($R107&gt;=AV$2,$R107&lt;=AV$3),$M107,IF(AND(AV$3&gt;=$R107,AV$2&lt;=$S107),$M107,0)),0)</f>
        <v/>
      </c>
      <c r="AW107" s="52">
        <f>IFERROR(IF(AND($R107&gt;=AW$2,$R107&lt;=AW$3),$M107,IF(AND(AW$3&gt;=$R107,AW$2&lt;=$S107),$M107,0)),0)</f>
        <v/>
      </c>
      <c r="AX107" s="52">
        <f>IFERROR(IF(AND($R107&gt;=AX$2,$R107&lt;=AX$3),$M107,IF(AND(AX$3&gt;=$R107,AX$2&lt;=$S107),$M107,0)),0)</f>
        <v/>
      </c>
      <c r="AY107" s="52">
        <f>IFERROR(IF(AND($R107&gt;=AY$2,$R107&lt;=AY$3),$M107,IF(AND(AY$3&gt;=$R107,AY$2&lt;=$S107),$M107,0)),0)</f>
        <v/>
      </c>
      <c r="AZ107" s="52">
        <f>IFERROR(IF(AND($R107&gt;=AZ$2,$R107&lt;=AZ$3),$M107,IF(AND(AZ$3&gt;=$R107,AZ$2&lt;=$S107),$M107,0)),0)</f>
        <v/>
      </c>
      <c r="BA107" s="52">
        <f>IFERROR(IF(AND($R107&gt;=BA$2,$R107&lt;=BA$3),$M107,IF(AND(BA$3&gt;=$R107,BA$2&lt;=$S107),$M107,0)),0)</f>
        <v/>
      </c>
      <c r="BB107" s="52">
        <f>IFERROR(IF(AND($R107&gt;=BB$2,$R107&lt;=BB$3),$M107,IF(AND(BB$3&gt;=$R107,BB$2&lt;=$S107),$M107,0)),0)</f>
        <v/>
      </c>
      <c r="BC107" s="52">
        <f>IFERROR(IF(AND($R107&gt;=BC$2,$R107&lt;=BC$3),$M107,IF(AND(BC$3&gt;=$R107,BC$2&lt;=$S107),$M107,0)),0)</f>
        <v/>
      </c>
      <c r="BD107" s="52">
        <f>IFERROR(IF(AND($R107&gt;=BD$2,$R107&lt;=BD$3),$M107,IF(AND(BD$3&gt;=$R107,BD$2&lt;=$S107),$M107,0)),0)</f>
        <v/>
      </c>
      <c r="BE107" s="52">
        <f>IFERROR(IF(AND($R107&gt;=BE$2,$R107&lt;=BE$3),$M107,IF(AND(BE$3&gt;=$R107,BE$2&lt;=$S107),$M107,0)),0)</f>
        <v/>
      </c>
      <c r="BF107" s="52">
        <f>IFERROR(IF(AND($R107&gt;=BF$2,$R107&lt;=BF$3),$M107,IF(AND(BF$3&gt;=$R107,BF$2&lt;=$S107),$M107,0)),0)</f>
        <v/>
      </c>
      <c r="BG107" s="52">
        <f>IFERROR(IF(AND($R107&gt;=BG$2,$R107&lt;=BG$3),$M107,IF(AND(BG$3&gt;=$R107,BG$2&lt;=$S107),$M107,0)),0)</f>
        <v/>
      </c>
      <c r="BH107" s="52">
        <f>IFERROR(IF(AND($R107&gt;=BH$2,$R107&lt;=BH$3),$M107,IF(AND(BH$3&gt;=$R107,BH$2&lt;=$S107),$M107,0)),0)</f>
        <v/>
      </c>
      <c r="BI107" s="52">
        <f>IFERROR(IF(AND($R107&gt;=BI$2,$R107&lt;=BI$3),$M107,IF(AND(BI$3&gt;=$R107,BI$2&lt;=$S107),$M107,0)),0)</f>
        <v/>
      </c>
      <c r="BJ107" s="52">
        <f>IFERROR(IF(AND($R107&gt;=BJ$2,$R107&lt;=BJ$3),$M107,IF(AND(BJ$3&gt;=$R107,BJ$2&lt;=$S107),$M107,0)),0)</f>
        <v/>
      </c>
      <c r="BK107" s="52">
        <f>IFERROR(IF(AND($R107&gt;=BK$2,$R107&lt;=BK$3),$M107,IF(AND(BK$3&gt;=$R107,BK$2&lt;=$S107),$M107,0)),0)</f>
        <v/>
      </c>
      <c r="BL107" s="52">
        <f>IFERROR(IF(AND($R107&gt;=BL$2,$R107&lt;=BL$3),$M107,IF(AND(BL$3&gt;=$R107,BL$2&lt;=$S107),$M107,0)),0)</f>
        <v/>
      </c>
      <c r="BM107" s="52">
        <f>IFERROR(IF(AND($R107&gt;=BM$2,$R107&lt;=BM$3),$M107,IF(AND(BM$3&gt;=$R107,BM$2&lt;=$S107),$M107,0)),0)</f>
        <v/>
      </c>
      <c r="BN107" s="52">
        <f>IFERROR(IF(AND($R107&gt;=BN$2,$R107&lt;=BN$3),$M107,IF(AND(BN$3&gt;=$R107,BN$2&lt;=$S107),$M107,0)),0)</f>
        <v/>
      </c>
      <c r="BO107" s="52">
        <f>IFERROR(IF(AND($R107&gt;=BO$2,$R107&lt;=BO$3),$M107,IF(AND(BO$3&gt;=$R107,BO$2&lt;=$S107),$M107,0)),0)</f>
        <v/>
      </c>
      <c r="BP107" s="52">
        <f>IFERROR(IF(AND($R107&gt;=BP$2,$R107&lt;=BP$3),$M107,IF(AND(BP$3&gt;=$R107,BP$2&lt;=$S107),$M107,0)),0)</f>
        <v/>
      </c>
      <c r="BQ107" s="52">
        <f>IFERROR(IF(AND($R107&gt;=BQ$2,$R107&lt;=BQ$3),$M107,IF(AND(BQ$3&gt;=$R107,BQ$2&lt;=$S107),$M107,0)),0)</f>
        <v/>
      </c>
      <c r="BR107" s="52">
        <f>IFERROR(IF(AND($R107&gt;=BR$2,$R107&lt;=BR$3),$M107,IF(AND(BR$3&gt;=$R107,BR$2&lt;=$S107),$M107,0)),0)</f>
        <v/>
      </c>
      <c r="BS107" s="52">
        <f>IFERROR(IF(AND($R107&gt;=BS$2,$R107&lt;=BS$3),$M107,IF(AND(BS$3&gt;=$R107,BS$2&lt;=$S107),$M107,0)),0)</f>
        <v/>
      </c>
      <c r="BT107" s="52">
        <f>IFERROR(IF(AND($R107&gt;=BT$2,$R107&lt;=BT$3),$M107,IF(AND(BT$3&gt;=$R107,BT$2&lt;=$S107),$M107,0)),0)</f>
        <v/>
      </c>
      <c r="BU107" s="52">
        <f>IFERROR(IF(AND($R107&gt;=BU$2,$R107&lt;=BU$3),$M107,IF(AND(BU$3&gt;=$R107,BU$2&lt;=$S107),$M107,0)),0)</f>
        <v/>
      </c>
      <c r="BV107" s="52">
        <f>IFERROR(IF(AND($R107&gt;=BV$2,$R107&lt;=BV$3),$M107,IF(AND(BV$3&gt;=$R107,BV$2&lt;=$S107),$M107,0)),0)</f>
        <v/>
      </c>
      <c r="BW107" s="52">
        <f>IFERROR(IF(AND($R107&gt;=BW$2,$R107&lt;=BW$3),$M107,IF(AND(BW$3&gt;=$R107,BW$2&lt;=$S107),$M107,0)),0)</f>
        <v/>
      </c>
      <c r="BX107" s="52">
        <f>IFERROR(IF(AND($R107&gt;=BX$2,$R107&lt;=BX$3),$M107,IF(AND(BX$3&gt;=$R107,BX$2&lt;=$S107),$M107,0)),0)</f>
        <v/>
      </c>
      <c r="BY107" s="52">
        <f>IFERROR(IF(AND($R107&gt;=BY$2,$R107&lt;=BY$3),$M107,IF(AND(BY$3&gt;=$R107,BY$2&lt;=$S107),$M107,0)),0)</f>
        <v/>
      </c>
      <c r="BZ107" s="52">
        <f>IFERROR(IF(AND($R107&gt;=BZ$2,$R107&lt;=BZ$3),$M107,IF(AND(BZ$3&gt;=$R107,BZ$2&lt;=$S107),$M107,0)),0)</f>
        <v/>
      </c>
      <c r="CA107" s="52">
        <f>IFERROR(IF(AND($R107&gt;=CA$2,$R107&lt;=CA$3),$M107,IF(AND(CA$3&gt;=$R107,CA$2&lt;=$S107),$M107,0)),0)</f>
        <v/>
      </c>
      <c r="CB107" s="52">
        <f>IFERROR(IF(AND($R107&gt;=CB$2,$R107&lt;=CB$3),$M107,IF(AND(CB$3&gt;=$R107,CB$2&lt;=$S107),$M107,0)),0)</f>
        <v/>
      </c>
      <c r="CC107" s="52">
        <f>IFERROR(IF(AND($R107&gt;=CC$2,$R107&lt;=CC$3),$M107,IF(AND(CC$3&gt;=$R107,CC$2&lt;=$S107),$M107,0)),0)</f>
        <v/>
      </c>
      <c r="CD107" s="52">
        <f>IFERROR(IF(AND($R107&gt;=CD$2,$R107&lt;=CD$3),$M107,IF(AND(CD$3&gt;=$R107,CD$2&lt;=$S107),$M107,0)),0)</f>
        <v/>
      </c>
      <c r="CE107" s="52">
        <f>IFERROR(IF(AND($R107&gt;=CE$2,$R107&lt;=CE$3),$M107,IF(AND(CE$3&gt;=$R107,CE$2&lt;=$S107),$M107,0)),0)</f>
        <v/>
      </c>
      <c r="CF107" s="52">
        <f>IFERROR(IF(AND($R107&gt;=CF$2,$R107&lt;=CF$3),$M107,IF(AND(CF$3&gt;=$R107,CF$2&lt;=$S107),$M107,0)),0)</f>
        <v/>
      </c>
      <c r="CG107" s="52">
        <f>IFERROR(IF(AND($R107&gt;=CG$2,$R107&lt;=CG$3),$M107,IF(AND(CG$3&gt;=$R107,CG$2&lt;=$S107),$M107,0)),0)</f>
        <v/>
      </c>
      <c r="CH107" s="52">
        <f>IFERROR(IF(AND($R107&gt;=CH$2,$R107&lt;=CH$3),$M107,IF(AND(CH$3&gt;=$R107,CH$2&lt;=$S107),$M107,0)),0)</f>
        <v/>
      </c>
      <c r="CI107" s="52">
        <f>IFERROR(IF(AND($R107&gt;=CI$2,$R107&lt;=CI$3),$M107,IF(AND(CI$3&gt;=$R107,CI$2&lt;=$S107),$M107,0)),0)</f>
        <v/>
      </c>
      <c r="CJ107" s="52">
        <f>IFERROR(IF(AND($R107&gt;=CJ$2,$R107&lt;=CJ$3),$M107,IF(AND(CJ$3&gt;=$R107,CJ$2&lt;=$S107),$M107,0)),0)</f>
        <v/>
      </c>
      <c r="CK107" s="52">
        <f>IFERROR(IF(AND($R107&gt;=CK$2,$R107&lt;=CK$3),$M107,IF(AND(CK$3&gt;=$R107,CK$2&lt;=$S107),$M107,0)),0)</f>
        <v/>
      </c>
      <c r="CL107" s="52">
        <f>IFERROR(IF(AND($R107&gt;=CL$2,$R107&lt;=CL$3),$M107,IF(AND(CL$3&gt;=$R107,CL$2&lt;=$S107),$M107,0)),0)</f>
        <v/>
      </c>
      <c r="CM107" s="52">
        <f>IFERROR(IF(AND($R107&gt;=CM$2,$R107&lt;=CM$3),$M107,IF(AND(CM$3&gt;=$R107,CM$2&lt;=$S107),$M107,0)),0)</f>
        <v/>
      </c>
      <c r="CN107" s="52">
        <f>IFERROR(IF(AND($R107&gt;=CN$2,$R107&lt;=CN$3),$M107,IF(AND(CN$3&gt;=$R107,CN$2&lt;=$S107),$M107,0)),0)</f>
        <v/>
      </c>
      <c r="CO107" s="52">
        <f>IFERROR(IF(AND($R107&gt;=CO$2,$R107&lt;=CO$3),$M107,IF(AND(CO$3&gt;=$R107,CO$2&lt;=$S107),$M107,0)),0)</f>
        <v/>
      </c>
      <c r="CP107" s="52">
        <f>IFERROR(IF(AND($R107&gt;=CP$2,$R107&lt;=CP$3),$M107,IF(AND(CP$3&gt;=$R107,CP$2&lt;=$S107),$M107,0)),0)</f>
        <v/>
      </c>
      <c r="CQ107" s="52">
        <f>IFERROR(IF(AND($R107&gt;=CQ$2,$R107&lt;=CQ$3),$M107,IF(AND(CQ$3&gt;=$R107,CQ$2&lt;=$S107),$M107,0)),0)</f>
        <v/>
      </c>
      <c r="CR107" s="52">
        <f>IFERROR(IF(AND($R107&gt;=CR$2,$R107&lt;=CR$3),$M107,IF(AND(CR$3&gt;=$R107,CR$2&lt;=$S107),$M107,0)),0)</f>
        <v/>
      </c>
      <c r="CS107" s="52">
        <f>IFERROR(IF(AND($R107&gt;=CS$2,$R107&lt;=CS$3),$M107,IF(AND(CS$3&gt;=$R107,CS$2&lt;=$S107),$M107,0)),0)</f>
        <v/>
      </c>
      <c r="CT107" s="52">
        <f>IFERROR(IF(AND($R107&gt;=CT$2,$R107&lt;=CT$3),$M107,IF(AND(CT$3&gt;=$R107,CT$2&lt;=$S107),$M107,0)),0)</f>
        <v/>
      </c>
      <c r="CU107" s="52">
        <f>IFERROR(IF(AND($R107&gt;=CU$2,$R107&lt;=CU$3),$M107,IF(AND(CU$3&gt;=$R107,CU$2&lt;=$S107),$M107,0)),0)</f>
        <v/>
      </c>
      <c r="CV107" s="52">
        <f>IFERROR(IF(AND($R107&gt;=CV$2,$R107&lt;=CV$3),$M107,IF(AND(CV$3&gt;=$R107,CV$2&lt;=$S107),$M107,0)),0)</f>
        <v/>
      </c>
      <c r="CW107" s="52">
        <f>IFERROR(IF(AND($R107&gt;=CW$2,$R107&lt;=CW$3),$M107,IF(AND(CW$3&gt;=$R107,CW$2&lt;=$S107),$M107,0)),0)</f>
        <v/>
      </c>
      <c r="CX107" s="52">
        <f>IFERROR(IF(AND($R107&gt;=CX$2,$R107&lt;=CX$3),$M107,IF(AND(CX$3&gt;=$R107,CX$2&lt;=$S107),$M107,0)),0)</f>
        <v/>
      </c>
      <c r="CY107" s="52">
        <f>IFERROR(IF(AND($R107&gt;=CY$2,$R107&lt;=CY$3),$M107,IF(AND(CY$3&gt;=$R107,CY$2&lt;=$S107),$M107,0)),0)</f>
        <v/>
      </c>
      <c r="CZ107" s="52">
        <f>IFERROR(IF(AND($R107&gt;=CZ$2,$R107&lt;=CZ$3),$M107,IF(AND(CZ$3&gt;=$R107,CZ$2&lt;=$S107),$M107,0)),0)</f>
        <v/>
      </c>
      <c r="DA107" s="52" t="n"/>
      <c r="DB107" s="52" t="n"/>
    </row>
    <row r="108" outlineLevel="1" ht="15.9" customHeight="1">
      <c r="A108" s="40" t="inlineStr">
        <is>
          <t>[Person_3]</t>
        </is>
      </c>
      <c r="B108" s="98" t="n"/>
      <c r="C108" s="56" t="n"/>
      <c r="D108" s="98" t="n"/>
      <c r="E108" s="56" t="n"/>
      <c r="F108" s="53" t="n"/>
      <c r="G108" s="56" t="n"/>
      <c r="H108" s="98" t="n"/>
      <c r="I108" s="43" t="n"/>
      <c r="J108" s="44" t="n"/>
      <c r="K108" s="45" t="n"/>
      <c r="L108" s="45" t="n"/>
      <c r="M108" s="46">
        <f>IF($J108="Digital Maintenance",0,K108*L108)*I107</f>
        <v/>
      </c>
      <c r="N108" s="47">
        <f>IF($J108="Digital Maintenance",K108*L108,0)*I108</f>
        <v/>
      </c>
      <c r="O108" s="48" t="inlineStr">
        <is>
          <t>New</t>
        </is>
      </c>
      <c r="P108" s="49" t="n"/>
      <c r="Q108" s="96" t="n"/>
      <c r="R108" s="96" t="n"/>
      <c r="S108" s="96" t="n"/>
      <c r="T108" s="51">
        <f>IF(ISBLANK(S108),"",YEARFRAC(R108,EOMONTH(S108,0))*12)</f>
        <v/>
      </c>
      <c r="U108" s="52">
        <f>IFERROR(IF(AND($R108&gt;=U$2,$R108&lt;=U$3),$M108,IF(AND(U$3&gt;=$R108,U$2&lt;=$S108),$M108,0)),0)</f>
        <v/>
      </c>
      <c r="V108" s="52">
        <f>IFERROR(IF(AND($R108&gt;=V$2,$R108&lt;=V$3),$M108,IF(AND(V$3&gt;=$R108,V$2&lt;=$S108),$M108,0)),0)</f>
        <v/>
      </c>
      <c r="W108" s="52">
        <f>IFERROR(IF(AND($R108&gt;=W$2,$R108&lt;=W$3),$M108,IF(AND(W$3&gt;=$R108,W$2&lt;=$S108),$M108,0)),0)</f>
        <v/>
      </c>
      <c r="X108" s="52">
        <f>IFERROR(IF(AND($R108&gt;=X$2,$R108&lt;=X$3),$M108,IF(AND(X$3&gt;=$R108,X$2&lt;=$S108),$M108,0)),0)</f>
        <v/>
      </c>
      <c r="Y108" s="52">
        <f>IFERROR(IF(AND($R108&gt;=Y$2,$R108&lt;=Y$3),$M108,IF(AND(Y$3&gt;=$R108,Y$2&lt;=$S108),$M108,0)),0)</f>
        <v/>
      </c>
      <c r="Z108" s="52">
        <f>IFERROR(IF(AND($R108&gt;=Z$2,$R108&lt;=Z$3),$M108,IF(AND(Z$3&gt;=$R108,Z$2&lt;=$S108),$M108,0)),0)</f>
        <v/>
      </c>
      <c r="AA108" s="52">
        <f>IFERROR(IF(AND($R108&gt;=AA$2,$R108&lt;=AA$3),$M108,IF(AND(AA$3&gt;=$R108,AA$2&lt;=$S108),$M108,0)),0)</f>
        <v/>
      </c>
      <c r="AB108" s="52">
        <f>IFERROR(IF(AND($R108&gt;=AB$2,$R108&lt;=AB$3),$M108,IF(AND(AB$3&gt;=$R108,AB$2&lt;=$S108),$M108,0)),0)</f>
        <v/>
      </c>
      <c r="AC108" s="52">
        <f>IFERROR(IF(AND($R108&gt;=AC$2,$R108&lt;=AC$3),$M108,IF(AND(AC$3&gt;=$R108,AC$2&lt;=$S108),$M108,0)),0)</f>
        <v/>
      </c>
      <c r="AD108" s="52">
        <f>IFERROR(IF(AND($R108&gt;=AD$2,$R108&lt;=AD$3),$M108,IF(AND(AD$3&gt;=$R108,AD$2&lt;=$S108),$M108,0)),0)</f>
        <v/>
      </c>
      <c r="AE108" s="52">
        <f>IFERROR(IF(AND($R108&gt;=AE$2,$R108&lt;=AE$3),$M108,IF(AND(AE$3&gt;=$R108,AE$2&lt;=$S108),$M108,0)),0)</f>
        <v/>
      </c>
      <c r="AF108" s="52">
        <f>IFERROR(IF(AND($R108&gt;=AF$2,$R108&lt;=AF$3),$M108,IF(AND(AF$3&gt;=$R108,AF$2&lt;=$S108),$M108,0)),0)</f>
        <v/>
      </c>
      <c r="AG108" s="52">
        <f>IFERROR(IF(AND($R108&gt;=AG$2,$R108&lt;=AG$3),$M108,IF(AND(AG$3&gt;=$R108,AG$2&lt;=$S108),$M108,0)),0)</f>
        <v/>
      </c>
      <c r="AH108" s="52">
        <f>IFERROR(IF(AND($R108&gt;=AH$2,$R108&lt;=AH$3),$M108,IF(AND(AH$3&gt;=$R108,AH$2&lt;=$S108),$M108,0)),0)</f>
        <v/>
      </c>
      <c r="AI108" s="52">
        <f>IFERROR(IF(AND($R108&gt;=AI$2,$R108&lt;=AI$3),$M108,IF(AND(AI$3&gt;=$R108,AI$2&lt;=$S108),$M108,0)),0)</f>
        <v/>
      </c>
      <c r="AJ108" s="52">
        <f>IFERROR(IF(AND($R108&gt;=AJ$2,$R108&lt;=AJ$3),$M108,IF(AND(AJ$3&gt;=$R108,AJ$2&lt;=$S108),$M108,0)),0)</f>
        <v/>
      </c>
      <c r="AK108" s="52">
        <f>IFERROR(IF(AND($R108&gt;=AK$2,$R108&lt;=AK$3),$M108,IF(AND(AK$3&gt;=$R108,AK$2&lt;=$S108),$M108,0)),0)</f>
        <v/>
      </c>
      <c r="AL108" s="52">
        <f>IFERROR(IF(AND($R108&gt;=AL$2,$R108&lt;=AL$3),$M108,IF(AND(AL$3&gt;=$R108,AL$2&lt;=$S108),$M108,0)),0)</f>
        <v/>
      </c>
      <c r="AM108" s="52">
        <f>IFERROR(IF(AND($R108&gt;=AM$2,$R108&lt;=AM$3),$M108,IF(AND(AM$3&gt;=$R108,AM$2&lt;=$S108),$M108,0)),0)</f>
        <v/>
      </c>
      <c r="AN108" s="52">
        <f>IFERROR(IF(AND($R108&gt;=AN$2,$R108&lt;=AN$3),$M108,IF(AND(AN$3&gt;=$R108,AN$2&lt;=$S108),$M108,0)),0)</f>
        <v/>
      </c>
      <c r="AO108" s="52">
        <f>IFERROR(IF(AND($R108&gt;=AO$2,$R108&lt;=AO$3),$M108,IF(AND(AO$3&gt;=$R108,AO$2&lt;=$S108),$M108,0)),0)</f>
        <v/>
      </c>
      <c r="AP108" s="52">
        <f>IFERROR(IF(AND($R108&gt;=AP$2,$R108&lt;=AP$3),$M108,IF(AND(AP$3&gt;=$R108,AP$2&lt;=$S108),$M108,0)),0)</f>
        <v/>
      </c>
      <c r="AQ108" s="52">
        <f>IFERROR(IF(AND($R108&gt;=AQ$2,$R108&lt;=AQ$3),$M108,IF(AND(AQ$3&gt;=$R108,AQ$2&lt;=$S108),$M108,0)),0)</f>
        <v/>
      </c>
      <c r="AR108" s="52">
        <f>IFERROR(IF(AND($R108&gt;=AR$2,$R108&lt;=AR$3),$M108,IF(AND(AR$3&gt;=$R108,AR$2&lt;=$S108),$M108,0)),0)</f>
        <v/>
      </c>
      <c r="AS108" s="52">
        <f>IFERROR(IF(AND($R108&gt;=AS$2,$R108&lt;=AS$3),$M108,IF(AND(AS$3&gt;=$R108,AS$2&lt;=$S108),$M108,0)),0)</f>
        <v/>
      </c>
      <c r="AT108" s="52">
        <f>IFERROR(IF(AND($R108&gt;=AT$2,$R108&lt;=AT$3),$M108,IF(AND(AT$3&gt;=$R108,AT$2&lt;=$S108),$M108,0)),0)</f>
        <v/>
      </c>
      <c r="AU108" s="52">
        <f>IFERROR(IF(AND($R108&gt;=AU$2,$R108&lt;=AU$3),$M108,IF(AND(AU$3&gt;=$R108,AU$2&lt;=$S108),$M108,0)),0)</f>
        <v/>
      </c>
      <c r="AV108" s="52">
        <f>IFERROR(IF(AND($R108&gt;=AV$2,$R108&lt;=AV$3),$M108,IF(AND(AV$3&gt;=$R108,AV$2&lt;=$S108),$M108,0)),0)</f>
        <v/>
      </c>
      <c r="AW108" s="52">
        <f>IFERROR(IF(AND($R108&gt;=AW$2,$R108&lt;=AW$3),$M108,IF(AND(AW$3&gt;=$R108,AW$2&lt;=$S108),$M108,0)),0)</f>
        <v/>
      </c>
      <c r="AX108" s="52">
        <f>IFERROR(IF(AND($R108&gt;=AX$2,$R108&lt;=AX$3),$M108,IF(AND(AX$3&gt;=$R108,AX$2&lt;=$S108),$M108,0)),0)</f>
        <v/>
      </c>
      <c r="AY108" s="52">
        <f>IFERROR(IF(AND($R108&gt;=AY$2,$R108&lt;=AY$3),$M108,IF(AND(AY$3&gt;=$R108,AY$2&lt;=$S108),$M108,0)),0)</f>
        <v/>
      </c>
      <c r="AZ108" s="52">
        <f>IFERROR(IF(AND($R108&gt;=AZ$2,$R108&lt;=AZ$3),$M108,IF(AND(AZ$3&gt;=$R108,AZ$2&lt;=$S108),$M108,0)),0)</f>
        <v/>
      </c>
      <c r="BA108" s="52">
        <f>IFERROR(IF(AND($R108&gt;=BA$2,$R108&lt;=BA$3),$M108,IF(AND(BA$3&gt;=$R108,BA$2&lt;=$S108),$M108,0)),0)</f>
        <v/>
      </c>
      <c r="BB108" s="52">
        <f>IFERROR(IF(AND($R108&gt;=BB$2,$R108&lt;=BB$3),$M108,IF(AND(BB$3&gt;=$R108,BB$2&lt;=$S108),$M108,0)),0)</f>
        <v/>
      </c>
      <c r="BC108" s="52">
        <f>IFERROR(IF(AND($R108&gt;=BC$2,$R108&lt;=BC$3),$M108,IF(AND(BC$3&gt;=$R108,BC$2&lt;=$S108),$M108,0)),0)</f>
        <v/>
      </c>
      <c r="BD108" s="52">
        <f>IFERROR(IF(AND($R108&gt;=BD$2,$R108&lt;=BD$3),$M108,IF(AND(BD$3&gt;=$R108,BD$2&lt;=$S108),$M108,0)),0)</f>
        <v/>
      </c>
      <c r="BE108" s="52">
        <f>IFERROR(IF(AND($R108&gt;=BE$2,$R108&lt;=BE$3),$M108,IF(AND(BE$3&gt;=$R108,BE$2&lt;=$S108),$M108,0)),0)</f>
        <v/>
      </c>
      <c r="BF108" s="52">
        <f>IFERROR(IF(AND($R108&gt;=BF$2,$R108&lt;=BF$3),$M108,IF(AND(BF$3&gt;=$R108,BF$2&lt;=$S108),$M108,0)),0)</f>
        <v/>
      </c>
      <c r="BG108" s="52">
        <f>IFERROR(IF(AND($R108&gt;=BG$2,$R108&lt;=BG$3),$M108,IF(AND(BG$3&gt;=$R108,BG$2&lt;=$S108),$M108,0)),0)</f>
        <v/>
      </c>
      <c r="BH108" s="52">
        <f>IFERROR(IF(AND($R108&gt;=BH$2,$R108&lt;=BH$3),$M108,IF(AND(BH$3&gt;=$R108,BH$2&lt;=$S108),$M108,0)),0)</f>
        <v/>
      </c>
      <c r="BI108" s="52">
        <f>IFERROR(IF(AND($R108&gt;=BI$2,$R108&lt;=BI$3),$M108,IF(AND(BI$3&gt;=$R108,BI$2&lt;=$S108),$M108,0)),0)</f>
        <v/>
      </c>
      <c r="BJ108" s="52">
        <f>IFERROR(IF(AND($R108&gt;=BJ$2,$R108&lt;=BJ$3),$M108,IF(AND(BJ$3&gt;=$R108,BJ$2&lt;=$S108),$M108,0)),0)</f>
        <v/>
      </c>
      <c r="BK108" s="52">
        <f>IFERROR(IF(AND($R108&gt;=BK$2,$R108&lt;=BK$3),$M108,IF(AND(BK$3&gt;=$R108,BK$2&lt;=$S108),$M108,0)),0)</f>
        <v/>
      </c>
      <c r="BL108" s="52">
        <f>IFERROR(IF(AND($R108&gt;=BL$2,$R108&lt;=BL$3),$M108,IF(AND(BL$3&gt;=$R108,BL$2&lt;=$S108),$M108,0)),0)</f>
        <v/>
      </c>
      <c r="BM108" s="52">
        <f>IFERROR(IF(AND($R108&gt;=BM$2,$R108&lt;=BM$3),$M108,IF(AND(BM$3&gt;=$R108,BM$2&lt;=$S108),$M108,0)),0)</f>
        <v/>
      </c>
      <c r="BN108" s="52">
        <f>IFERROR(IF(AND($R108&gt;=BN$2,$R108&lt;=BN$3),$M108,IF(AND(BN$3&gt;=$R108,BN$2&lt;=$S108),$M108,0)),0)</f>
        <v/>
      </c>
      <c r="BO108" s="52">
        <f>IFERROR(IF(AND($R108&gt;=BO$2,$R108&lt;=BO$3),$M108,IF(AND(BO$3&gt;=$R108,BO$2&lt;=$S108),$M108,0)),0)</f>
        <v/>
      </c>
      <c r="BP108" s="52">
        <f>IFERROR(IF(AND($R108&gt;=BP$2,$R108&lt;=BP$3),$M108,IF(AND(BP$3&gt;=$R108,BP$2&lt;=$S108),$M108,0)),0)</f>
        <v/>
      </c>
      <c r="BQ108" s="52">
        <f>IFERROR(IF(AND($R108&gt;=BQ$2,$R108&lt;=BQ$3),$M108,IF(AND(BQ$3&gt;=$R108,BQ$2&lt;=$S108),$M108,0)),0)</f>
        <v/>
      </c>
      <c r="BR108" s="52">
        <f>IFERROR(IF(AND($R108&gt;=BR$2,$R108&lt;=BR$3),$M108,IF(AND(BR$3&gt;=$R108,BR$2&lt;=$S108),$M108,0)),0)</f>
        <v/>
      </c>
      <c r="BS108" s="52">
        <f>IFERROR(IF(AND($R108&gt;=BS$2,$R108&lt;=BS$3),$M108,IF(AND(BS$3&gt;=$R108,BS$2&lt;=$S108),$M108,0)),0)</f>
        <v/>
      </c>
      <c r="BT108" s="52">
        <f>IFERROR(IF(AND($R108&gt;=BT$2,$R108&lt;=BT$3),$M108,IF(AND(BT$3&gt;=$R108,BT$2&lt;=$S108),$M108,0)),0)</f>
        <v/>
      </c>
      <c r="BU108" s="52">
        <f>IFERROR(IF(AND($R108&gt;=BU$2,$R108&lt;=BU$3),$M108,IF(AND(BU$3&gt;=$R108,BU$2&lt;=$S108),$M108,0)),0)</f>
        <v/>
      </c>
      <c r="BV108" s="52">
        <f>IFERROR(IF(AND($R108&gt;=BV$2,$R108&lt;=BV$3),$M108,IF(AND(BV$3&gt;=$R108,BV$2&lt;=$S108),$M108,0)),0)</f>
        <v/>
      </c>
      <c r="BW108" s="52">
        <f>IFERROR(IF(AND($R108&gt;=BW$2,$R108&lt;=BW$3),$M108,IF(AND(BW$3&gt;=$R108,BW$2&lt;=$S108),$M108,0)),0)</f>
        <v/>
      </c>
      <c r="BX108" s="52">
        <f>IFERROR(IF(AND($R108&gt;=BX$2,$R108&lt;=BX$3),$M108,IF(AND(BX$3&gt;=$R108,BX$2&lt;=$S108),$M108,0)),0)</f>
        <v/>
      </c>
      <c r="BY108" s="52">
        <f>IFERROR(IF(AND($R108&gt;=BY$2,$R108&lt;=BY$3),$M108,IF(AND(BY$3&gt;=$R108,BY$2&lt;=$S108),$M108,0)),0)</f>
        <v/>
      </c>
      <c r="BZ108" s="52">
        <f>IFERROR(IF(AND($R108&gt;=BZ$2,$R108&lt;=BZ$3),$M108,IF(AND(BZ$3&gt;=$R108,BZ$2&lt;=$S108),$M108,0)),0)</f>
        <v/>
      </c>
      <c r="CA108" s="52">
        <f>IFERROR(IF(AND($R108&gt;=CA$2,$R108&lt;=CA$3),$M108,IF(AND(CA$3&gt;=$R108,CA$2&lt;=$S108),$M108,0)),0)</f>
        <v/>
      </c>
      <c r="CB108" s="52">
        <f>IFERROR(IF(AND($R108&gt;=CB$2,$R108&lt;=CB$3),$M108,IF(AND(CB$3&gt;=$R108,CB$2&lt;=$S108),$M108,0)),0)</f>
        <v/>
      </c>
      <c r="CC108" s="52">
        <f>IFERROR(IF(AND($R108&gt;=CC$2,$R108&lt;=CC$3),$M108,IF(AND(CC$3&gt;=$R108,CC$2&lt;=$S108),$M108,0)),0)</f>
        <v/>
      </c>
      <c r="CD108" s="52">
        <f>IFERROR(IF(AND($R108&gt;=CD$2,$R108&lt;=CD$3),$M108,IF(AND(CD$3&gt;=$R108,CD$2&lt;=$S108),$M108,0)),0)</f>
        <v/>
      </c>
      <c r="CE108" s="52">
        <f>IFERROR(IF(AND($R108&gt;=CE$2,$R108&lt;=CE$3),$M108,IF(AND(CE$3&gt;=$R108,CE$2&lt;=$S108),$M108,0)),0)</f>
        <v/>
      </c>
      <c r="CF108" s="52">
        <f>IFERROR(IF(AND($R108&gt;=CF$2,$R108&lt;=CF$3),$M108,IF(AND(CF$3&gt;=$R108,CF$2&lt;=$S108),$M108,0)),0)</f>
        <v/>
      </c>
      <c r="CG108" s="52">
        <f>IFERROR(IF(AND($R108&gt;=CG$2,$R108&lt;=CG$3),$M108,IF(AND(CG$3&gt;=$R108,CG$2&lt;=$S108),$M108,0)),0)</f>
        <v/>
      </c>
      <c r="CH108" s="52">
        <f>IFERROR(IF(AND($R108&gt;=CH$2,$R108&lt;=CH$3),$M108,IF(AND(CH$3&gt;=$R108,CH$2&lt;=$S108),$M108,0)),0)</f>
        <v/>
      </c>
      <c r="CI108" s="52">
        <f>IFERROR(IF(AND($R108&gt;=CI$2,$R108&lt;=CI$3),$M108,IF(AND(CI$3&gt;=$R108,CI$2&lt;=$S108),$M108,0)),0)</f>
        <v/>
      </c>
      <c r="CJ108" s="52">
        <f>IFERROR(IF(AND($R108&gt;=CJ$2,$R108&lt;=CJ$3),$M108,IF(AND(CJ$3&gt;=$R108,CJ$2&lt;=$S108),$M108,0)),0)</f>
        <v/>
      </c>
      <c r="CK108" s="52">
        <f>IFERROR(IF(AND($R108&gt;=CK$2,$R108&lt;=CK$3),$M108,IF(AND(CK$3&gt;=$R108,CK$2&lt;=$S108),$M108,0)),0)</f>
        <v/>
      </c>
      <c r="CL108" s="52">
        <f>IFERROR(IF(AND($R108&gt;=CL$2,$R108&lt;=CL$3),$M108,IF(AND(CL$3&gt;=$R108,CL$2&lt;=$S108),$M108,0)),0)</f>
        <v/>
      </c>
      <c r="CM108" s="52">
        <f>IFERROR(IF(AND($R108&gt;=CM$2,$R108&lt;=CM$3),$M108,IF(AND(CM$3&gt;=$R108,CM$2&lt;=$S108),$M108,0)),0)</f>
        <v/>
      </c>
      <c r="CN108" s="52">
        <f>IFERROR(IF(AND($R108&gt;=CN$2,$R108&lt;=CN$3),$M108,IF(AND(CN$3&gt;=$R108,CN$2&lt;=$S108),$M108,0)),0)</f>
        <v/>
      </c>
      <c r="CO108" s="52">
        <f>IFERROR(IF(AND($R108&gt;=CO$2,$R108&lt;=CO$3),$M108,IF(AND(CO$3&gt;=$R108,CO$2&lt;=$S108),$M108,0)),0)</f>
        <v/>
      </c>
      <c r="CP108" s="52">
        <f>IFERROR(IF(AND($R108&gt;=CP$2,$R108&lt;=CP$3),$M108,IF(AND(CP$3&gt;=$R108,CP$2&lt;=$S108),$M108,0)),0)</f>
        <v/>
      </c>
      <c r="CQ108" s="52">
        <f>IFERROR(IF(AND($R108&gt;=CQ$2,$R108&lt;=CQ$3),$M108,IF(AND(CQ$3&gt;=$R108,CQ$2&lt;=$S108),$M108,0)),0)</f>
        <v/>
      </c>
      <c r="CR108" s="52">
        <f>IFERROR(IF(AND($R108&gt;=CR$2,$R108&lt;=CR$3),$M108,IF(AND(CR$3&gt;=$R108,CR$2&lt;=$S108),$M108,0)),0)</f>
        <v/>
      </c>
      <c r="CS108" s="52">
        <f>IFERROR(IF(AND($R108&gt;=CS$2,$R108&lt;=CS$3),$M108,IF(AND(CS$3&gt;=$R108,CS$2&lt;=$S108),$M108,0)),0)</f>
        <v/>
      </c>
      <c r="CT108" s="52">
        <f>IFERROR(IF(AND($R108&gt;=CT$2,$R108&lt;=CT$3),$M108,IF(AND(CT$3&gt;=$R108,CT$2&lt;=$S108),$M108,0)),0)</f>
        <v/>
      </c>
      <c r="CU108" s="52">
        <f>IFERROR(IF(AND($R108&gt;=CU$2,$R108&lt;=CU$3),$M108,IF(AND(CU$3&gt;=$R108,CU$2&lt;=$S108),$M108,0)),0)</f>
        <v/>
      </c>
      <c r="CV108" s="52">
        <f>IFERROR(IF(AND($R108&gt;=CV$2,$R108&lt;=CV$3),$M108,IF(AND(CV$3&gt;=$R108,CV$2&lt;=$S108),$M108,0)),0)</f>
        <v/>
      </c>
      <c r="CW108" s="52">
        <f>IFERROR(IF(AND($R108&gt;=CW$2,$R108&lt;=CW$3),$M108,IF(AND(CW$3&gt;=$R108,CW$2&lt;=$S108),$M108,0)),0)</f>
        <v/>
      </c>
      <c r="CX108" s="52">
        <f>IFERROR(IF(AND($R108&gt;=CX$2,$R108&lt;=CX$3),$M108,IF(AND(CX$3&gt;=$R108,CX$2&lt;=$S108),$M108,0)),0)</f>
        <v/>
      </c>
      <c r="CY108" s="52">
        <f>IFERROR(IF(AND($R108&gt;=CY$2,$R108&lt;=CY$3),$M108,IF(AND(CY$3&gt;=$R108,CY$2&lt;=$S108),$M108,0)),0)</f>
        <v/>
      </c>
      <c r="CZ108" s="52">
        <f>IFERROR(IF(AND($R108&gt;=CZ$2,$R108&lt;=CZ$3),$M108,IF(AND(CZ$3&gt;=$R108,CZ$2&lt;=$S108),$M108,0)),0)</f>
        <v/>
      </c>
      <c r="DA108" s="52" t="n"/>
      <c r="DB108" s="52" t="n"/>
    </row>
    <row r="109" outlineLevel="1" ht="15.9" customHeight="1">
      <c r="A109" s="40" t="inlineStr">
        <is>
          <t>[Person_3]</t>
        </is>
      </c>
      <c r="B109" s="98" t="n"/>
      <c r="C109" s="56" t="n"/>
      <c r="D109" s="98" t="n"/>
      <c r="E109" s="56" t="n"/>
      <c r="F109" s="53" t="n"/>
      <c r="G109" s="56" t="n"/>
      <c r="H109" s="98" t="n"/>
      <c r="I109" s="43" t="n"/>
      <c r="J109" s="44" t="n"/>
      <c r="K109" s="45" t="n"/>
      <c r="L109" s="45" t="n"/>
      <c r="M109" s="46">
        <f>IF($J109="Digital Maintenance",0,K109*L109)*I108</f>
        <v/>
      </c>
      <c r="N109" s="47">
        <f>IF($J109="Digital Maintenance",K109*L109,0)*I109</f>
        <v/>
      </c>
      <c r="O109" s="48" t="inlineStr">
        <is>
          <t>New</t>
        </is>
      </c>
      <c r="P109" s="49" t="n"/>
      <c r="Q109" s="96" t="n"/>
      <c r="R109" s="96" t="n"/>
      <c r="S109" s="96" t="n"/>
      <c r="T109" s="51">
        <f>IF(ISBLANK(S109),"",YEARFRAC(R109,EOMONTH(S109,0))*12)</f>
        <v/>
      </c>
      <c r="U109" s="52">
        <f>IFERROR(IF(AND($R109&gt;=U$2,$R109&lt;=U$3),$M109,IF(AND(U$3&gt;=$R109,U$2&lt;=$S109),$M109,0)),0)</f>
        <v/>
      </c>
      <c r="V109" s="52">
        <f>IFERROR(IF(AND($R109&gt;=V$2,$R109&lt;=V$3),$M109,IF(AND(V$3&gt;=$R109,V$2&lt;=$S109),$M109,0)),0)</f>
        <v/>
      </c>
      <c r="W109" s="52">
        <f>IFERROR(IF(AND($R109&gt;=W$2,$R109&lt;=W$3),$M109,IF(AND(W$3&gt;=$R109,W$2&lt;=$S109),$M109,0)),0)</f>
        <v/>
      </c>
      <c r="X109" s="52">
        <f>IFERROR(IF(AND($R109&gt;=X$2,$R109&lt;=X$3),$M109,IF(AND(X$3&gt;=$R109,X$2&lt;=$S109),$M109,0)),0)</f>
        <v/>
      </c>
      <c r="Y109" s="52">
        <f>IFERROR(IF(AND($R109&gt;=Y$2,$R109&lt;=Y$3),$M109,IF(AND(Y$3&gt;=$R109,Y$2&lt;=$S109),$M109,0)),0)</f>
        <v/>
      </c>
      <c r="Z109" s="52">
        <f>IFERROR(IF(AND($R109&gt;=Z$2,$R109&lt;=Z$3),$M109,IF(AND(Z$3&gt;=$R109,Z$2&lt;=$S109),$M109,0)),0)</f>
        <v/>
      </c>
      <c r="AA109" s="52">
        <f>IFERROR(IF(AND($R109&gt;=AA$2,$R109&lt;=AA$3),$M109,IF(AND(AA$3&gt;=$R109,AA$2&lt;=$S109),$M109,0)),0)</f>
        <v/>
      </c>
      <c r="AB109" s="52">
        <f>IFERROR(IF(AND($R109&gt;=AB$2,$R109&lt;=AB$3),$M109,IF(AND(AB$3&gt;=$R109,AB$2&lt;=$S109),$M109,0)),0)</f>
        <v/>
      </c>
      <c r="AC109" s="52">
        <f>IFERROR(IF(AND($R109&gt;=AC$2,$R109&lt;=AC$3),$M109,IF(AND(AC$3&gt;=$R109,AC$2&lt;=$S109),$M109,0)),0)</f>
        <v/>
      </c>
      <c r="AD109" s="52">
        <f>IFERROR(IF(AND($R109&gt;=AD$2,$R109&lt;=AD$3),$M109,IF(AND(AD$3&gt;=$R109,AD$2&lt;=$S109),$M109,0)),0)</f>
        <v/>
      </c>
      <c r="AE109" s="52">
        <f>IFERROR(IF(AND($R109&gt;=AE$2,$R109&lt;=AE$3),$M109,IF(AND(AE$3&gt;=$R109,AE$2&lt;=$S109),$M109,0)),0)</f>
        <v/>
      </c>
      <c r="AF109" s="52">
        <f>IFERROR(IF(AND($R109&gt;=AF$2,$R109&lt;=AF$3),$M109,IF(AND(AF$3&gt;=$R109,AF$2&lt;=$S109),$M109,0)),0)</f>
        <v/>
      </c>
      <c r="AG109" s="52">
        <f>IFERROR(IF(AND($R109&gt;=AG$2,$R109&lt;=AG$3),$M109,IF(AND(AG$3&gt;=$R109,AG$2&lt;=$S109),$M109,0)),0)</f>
        <v/>
      </c>
      <c r="AH109" s="52">
        <f>IFERROR(IF(AND($R109&gt;=AH$2,$R109&lt;=AH$3),$M109,IF(AND(AH$3&gt;=$R109,AH$2&lt;=$S109),$M109,0)),0)</f>
        <v/>
      </c>
      <c r="AI109" s="52">
        <f>IFERROR(IF(AND($R109&gt;=AI$2,$R109&lt;=AI$3),$M109,IF(AND(AI$3&gt;=$R109,AI$2&lt;=$S109),$M109,0)),0)</f>
        <v/>
      </c>
      <c r="AJ109" s="52">
        <f>IFERROR(IF(AND($R109&gt;=AJ$2,$R109&lt;=AJ$3),$M109,IF(AND(AJ$3&gt;=$R109,AJ$2&lt;=$S109),$M109,0)),0)</f>
        <v/>
      </c>
      <c r="AK109" s="52">
        <f>IFERROR(IF(AND($R109&gt;=AK$2,$R109&lt;=AK$3),$M109,IF(AND(AK$3&gt;=$R109,AK$2&lt;=$S109),$M109,0)),0)</f>
        <v/>
      </c>
      <c r="AL109" s="52">
        <f>IFERROR(IF(AND($R109&gt;=AL$2,$R109&lt;=AL$3),$M109,IF(AND(AL$3&gt;=$R109,AL$2&lt;=$S109),$M109,0)),0)</f>
        <v/>
      </c>
      <c r="AM109" s="52">
        <f>IFERROR(IF(AND($R109&gt;=AM$2,$R109&lt;=AM$3),$M109,IF(AND(AM$3&gt;=$R109,AM$2&lt;=$S109),$M109,0)),0)</f>
        <v/>
      </c>
      <c r="AN109" s="52">
        <f>IFERROR(IF(AND($R109&gt;=AN$2,$R109&lt;=AN$3),$M109,IF(AND(AN$3&gt;=$R109,AN$2&lt;=$S109),$M109,0)),0)</f>
        <v/>
      </c>
      <c r="AO109" s="52">
        <f>IFERROR(IF(AND($R109&gt;=AO$2,$R109&lt;=AO$3),$M109,IF(AND(AO$3&gt;=$R109,AO$2&lt;=$S109),$M109,0)),0)</f>
        <v/>
      </c>
      <c r="AP109" s="52">
        <f>IFERROR(IF(AND($R109&gt;=AP$2,$R109&lt;=AP$3),$M109,IF(AND(AP$3&gt;=$R109,AP$2&lt;=$S109),$M109,0)),0)</f>
        <v/>
      </c>
      <c r="AQ109" s="52">
        <f>IFERROR(IF(AND($R109&gt;=AQ$2,$R109&lt;=AQ$3),$M109,IF(AND(AQ$3&gt;=$R109,AQ$2&lt;=$S109),$M109,0)),0)</f>
        <v/>
      </c>
      <c r="AR109" s="52">
        <f>IFERROR(IF(AND($R109&gt;=AR$2,$R109&lt;=AR$3),$M109,IF(AND(AR$3&gt;=$R109,AR$2&lt;=$S109),$M109,0)),0)</f>
        <v/>
      </c>
      <c r="AS109" s="52">
        <f>IFERROR(IF(AND($R109&gt;=AS$2,$R109&lt;=AS$3),$M109,IF(AND(AS$3&gt;=$R109,AS$2&lt;=$S109),$M109,0)),0)</f>
        <v/>
      </c>
      <c r="AT109" s="52">
        <f>IFERROR(IF(AND($R109&gt;=AT$2,$R109&lt;=AT$3),$M109,IF(AND(AT$3&gt;=$R109,AT$2&lt;=$S109),$M109,0)),0)</f>
        <v/>
      </c>
      <c r="AU109" s="52">
        <f>IFERROR(IF(AND($R109&gt;=AU$2,$R109&lt;=AU$3),$M109,IF(AND(AU$3&gt;=$R109,AU$2&lt;=$S109),$M109,0)),0)</f>
        <v/>
      </c>
      <c r="AV109" s="52">
        <f>IFERROR(IF(AND($R109&gt;=AV$2,$R109&lt;=AV$3),$M109,IF(AND(AV$3&gt;=$R109,AV$2&lt;=$S109),$M109,0)),0)</f>
        <v/>
      </c>
      <c r="AW109" s="52">
        <f>IFERROR(IF(AND($R109&gt;=AW$2,$R109&lt;=AW$3),$M109,IF(AND(AW$3&gt;=$R109,AW$2&lt;=$S109),$M109,0)),0)</f>
        <v/>
      </c>
      <c r="AX109" s="52">
        <f>IFERROR(IF(AND($R109&gt;=AX$2,$R109&lt;=AX$3),$M109,IF(AND(AX$3&gt;=$R109,AX$2&lt;=$S109),$M109,0)),0)</f>
        <v/>
      </c>
      <c r="AY109" s="52">
        <f>IFERROR(IF(AND($R109&gt;=AY$2,$R109&lt;=AY$3),$M109,IF(AND(AY$3&gt;=$R109,AY$2&lt;=$S109),$M109,0)),0)</f>
        <v/>
      </c>
      <c r="AZ109" s="52">
        <f>IFERROR(IF(AND($R109&gt;=AZ$2,$R109&lt;=AZ$3),$M109,IF(AND(AZ$3&gt;=$R109,AZ$2&lt;=$S109),$M109,0)),0)</f>
        <v/>
      </c>
      <c r="BA109" s="52">
        <f>IFERROR(IF(AND($R109&gt;=BA$2,$R109&lt;=BA$3),$M109,IF(AND(BA$3&gt;=$R109,BA$2&lt;=$S109),$M109,0)),0)</f>
        <v/>
      </c>
      <c r="BB109" s="52">
        <f>IFERROR(IF(AND($R109&gt;=BB$2,$R109&lt;=BB$3),$M109,IF(AND(BB$3&gt;=$R109,BB$2&lt;=$S109),$M109,0)),0)</f>
        <v/>
      </c>
      <c r="BC109" s="52">
        <f>IFERROR(IF(AND($R109&gt;=BC$2,$R109&lt;=BC$3),$M109,IF(AND(BC$3&gt;=$R109,BC$2&lt;=$S109),$M109,0)),0)</f>
        <v/>
      </c>
      <c r="BD109" s="52">
        <f>IFERROR(IF(AND($R109&gt;=BD$2,$R109&lt;=BD$3),$M109,IF(AND(BD$3&gt;=$R109,BD$2&lt;=$S109),$M109,0)),0)</f>
        <v/>
      </c>
      <c r="BE109" s="52">
        <f>IFERROR(IF(AND($R109&gt;=BE$2,$R109&lt;=BE$3),$M109,IF(AND(BE$3&gt;=$R109,BE$2&lt;=$S109),$M109,0)),0)</f>
        <v/>
      </c>
      <c r="BF109" s="52">
        <f>IFERROR(IF(AND($R109&gt;=BF$2,$R109&lt;=BF$3),$M109,IF(AND(BF$3&gt;=$R109,BF$2&lt;=$S109),$M109,0)),0)</f>
        <v/>
      </c>
      <c r="BG109" s="52">
        <f>IFERROR(IF(AND($R109&gt;=BG$2,$R109&lt;=BG$3),$M109,IF(AND(BG$3&gt;=$R109,BG$2&lt;=$S109),$M109,0)),0)</f>
        <v/>
      </c>
      <c r="BH109" s="52">
        <f>IFERROR(IF(AND($R109&gt;=BH$2,$R109&lt;=BH$3),$M109,IF(AND(BH$3&gt;=$R109,BH$2&lt;=$S109),$M109,0)),0)</f>
        <v/>
      </c>
      <c r="BI109" s="52">
        <f>IFERROR(IF(AND($R109&gt;=BI$2,$R109&lt;=BI$3),$M109,IF(AND(BI$3&gt;=$R109,BI$2&lt;=$S109),$M109,0)),0)</f>
        <v/>
      </c>
      <c r="BJ109" s="52">
        <f>IFERROR(IF(AND($R109&gt;=BJ$2,$R109&lt;=BJ$3),$M109,IF(AND(BJ$3&gt;=$R109,BJ$2&lt;=$S109),$M109,0)),0)</f>
        <v/>
      </c>
      <c r="BK109" s="52">
        <f>IFERROR(IF(AND($R109&gt;=BK$2,$R109&lt;=BK$3),$M109,IF(AND(BK$3&gt;=$R109,BK$2&lt;=$S109),$M109,0)),0)</f>
        <v/>
      </c>
      <c r="BL109" s="52">
        <f>IFERROR(IF(AND($R109&gt;=BL$2,$R109&lt;=BL$3),$M109,IF(AND(BL$3&gt;=$R109,BL$2&lt;=$S109),$M109,0)),0)</f>
        <v/>
      </c>
      <c r="BM109" s="52">
        <f>IFERROR(IF(AND($R109&gt;=BM$2,$R109&lt;=BM$3),$M109,IF(AND(BM$3&gt;=$R109,BM$2&lt;=$S109),$M109,0)),0)</f>
        <v/>
      </c>
      <c r="BN109" s="52">
        <f>IFERROR(IF(AND($R109&gt;=BN$2,$R109&lt;=BN$3),$M109,IF(AND(BN$3&gt;=$R109,BN$2&lt;=$S109),$M109,0)),0)</f>
        <v/>
      </c>
      <c r="BO109" s="52">
        <f>IFERROR(IF(AND($R109&gt;=BO$2,$R109&lt;=BO$3),$M109,IF(AND(BO$3&gt;=$R109,BO$2&lt;=$S109),$M109,0)),0)</f>
        <v/>
      </c>
      <c r="BP109" s="52">
        <f>IFERROR(IF(AND($R109&gt;=BP$2,$R109&lt;=BP$3),$M109,IF(AND(BP$3&gt;=$R109,BP$2&lt;=$S109),$M109,0)),0)</f>
        <v/>
      </c>
      <c r="BQ109" s="52">
        <f>IFERROR(IF(AND($R109&gt;=BQ$2,$R109&lt;=BQ$3),$M109,IF(AND(BQ$3&gt;=$R109,BQ$2&lt;=$S109),$M109,0)),0)</f>
        <v/>
      </c>
      <c r="BR109" s="52">
        <f>IFERROR(IF(AND($R109&gt;=BR$2,$R109&lt;=BR$3),$M109,IF(AND(BR$3&gt;=$R109,BR$2&lt;=$S109),$M109,0)),0)</f>
        <v/>
      </c>
      <c r="BS109" s="52">
        <f>IFERROR(IF(AND($R109&gt;=BS$2,$R109&lt;=BS$3),$M109,IF(AND(BS$3&gt;=$R109,BS$2&lt;=$S109),$M109,0)),0)</f>
        <v/>
      </c>
      <c r="BT109" s="52">
        <f>IFERROR(IF(AND($R109&gt;=BT$2,$R109&lt;=BT$3),$M109,IF(AND(BT$3&gt;=$R109,BT$2&lt;=$S109),$M109,0)),0)</f>
        <v/>
      </c>
      <c r="BU109" s="52">
        <f>IFERROR(IF(AND($R109&gt;=BU$2,$R109&lt;=BU$3),$M109,IF(AND(BU$3&gt;=$R109,BU$2&lt;=$S109),$M109,0)),0)</f>
        <v/>
      </c>
      <c r="BV109" s="52">
        <f>IFERROR(IF(AND($R109&gt;=BV$2,$R109&lt;=BV$3),$M109,IF(AND(BV$3&gt;=$R109,BV$2&lt;=$S109),$M109,0)),0)</f>
        <v/>
      </c>
      <c r="BW109" s="52">
        <f>IFERROR(IF(AND($R109&gt;=BW$2,$R109&lt;=BW$3),$M109,IF(AND(BW$3&gt;=$R109,BW$2&lt;=$S109),$M109,0)),0)</f>
        <v/>
      </c>
      <c r="BX109" s="52">
        <f>IFERROR(IF(AND($R109&gt;=BX$2,$R109&lt;=BX$3),$M109,IF(AND(BX$3&gt;=$R109,BX$2&lt;=$S109),$M109,0)),0)</f>
        <v/>
      </c>
      <c r="BY109" s="52">
        <f>IFERROR(IF(AND($R109&gt;=BY$2,$R109&lt;=BY$3),$M109,IF(AND(BY$3&gt;=$R109,BY$2&lt;=$S109),$M109,0)),0)</f>
        <v/>
      </c>
      <c r="BZ109" s="52">
        <f>IFERROR(IF(AND($R109&gt;=BZ$2,$R109&lt;=BZ$3),$M109,IF(AND(BZ$3&gt;=$R109,BZ$2&lt;=$S109),$M109,0)),0)</f>
        <v/>
      </c>
      <c r="CA109" s="52">
        <f>IFERROR(IF(AND($R109&gt;=CA$2,$R109&lt;=CA$3),$M109,IF(AND(CA$3&gt;=$R109,CA$2&lt;=$S109),$M109,0)),0)</f>
        <v/>
      </c>
      <c r="CB109" s="52">
        <f>IFERROR(IF(AND($R109&gt;=CB$2,$R109&lt;=CB$3),$M109,IF(AND(CB$3&gt;=$R109,CB$2&lt;=$S109),$M109,0)),0)</f>
        <v/>
      </c>
      <c r="CC109" s="52">
        <f>IFERROR(IF(AND($R109&gt;=CC$2,$R109&lt;=CC$3),$M109,IF(AND(CC$3&gt;=$R109,CC$2&lt;=$S109),$M109,0)),0)</f>
        <v/>
      </c>
      <c r="CD109" s="52">
        <f>IFERROR(IF(AND($R109&gt;=CD$2,$R109&lt;=CD$3),$M109,IF(AND(CD$3&gt;=$R109,CD$2&lt;=$S109),$M109,0)),0)</f>
        <v/>
      </c>
      <c r="CE109" s="52">
        <f>IFERROR(IF(AND($R109&gt;=CE$2,$R109&lt;=CE$3),$M109,IF(AND(CE$3&gt;=$R109,CE$2&lt;=$S109),$M109,0)),0)</f>
        <v/>
      </c>
      <c r="CF109" s="52">
        <f>IFERROR(IF(AND($R109&gt;=CF$2,$R109&lt;=CF$3),$M109,IF(AND(CF$3&gt;=$R109,CF$2&lt;=$S109),$M109,0)),0)</f>
        <v/>
      </c>
      <c r="CG109" s="52">
        <f>IFERROR(IF(AND($R109&gt;=CG$2,$R109&lt;=CG$3),$M109,IF(AND(CG$3&gt;=$R109,CG$2&lt;=$S109),$M109,0)),0)</f>
        <v/>
      </c>
      <c r="CH109" s="52">
        <f>IFERROR(IF(AND($R109&gt;=CH$2,$R109&lt;=CH$3),$M109,IF(AND(CH$3&gt;=$R109,CH$2&lt;=$S109),$M109,0)),0)</f>
        <v/>
      </c>
      <c r="CI109" s="52">
        <f>IFERROR(IF(AND($R109&gt;=CI$2,$R109&lt;=CI$3),$M109,IF(AND(CI$3&gt;=$R109,CI$2&lt;=$S109),$M109,0)),0)</f>
        <v/>
      </c>
      <c r="CJ109" s="52">
        <f>IFERROR(IF(AND($R109&gt;=CJ$2,$R109&lt;=CJ$3),$M109,IF(AND(CJ$3&gt;=$R109,CJ$2&lt;=$S109),$M109,0)),0)</f>
        <v/>
      </c>
      <c r="CK109" s="52">
        <f>IFERROR(IF(AND($R109&gt;=CK$2,$R109&lt;=CK$3),$M109,IF(AND(CK$3&gt;=$R109,CK$2&lt;=$S109),$M109,0)),0)</f>
        <v/>
      </c>
      <c r="CL109" s="52">
        <f>IFERROR(IF(AND($R109&gt;=CL$2,$R109&lt;=CL$3),$M109,IF(AND(CL$3&gt;=$R109,CL$2&lt;=$S109),$M109,0)),0)</f>
        <v/>
      </c>
      <c r="CM109" s="52">
        <f>IFERROR(IF(AND($R109&gt;=CM$2,$R109&lt;=CM$3),$M109,IF(AND(CM$3&gt;=$R109,CM$2&lt;=$S109),$M109,0)),0)</f>
        <v/>
      </c>
      <c r="CN109" s="52">
        <f>IFERROR(IF(AND($R109&gt;=CN$2,$R109&lt;=CN$3),$M109,IF(AND(CN$3&gt;=$R109,CN$2&lt;=$S109),$M109,0)),0)</f>
        <v/>
      </c>
      <c r="CO109" s="52">
        <f>IFERROR(IF(AND($R109&gt;=CO$2,$R109&lt;=CO$3),$M109,IF(AND(CO$3&gt;=$R109,CO$2&lt;=$S109),$M109,0)),0)</f>
        <v/>
      </c>
      <c r="CP109" s="52">
        <f>IFERROR(IF(AND($R109&gt;=CP$2,$R109&lt;=CP$3),$M109,IF(AND(CP$3&gt;=$R109,CP$2&lt;=$S109),$M109,0)),0)</f>
        <v/>
      </c>
      <c r="CQ109" s="52">
        <f>IFERROR(IF(AND($R109&gt;=CQ$2,$R109&lt;=CQ$3),$M109,IF(AND(CQ$3&gt;=$R109,CQ$2&lt;=$S109),$M109,0)),0)</f>
        <v/>
      </c>
      <c r="CR109" s="52">
        <f>IFERROR(IF(AND($R109&gt;=CR$2,$R109&lt;=CR$3),$M109,IF(AND(CR$3&gt;=$R109,CR$2&lt;=$S109),$M109,0)),0)</f>
        <v/>
      </c>
      <c r="CS109" s="52">
        <f>IFERROR(IF(AND($R109&gt;=CS$2,$R109&lt;=CS$3),$M109,IF(AND(CS$3&gt;=$R109,CS$2&lt;=$S109),$M109,0)),0)</f>
        <v/>
      </c>
      <c r="CT109" s="52">
        <f>IFERROR(IF(AND($R109&gt;=CT$2,$R109&lt;=CT$3),$M109,IF(AND(CT$3&gt;=$R109,CT$2&lt;=$S109),$M109,0)),0)</f>
        <v/>
      </c>
      <c r="CU109" s="52">
        <f>IFERROR(IF(AND($R109&gt;=CU$2,$R109&lt;=CU$3),$M109,IF(AND(CU$3&gt;=$R109,CU$2&lt;=$S109),$M109,0)),0)</f>
        <v/>
      </c>
      <c r="CV109" s="52">
        <f>IFERROR(IF(AND($R109&gt;=CV$2,$R109&lt;=CV$3),$M109,IF(AND(CV$3&gt;=$R109,CV$2&lt;=$S109),$M109,0)),0)</f>
        <v/>
      </c>
      <c r="CW109" s="52">
        <f>IFERROR(IF(AND($R109&gt;=CW$2,$R109&lt;=CW$3),$M109,IF(AND(CW$3&gt;=$R109,CW$2&lt;=$S109),$M109,0)),0)</f>
        <v/>
      </c>
      <c r="CX109" s="52">
        <f>IFERROR(IF(AND($R109&gt;=CX$2,$R109&lt;=CX$3),$M109,IF(AND(CX$3&gt;=$R109,CX$2&lt;=$S109),$M109,0)),0)</f>
        <v/>
      </c>
      <c r="CY109" s="52">
        <f>IFERROR(IF(AND($R109&gt;=CY$2,$R109&lt;=CY$3),$M109,IF(AND(CY$3&gt;=$R109,CY$2&lt;=$S109),$M109,0)),0)</f>
        <v/>
      </c>
      <c r="CZ109" s="52">
        <f>IFERROR(IF(AND($R109&gt;=CZ$2,$R109&lt;=CZ$3),$M109,IF(AND(CZ$3&gt;=$R109,CZ$2&lt;=$S109),$M109,0)),0)</f>
        <v/>
      </c>
      <c r="DA109" s="52" t="n"/>
      <c r="DB109" s="52" t="n"/>
    </row>
    <row r="110" outlineLevel="1" ht="15.9" customHeight="1">
      <c r="A110" s="40" t="inlineStr">
        <is>
          <t>[Person_3]</t>
        </is>
      </c>
      <c r="B110" s="98" t="n"/>
      <c r="C110" s="56" t="n"/>
      <c r="D110" s="98" t="n"/>
      <c r="E110" s="56" t="n"/>
      <c r="F110" s="53" t="n"/>
      <c r="G110" s="56" t="n"/>
      <c r="H110" s="98" t="n"/>
      <c r="I110" s="43" t="n"/>
      <c r="J110" s="44" t="n"/>
      <c r="K110" s="45" t="n"/>
      <c r="L110" s="45" t="n"/>
      <c r="M110" s="46">
        <f>IF($J110="Digital Maintenance",0,K110*L110)*I109</f>
        <v/>
      </c>
      <c r="N110" s="47">
        <f>IF($J110="Digital Maintenance",K110*L110,0)*I110</f>
        <v/>
      </c>
      <c r="O110" s="48" t="inlineStr">
        <is>
          <t>New</t>
        </is>
      </c>
      <c r="P110" s="49" t="n"/>
      <c r="Q110" s="96" t="n"/>
      <c r="R110" s="96" t="n"/>
      <c r="S110" s="96" t="n"/>
      <c r="T110" s="51">
        <f>IF(ISBLANK(S110),"",YEARFRAC(R110,EOMONTH(S110,0))*12)</f>
        <v/>
      </c>
      <c r="U110" s="52">
        <f>IFERROR(IF(AND($R110&gt;=U$2,$R110&lt;=U$3),$M110,IF(AND(U$3&gt;=$R110,U$2&lt;=$S110),$M110,0)),0)</f>
        <v/>
      </c>
      <c r="V110" s="52">
        <f>IFERROR(IF(AND($R110&gt;=V$2,$R110&lt;=V$3),$M110,IF(AND(V$3&gt;=$R110,V$2&lt;=$S110),$M110,0)),0)</f>
        <v/>
      </c>
      <c r="W110" s="52">
        <f>IFERROR(IF(AND($R110&gt;=W$2,$R110&lt;=W$3),$M110,IF(AND(W$3&gt;=$R110,W$2&lt;=$S110),$M110,0)),0)</f>
        <v/>
      </c>
      <c r="X110" s="52">
        <f>IFERROR(IF(AND($R110&gt;=X$2,$R110&lt;=X$3),$M110,IF(AND(X$3&gt;=$R110,X$2&lt;=$S110),$M110,0)),0)</f>
        <v/>
      </c>
      <c r="Y110" s="52">
        <f>IFERROR(IF(AND($R110&gt;=Y$2,$R110&lt;=Y$3),$M110,IF(AND(Y$3&gt;=$R110,Y$2&lt;=$S110),$M110,0)),0)</f>
        <v/>
      </c>
      <c r="Z110" s="52">
        <f>IFERROR(IF(AND($R110&gt;=Z$2,$R110&lt;=Z$3),$M110,IF(AND(Z$3&gt;=$R110,Z$2&lt;=$S110),$M110,0)),0)</f>
        <v/>
      </c>
      <c r="AA110" s="52">
        <f>IFERROR(IF(AND($R110&gt;=AA$2,$R110&lt;=AA$3),$M110,IF(AND(AA$3&gt;=$R110,AA$2&lt;=$S110),$M110,0)),0)</f>
        <v/>
      </c>
      <c r="AB110" s="52">
        <f>IFERROR(IF(AND($R110&gt;=AB$2,$R110&lt;=AB$3),$M110,IF(AND(AB$3&gt;=$R110,AB$2&lt;=$S110),$M110,0)),0)</f>
        <v/>
      </c>
      <c r="AC110" s="52">
        <f>IFERROR(IF(AND($R110&gt;=AC$2,$R110&lt;=AC$3),$M110,IF(AND(AC$3&gt;=$R110,AC$2&lt;=$S110),$M110,0)),0)</f>
        <v/>
      </c>
      <c r="AD110" s="52">
        <f>IFERROR(IF(AND($R110&gt;=AD$2,$R110&lt;=AD$3),$M110,IF(AND(AD$3&gt;=$R110,AD$2&lt;=$S110),$M110,0)),0)</f>
        <v/>
      </c>
      <c r="AE110" s="52">
        <f>IFERROR(IF(AND($R110&gt;=AE$2,$R110&lt;=AE$3),$M110,IF(AND(AE$3&gt;=$R110,AE$2&lt;=$S110),$M110,0)),0)</f>
        <v/>
      </c>
      <c r="AF110" s="52">
        <f>IFERROR(IF(AND($R110&gt;=AF$2,$R110&lt;=AF$3),$M110,IF(AND(AF$3&gt;=$R110,AF$2&lt;=$S110),$M110,0)),0)</f>
        <v/>
      </c>
      <c r="AG110" s="52">
        <f>IFERROR(IF(AND($R110&gt;=AG$2,$R110&lt;=AG$3),$M110,IF(AND(AG$3&gt;=$R110,AG$2&lt;=$S110),$M110,0)),0)</f>
        <v/>
      </c>
      <c r="AH110" s="52">
        <f>IFERROR(IF(AND($R110&gt;=AH$2,$R110&lt;=AH$3),$M110,IF(AND(AH$3&gt;=$R110,AH$2&lt;=$S110),$M110,0)),0)</f>
        <v/>
      </c>
      <c r="AI110" s="52">
        <f>IFERROR(IF(AND($R110&gt;=AI$2,$R110&lt;=AI$3),$M110,IF(AND(AI$3&gt;=$R110,AI$2&lt;=$S110),$M110,0)),0)</f>
        <v/>
      </c>
      <c r="AJ110" s="52">
        <f>IFERROR(IF(AND($R110&gt;=AJ$2,$R110&lt;=AJ$3),$M110,IF(AND(AJ$3&gt;=$R110,AJ$2&lt;=$S110),$M110,0)),0)</f>
        <v/>
      </c>
      <c r="AK110" s="52">
        <f>IFERROR(IF(AND($R110&gt;=AK$2,$R110&lt;=AK$3),$M110,IF(AND(AK$3&gt;=$R110,AK$2&lt;=$S110),$M110,0)),0)</f>
        <v/>
      </c>
      <c r="AL110" s="52">
        <f>IFERROR(IF(AND($R110&gt;=AL$2,$R110&lt;=AL$3),$M110,IF(AND(AL$3&gt;=$R110,AL$2&lt;=$S110),$M110,0)),0)</f>
        <v/>
      </c>
      <c r="AM110" s="52">
        <f>IFERROR(IF(AND($R110&gt;=AM$2,$R110&lt;=AM$3),$M110,IF(AND(AM$3&gt;=$R110,AM$2&lt;=$S110),$M110,0)),0)</f>
        <v/>
      </c>
      <c r="AN110" s="52">
        <f>IFERROR(IF(AND($R110&gt;=AN$2,$R110&lt;=AN$3),$M110,IF(AND(AN$3&gt;=$R110,AN$2&lt;=$S110),$M110,0)),0)</f>
        <v/>
      </c>
      <c r="AO110" s="52">
        <f>IFERROR(IF(AND($R110&gt;=AO$2,$R110&lt;=AO$3),$M110,IF(AND(AO$3&gt;=$R110,AO$2&lt;=$S110),$M110,0)),0)</f>
        <v/>
      </c>
      <c r="AP110" s="52">
        <f>IFERROR(IF(AND($R110&gt;=AP$2,$R110&lt;=AP$3),$M110,IF(AND(AP$3&gt;=$R110,AP$2&lt;=$S110),$M110,0)),0)</f>
        <v/>
      </c>
      <c r="AQ110" s="52">
        <f>IFERROR(IF(AND($R110&gt;=AQ$2,$R110&lt;=AQ$3),$M110,IF(AND(AQ$3&gt;=$R110,AQ$2&lt;=$S110),$M110,0)),0)</f>
        <v/>
      </c>
      <c r="AR110" s="52">
        <f>IFERROR(IF(AND($R110&gt;=AR$2,$R110&lt;=AR$3),$M110,IF(AND(AR$3&gt;=$R110,AR$2&lt;=$S110),$M110,0)),0)</f>
        <v/>
      </c>
      <c r="AS110" s="52">
        <f>IFERROR(IF(AND($R110&gt;=AS$2,$R110&lt;=AS$3),$M110,IF(AND(AS$3&gt;=$R110,AS$2&lt;=$S110),$M110,0)),0)</f>
        <v/>
      </c>
      <c r="AT110" s="52">
        <f>IFERROR(IF(AND($R110&gt;=AT$2,$R110&lt;=AT$3),$M110,IF(AND(AT$3&gt;=$R110,AT$2&lt;=$S110),$M110,0)),0)</f>
        <v/>
      </c>
      <c r="AU110" s="52">
        <f>IFERROR(IF(AND($R110&gt;=AU$2,$R110&lt;=AU$3),$M110,IF(AND(AU$3&gt;=$R110,AU$2&lt;=$S110),$M110,0)),0)</f>
        <v/>
      </c>
      <c r="AV110" s="52">
        <f>IFERROR(IF(AND($R110&gt;=AV$2,$R110&lt;=AV$3),$M110,IF(AND(AV$3&gt;=$R110,AV$2&lt;=$S110),$M110,0)),0)</f>
        <v/>
      </c>
      <c r="AW110" s="52">
        <f>IFERROR(IF(AND($R110&gt;=AW$2,$R110&lt;=AW$3),$M110,IF(AND(AW$3&gt;=$R110,AW$2&lt;=$S110),$M110,0)),0)</f>
        <v/>
      </c>
      <c r="AX110" s="52">
        <f>IFERROR(IF(AND($R110&gt;=AX$2,$R110&lt;=AX$3),$M110,IF(AND(AX$3&gt;=$R110,AX$2&lt;=$S110),$M110,0)),0)</f>
        <v/>
      </c>
      <c r="AY110" s="52">
        <f>IFERROR(IF(AND($R110&gt;=AY$2,$R110&lt;=AY$3),$M110,IF(AND(AY$3&gt;=$R110,AY$2&lt;=$S110),$M110,0)),0)</f>
        <v/>
      </c>
      <c r="AZ110" s="52">
        <f>IFERROR(IF(AND($R110&gt;=AZ$2,$R110&lt;=AZ$3),$M110,IF(AND(AZ$3&gt;=$R110,AZ$2&lt;=$S110),$M110,0)),0)</f>
        <v/>
      </c>
      <c r="BA110" s="52">
        <f>IFERROR(IF(AND($R110&gt;=BA$2,$R110&lt;=BA$3),$M110,IF(AND(BA$3&gt;=$R110,BA$2&lt;=$S110),$M110,0)),0)</f>
        <v/>
      </c>
      <c r="BB110" s="52">
        <f>IFERROR(IF(AND($R110&gt;=BB$2,$R110&lt;=BB$3),$M110,IF(AND(BB$3&gt;=$R110,BB$2&lt;=$S110),$M110,0)),0)</f>
        <v/>
      </c>
      <c r="BC110" s="52">
        <f>IFERROR(IF(AND($R110&gt;=BC$2,$R110&lt;=BC$3),$M110,IF(AND(BC$3&gt;=$R110,BC$2&lt;=$S110),$M110,0)),0)</f>
        <v/>
      </c>
      <c r="BD110" s="52">
        <f>IFERROR(IF(AND($R110&gt;=BD$2,$R110&lt;=BD$3),$M110,IF(AND(BD$3&gt;=$R110,BD$2&lt;=$S110),$M110,0)),0)</f>
        <v/>
      </c>
      <c r="BE110" s="52">
        <f>IFERROR(IF(AND($R110&gt;=BE$2,$R110&lt;=BE$3),$M110,IF(AND(BE$3&gt;=$R110,BE$2&lt;=$S110),$M110,0)),0)</f>
        <v/>
      </c>
      <c r="BF110" s="52">
        <f>IFERROR(IF(AND($R110&gt;=BF$2,$R110&lt;=BF$3),$M110,IF(AND(BF$3&gt;=$R110,BF$2&lt;=$S110),$M110,0)),0)</f>
        <v/>
      </c>
      <c r="BG110" s="52">
        <f>IFERROR(IF(AND($R110&gt;=BG$2,$R110&lt;=BG$3),$M110,IF(AND(BG$3&gt;=$R110,BG$2&lt;=$S110),$M110,0)),0)</f>
        <v/>
      </c>
      <c r="BH110" s="52">
        <f>IFERROR(IF(AND($R110&gt;=BH$2,$R110&lt;=BH$3),$M110,IF(AND(BH$3&gt;=$R110,BH$2&lt;=$S110),$M110,0)),0)</f>
        <v/>
      </c>
      <c r="BI110" s="52">
        <f>IFERROR(IF(AND($R110&gt;=BI$2,$R110&lt;=BI$3),$M110,IF(AND(BI$3&gt;=$R110,BI$2&lt;=$S110),$M110,0)),0)</f>
        <v/>
      </c>
      <c r="BJ110" s="52">
        <f>IFERROR(IF(AND($R110&gt;=BJ$2,$R110&lt;=BJ$3),$M110,IF(AND(BJ$3&gt;=$R110,BJ$2&lt;=$S110),$M110,0)),0)</f>
        <v/>
      </c>
      <c r="BK110" s="52">
        <f>IFERROR(IF(AND($R110&gt;=BK$2,$R110&lt;=BK$3),$M110,IF(AND(BK$3&gt;=$R110,BK$2&lt;=$S110),$M110,0)),0)</f>
        <v/>
      </c>
      <c r="BL110" s="52">
        <f>IFERROR(IF(AND($R110&gt;=BL$2,$R110&lt;=BL$3),$M110,IF(AND(BL$3&gt;=$R110,BL$2&lt;=$S110),$M110,0)),0)</f>
        <v/>
      </c>
      <c r="BM110" s="52">
        <f>IFERROR(IF(AND($R110&gt;=BM$2,$R110&lt;=BM$3),$M110,IF(AND(BM$3&gt;=$R110,BM$2&lt;=$S110),$M110,0)),0)</f>
        <v/>
      </c>
      <c r="BN110" s="52">
        <f>IFERROR(IF(AND($R110&gt;=BN$2,$R110&lt;=BN$3),$M110,IF(AND(BN$3&gt;=$R110,BN$2&lt;=$S110),$M110,0)),0)</f>
        <v/>
      </c>
      <c r="BO110" s="52">
        <f>IFERROR(IF(AND($R110&gt;=BO$2,$R110&lt;=BO$3),$M110,IF(AND(BO$3&gt;=$R110,BO$2&lt;=$S110),$M110,0)),0)</f>
        <v/>
      </c>
      <c r="BP110" s="52">
        <f>IFERROR(IF(AND($R110&gt;=BP$2,$R110&lt;=BP$3),$M110,IF(AND(BP$3&gt;=$R110,BP$2&lt;=$S110),$M110,0)),0)</f>
        <v/>
      </c>
      <c r="BQ110" s="52">
        <f>IFERROR(IF(AND($R110&gt;=BQ$2,$R110&lt;=BQ$3),$M110,IF(AND(BQ$3&gt;=$R110,BQ$2&lt;=$S110),$M110,0)),0)</f>
        <v/>
      </c>
      <c r="BR110" s="52">
        <f>IFERROR(IF(AND($R110&gt;=BR$2,$R110&lt;=BR$3),$M110,IF(AND(BR$3&gt;=$R110,BR$2&lt;=$S110),$M110,0)),0)</f>
        <v/>
      </c>
      <c r="BS110" s="52">
        <f>IFERROR(IF(AND($R110&gt;=BS$2,$R110&lt;=BS$3),$M110,IF(AND(BS$3&gt;=$R110,BS$2&lt;=$S110),$M110,0)),0)</f>
        <v/>
      </c>
      <c r="BT110" s="52">
        <f>IFERROR(IF(AND($R110&gt;=BT$2,$R110&lt;=BT$3),$M110,IF(AND(BT$3&gt;=$R110,BT$2&lt;=$S110),$M110,0)),0)</f>
        <v/>
      </c>
      <c r="BU110" s="52">
        <f>IFERROR(IF(AND($R110&gt;=BU$2,$R110&lt;=BU$3),$M110,IF(AND(BU$3&gt;=$R110,BU$2&lt;=$S110),$M110,0)),0)</f>
        <v/>
      </c>
      <c r="BV110" s="52">
        <f>IFERROR(IF(AND($R110&gt;=BV$2,$R110&lt;=BV$3),$M110,IF(AND(BV$3&gt;=$R110,BV$2&lt;=$S110),$M110,0)),0)</f>
        <v/>
      </c>
      <c r="BW110" s="52">
        <f>IFERROR(IF(AND($R110&gt;=BW$2,$R110&lt;=BW$3),$M110,IF(AND(BW$3&gt;=$R110,BW$2&lt;=$S110),$M110,0)),0)</f>
        <v/>
      </c>
      <c r="BX110" s="52">
        <f>IFERROR(IF(AND($R110&gt;=BX$2,$R110&lt;=BX$3),$M110,IF(AND(BX$3&gt;=$R110,BX$2&lt;=$S110),$M110,0)),0)</f>
        <v/>
      </c>
      <c r="BY110" s="52">
        <f>IFERROR(IF(AND($R110&gt;=BY$2,$R110&lt;=BY$3),$M110,IF(AND(BY$3&gt;=$R110,BY$2&lt;=$S110),$M110,0)),0)</f>
        <v/>
      </c>
      <c r="BZ110" s="52">
        <f>IFERROR(IF(AND($R110&gt;=BZ$2,$R110&lt;=BZ$3),$M110,IF(AND(BZ$3&gt;=$R110,BZ$2&lt;=$S110),$M110,0)),0)</f>
        <v/>
      </c>
      <c r="CA110" s="52">
        <f>IFERROR(IF(AND($R110&gt;=CA$2,$R110&lt;=CA$3),$M110,IF(AND(CA$3&gt;=$R110,CA$2&lt;=$S110),$M110,0)),0)</f>
        <v/>
      </c>
      <c r="CB110" s="52">
        <f>IFERROR(IF(AND($R110&gt;=CB$2,$R110&lt;=CB$3),$M110,IF(AND(CB$3&gt;=$R110,CB$2&lt;=$S110),$M110,0)),0)</f>
        <v/>
      </c>
      <c r="CC110" s="52">
        <f>IFERROR(IF(AND($R110&gt;=CC$2,$R110&lt;=CC$3),$M110,IF(AND(CC$3&gt;=$R110,CC$2&lt;=$S110),$M110,0)),0)</f>
        <v/>
      </c>
      <c r="CD110" s="52">
        <f>IFERROR(IF(AND($R110&gt;=CD$2,$R110&lt;=CD$3),$M110,IF(AND(CD$3&gt;=$R110,CD$2&lt;=$S110),$M110,0)),0)</f>
        <v/>
      </c>
      <c r="CE110" s="52">
        <f>IFERROR(IF(AND($R110&gt;=CE$2,$R110&lt;=CE$3),$M110,IF(AND(CE$3&gt;=$R110,CE$2&lt;=$S110),$M110,0)),0)</f>
        <v/>
      </c>
      <c r="CF110" s="52">
        <f>IFERROR(IF(AND($R110&gt;=CF$2,$R110&lt;=CF$3),$M110,IF(AND(CF$3&gt;=$R110,CF$2&lt;=$S110),$M110,0)),0)</f>
        <v/>
      </c>
      <c r="CG110" s="52">
        <f>IFERROR(IF(AND($R110&gt;=CG$2,$R110&lt;=CG$3),$M110,IF(AND(CG$3&gt;=$R110,CG$2&lt;=$S110),$M110,0)),0)</f>
        <v/>
      </c>
      <c r="CH110" s="52">
        <f>IFERROR(IF(AND($R110&gt;=CH$2,$R110&lt;=CH$3),$M110,IF(AND(CH$3&gt;=$R110,CH$2&lt;=$S110),$M110,0)),0)</f>
        <v/>
      </c>
      <c r="CI110" s="52">
        <f>IFERROR(IF(AND($R110&gt;=CI$2,$R110&lt;=CI$3),$M110,IF(AND(CI$3&gt;=$R110,CI$2&lt;=$S110),$M110,0)),0)</f>
        <v/>
      </c>
      <c r="CJ110" s="52">
        <f>IFERROR(IF(AND($R110&gt;=CJ$2,$R110&lt;=CJ$3),$M110,IF(AND(CJ$3&gt;=$R110,CJ$2&lt;=$S110),$M110,0)),0)</f>
        <v/>
      </c>
      <c r="CK110" s="52">
        <f>IFERROR(IF(AND($R110&gt;=CK$2,$R110&lt;=CK$3),$M110,IF(AND(CK$3&gt;=$R110,CK$2&lt;=$S110),$M110,0)),0)</f>
        <v/>
      </c>
      <c r="CL110" s="52">
        <f>IFERROR(IF(AND($R110&gt;=CL$2,$R110&lt;=CL$3),$M110,IF(AND(CL$3&gt;=$R110,CL$2&lt;=$S110),$M110,0)),0)</f>
        <v/>
      </c>
      <c r="CM110" s="52">
        <f>IFERROR(IF(AND($R110&gt;=CM$2,$R110&lt;=CM$3),$M110,IF(AND(CM$3&gt;=$R110,CM$2&lt;=$S110),$M110,0)),0)</f>
        <v/>
      </c>
      <c r="CN110" s="52">
        <f>IFERROR(IF(AND($R110&gt;=CN$2,$R110&lt;=CN$3),$M110,IF(AND(CN$3&gt;=$R110,CN$2&lt;=$S110),$M110,0)),0)</f>
        <v/>
      </c>
      <c r="CO110" s="52">
        <f>IFERROR(IF(AND($R110&gt;=CO$2,$R110&lt;=CO$3),$M110,IF(AND(CO$3&gt;=$R110,CO$2&lt;=$S110),$M110,0)),0)</f>
        <v/>
      </c>
      <c r="CP110" s="52">
        <f>IFERROR(IF(AND($R110&gt;=CP$2,$R110&lt;=CP$3),$M110,IF(AND(CP$3&gt;=$R110,CP$2&lt;=$S110),$M110,0)),0)</f>
        <v/>
      </c>
      <c r="CQ110" s="52">
        <f>IFERROR(IF(AND($R110&gt;=CQ$2,$R110&lt;=CQ$3),$M110,IF(AND(CQ$3&gt;=$R110,CQ$2&lt;=$S110),$M110,0)),0)</f>
        <v/>
      </c>
      <c r="CR110" s="52">
        <f>IFERROR(IF(AND($R110&gt;=CR$2,$R110&lt;=CR$3),$M110,IF(AND(CR$3&gt;=$R110,CR$2&lt;=$S110),$M110,0)),0)</f>
        <v/>
      </c>
      <c r="CS110" s="52">
        <f>IFERROR(IF(AND($R110&gt;=CS$2,$R110&lt;=CS$3),$M110,IF(AND(CS$3&gt;=$R110,CS$2&lt;=$S110),$M110,0)),0)</f>
        <v/>
      </c>
      <c r="CT110" s="52">
        <f>IFERROR(IF(AND($R110&gt;=CT$2,$R110&lt;=CT$3),$M110,IF(AND(CT$3&gt;=$R110,CT$2&lt;=$S110),$M110,0)),0)</f>
        <v/>
      </c>
      <c r="CU110" s="52">
        <f>IFERROR(IF(AND($R110&gt;=CU$2,$R110&lt;=CU$3),$M110,IF(AND(CU$3&gt;=$R110,CU$2&lt;=$S110),$M110,0)),0)</f>
        <v/>
      </c>
      <c r="CV110" s="52">
        <f>IFERROR(IF(AND($R110&gt;=CV$2,$R110&lt;=CV$3),$M110,IF(AND(CV$3&gt;=$R110,CV$2&lt;=$S110),$M110,0)),0)</f>
        <v/>
      </c>
      <c r="CW110" s="52">
        <f>IFERROR(IF(AND($R110&gt;=CW$2,$R110&lt;=CW$3),$M110,IF(AND(CW$3&gt;=$R110,CW$2&lt;=$S110),$M110,0)),0)</f>
        <v/>
      </c>
      <c r="CX110" s="52">
        <f>IFERROR(IF(AND($R110&gt;=CX$2,$R110&lt;=CX$3),$M110,IF(AND(CX$3&gt;=$R110,CX$2&lt;=$S110),$M110,0)),0)</f>
        <v/>
      </c>
      <c r="CY110" s="52">
        <f>IFERROR(IF(AND($R110&gt;=CY$2,$R110&lt;=CY$3),$M110,IF(AND(CY$3&gt;=$R110,CY$2&lt;=$S110),$M110,0)),0)</f>
        <v/>
      </c>
      <c r="CZ110" s="52">
        <f>IFERROR(IF(AND($R110&gt;=CZ$2,$R110&lt;=CZ$3),$M110,IF(AND(CZ$3&gt;=$R110,CZ$2&lt;=$S110),$M110,0)),0)</f>
        <v/>
      </c>
      <c r="DA110" s="52" t="n"/>
      <c r="DB110" s="52" t="n"/>
    </row>
    <row r="111" outlineLevel="1" ht="15.9" customHeight="1">
      <c r="A111" s="40" t="inlineStr">
        <is>
          <t>[Person_3]</t>
        </is>
      </c>
      <c r="B111" s="98" t="n"/>
      <c r="C111" s="56" t="n"/>
      <c r="D111" s="98" t="n"/>
      <c r="E111" s="56" t="n"/>
      <c r="F111" s="53" t="n"/>
      <c r="G111" s="56" t="n"/>
      <c r="H111" s="98" t="n"/>
      <c r="I111" s="43" t="n"/>
      <c r="J111" s="44" t="n"/>
      <c r="K111" s="45" t="n"/>
      <c r="L111" s="45" t="n"/>
      <c r="M111" s="46">
        <f>IF($J111="Digital Maintenance",0,K111*L111)*I110</f>
        <v/>
      </c>
      <c r="N111" s="47">
        <f>IF($J111="Digital Maintenance",K111*L111,0)*I111</f>
        <v/>
      </c>
      <c r="O111" s="48" t="inlineStr">
        <is>
          <t>New</t>
        </is>
      </c>
      <c r="P111" s="49" t="n"/>
      <c r="Q111" s="96" t="n"/>
      <c r="R111" s="96" t="n"/>
      <c r="S111" s="96" t="n"/>
      <c r="T111" s="51">
        <f>IF(ISBLANK(S111),"",YEARFRAC(R111,EOMONTH(S111,0))*12)</f>
        <v/>
      </c>
      <c r="U111" s="52">
        <f>IFERROR(IF(AND($R111&gt;=U$2,$R111&lt;=U$3),$M111,IF(AND(U$3&gt;=$R111,U$2&lt;=$S111),$M111,0)),0)</f>
        <v/>
      </c>
      <c r="V111" s="52">
        <f>IFERROR(IF(AND($R111&gt;=V$2,$R111&lt;=V$3),$M111,IF(AND(V$3&gt;=$R111,V$2&lt;=$S111),$M111,0)),0)</f>
        <v/>
      </c>
      <c r="W111" s="52">
        <f>IFERROR(IF(AND($R111&gt;=W$2,$R111&lt;=W$3),$M111,IF(AND(W$3&gt;=$R111,W$2&lt;=$S111),$M111,0)),0)</f>
        <v/>
      </c>
      <c r="X111" s="52">
        <f>IFERROR(IF(AND($R111&gt;=X$2,$R111&lt;=X$3),$M111,IF(AND(X$3&gt;=$R111,X$2&lt;=$S111),$M111,0)),0)</f>
        <v/>
      </c>
      <c r="Y111" s="52">
        <f>IFERROR(IF(AND($R111&gt;=Y$2,$R111&lt;=Y$3),$M111,IF(AND(Y$3&gt;=$R111,Y$2&lt;=$S111),$M111,0)),0)</f>
        <v/>
      </c>
      <c r="Z111" s="52">
        <f>IFERROR(IF(AND($R111&gt;=Z$2,$R111&lt;=Z$3),$M111,IF(AND(Z$3&gt;=$R111,Z$2&lt;=$S111),$M111,0)),0)</f>
        <v/>
      </c>
      <c r="AA111" s="52">
        <f>IFERROR(IF(AND($R111&gt;=AA$2,$R111&lt;=AA$3),$M111,IF(AND(AA$3&gt;=$R111,AA$2&lt;=$S111),$M111,0)),0)</f>
        <v/>
      </c>
      <c r="AB111" s="52">
        <f>IFERROR(IF(AND($R111&gt;=AB$2,$R111&lt;=AB$3),$M111,IF(AND(AB$3&gt;=$R111,AB$2&lt;=$S111),$M111,0)),0)</f>
        <v/>
      </c>
      <c r="AC111" s="52">
        <f>IFERROR(IF(AND($R111&gt;=AC$2,$R111&lt;=AC$3),$M111,IF(AND(AC$3&gt;=$R111,AC$2&lt;=$S111),$M111,0)),0)</f>
        <v/>
      </c>
      <c r="AD111" s="52">
        <f>IFERROR(IF(AND($R111&gt;=AD$2,$R111&lt;=AD$3),$M111,IF(AND(AD$3&gt;=$R111,AD$2&lt;=$S111),$M111,0)),0)</f>
        <v/>
      </c>
      <c r="AE111" s="52">
        <f>IFERROR(IF(AND($R111&gt;=AE$2,$R111&lt;=AE$3),$M111,IF(AND(AE$3&gt;=$R111,AE$2&lt;=$S111),$M111,0)),0)</f>
        <v/>
      </c>
      <c r="AF111" s="52">
        <f>IFERROR(IF(AND($R111&gt;=AF$2,$R111&lt;=AF$3),$M111,IF(AND(AF$3&gt;=$R111,AF$2&lt;=$S111),$M111,0)),0)</f>
        <v/>
      </c>
      <c r="AG111" s="52">
        <f>IFERROR(IF(AND($R111&gt;=AG$2,$R111&lt;=AG$3),$M111,IF(AND(AG$3&gt;=$R111,AG$2&lt;=$S111),$M111,0)),0)</f>
        <v/>
      </c>
      <c r="AH111" s="52">
        <f>IFERROR(IF(AND($R111&gt;=AH$2,$R111&lt;=AH$3),$M111,IF(AND(AH$3&gt;=$R111,AH$2&lt;=$S111),$M111,0)),0)</f>
        <v/>
      </c>
      <c r="AI111" s="52">
        <f>IFERROR(IF(AND($R111&gt;=AI$2,$R111&lt;=AI$3),$M111,IF(AND(AI$3&gt;=$R111,AI$2&lt;=$S111),$M111,0)),0)</f>
        <v/>
      </c>
      <c r="AJ111" s="52">
        <f>IFERROR(IF(AND($R111&gt;=AJ$2,$R111&lt;=AJ$3),$M111,IF(AND(AJ$3&gt;=$R111,AJ$2&lt;=$S111),$M111,0)),0)</f>
        <v/>
      </c>
      <c r="AK111" s="52">
        <f>IFERROR(IF(AND($R111&gt;=AK$2,$R111&lt;=AK$3),$M111,IF(AND(AK$3&gt;=$R111,AK$2&lt;=$S111),$M111,0)),0)</f>
        <v/>
      </c>
      <c r="AL111" s="52">
        <f>IFERROR(IF(AND($R111&gt;=AL$2,$R111&lt;=AL$3),$M111,IF(AND(AL$3&gt;=$R111,AL$2&lt;=$S111),$M111,0)),0)</f>
        <v/>
      </c>
      <c r="AM111" s="52">
        <f>IFERROR(IF(AND($R111&gt;=AM$2,$R111&lt;=AM$3),$M111,IF(AND(AM$3&gt;=$R111,AM$2&lt;=$S111),$M111,0)),0)</f>
        <v/>
      </c>
      <c r="AN111" s="52">
        <f>IFERROR(IF(AND($R111&gt;=AN$2,$R111&lt;=AN$3),$M111,IF(AND(AN$3&gt;=$R111,AN$2&lt;=$S111),$M111,0)),0)</f>
        <v/>
      </c>
      <c r="AO111" s="52">
        <f>IFERROR(IF(AND($R111&gt;=AO$2,$R111&lt;=AO$3),$M111,IF(AND(AO$3&gt;=$R111,AO$2&lt;=$S111),$M111,0)),0)</f>
        <v/>
      </c>
      <c r="AP111" s="52">
        <f>IFERROR(IF(AND($R111&gt;=AP$2,$R111&lt;=AP$3),$M111,IF(AND(AP$3&gt;=$R111,AP$2&lt;=$S111),$M111,0)),0)</f>
        <v/>
      </c>
      <c r="AQ111" s="52">
        <f>IFERROR(IF(AND($R111&gt;=AQ$2,$R111&lt;=AQ$3),$M111,IF(AND(AQ$3&gt;=$R111,AQ$2&lt;=$S111),$M111,0)),0)</f>
        <v/>
      </c>
      <c r="AR111" s="52">
        <f>IFERROR(IF(AND($R111&gt;=AR$2,$R111&lt;=AR$3),$M111,IF(AND(AR$3&gt;=$R111,AR$2&lt;=$S111),$M111,0)),0)</f>
        <v/>
      </c>
      <c r="AS111" s="52">
        <f>IFERROR(IF(AND($R111&gt;=AS$2,$R111&lt;=AS$3),$M111,IF(AND(AS$3&gt;=$R111,AS$2&lt;=$S111),$M111,0)),0)</f>
        <v/>
      </c>
      <c r="AT111" s="52">
        <f>IFERROR(IF(AND($R111&gt;=AT$2,$R111&lt;=AT$3),$M111,IF(AND(AT$3&gt;=$R111,AT$2&lt;=$S111),$M111,0)),0)</f>
        <v/>
      </c>
      <c r="AU111" s="52">
        <f>IFERROR(IF(AND($R111&gt;=AU$2,$R111&lt;=AU$3),$M111,IF(AND(AU$3&gt;=$R111,AU$2&lt;=$S111),$M111,0)),0)</f>
        <v/>
      </c>
      <c r="AV111" s="52">
        <f>IFERROR(IF(AND($R111&gt;=AV$2,$R111&lt;=AV$3),$M111,IF(AND(AV$3&gt;=$R111,AV$2&lt;=$S111),$M111,0)),0)</f>
        <v/>
      </c>
      <c r="AW111" s="52">
        <f>IFERROR(IF(AND($R111&gt;=AW$2,$R111&lt;=AW$3),$M111,IF(AND(AW$3&gt;=$R111,AW$2&lt;=$S111),$M111,0)),0)</f>
        <v/>
      </c>
      <c r="AX111" s="52">
        <f>IFERROR(IF(AND($R111&gt;=AX$2,$R111&lt;=AX$3),$M111,IF(AND(AX$3&gt;=$R111,AX$2&lt;=$S111),$M111,0)),0)</f>
        <v/>
      </c>
      <c r="AY111" s="52">
        <f>IFERROR(IF(AND($R111&gt;=AY$2,$R111&lt;=AY$3),$M111,IF(AND(AY$3&gt;=$R111,AY$2&lt;=$S111),$M111,0)),0)</f>
        <v/>
      </c>
      <c r="AZ111" s="52">
        <f>IFERROR(IF(AND($R111&gt;=AZ$2,$R111&lt;=AZ$3),$M111,IF(AND(AZ$3&gt;=$R111,AZ$2&lt;=$S111),$M111,0)),0)</f>
        <v/>
      </c>
      <c r="BA111" s="52">
        <f>IFERROR(IF(AND($R111&gt;=BA$2,$R111&lt;=BA$3),$M111,IF(AND(BA$3&gt;=$R111,BA$2&lt;=$S111),$M111,0)),0)</f>
        <v/>
      </c>
      <c r="BB111" s="52">
        <f>IFERROR(IF(AND($R111&gt;=BB$2,$R111&lt;=BB$3),$M111,IF(AND(BB$3&gt;=$R111,BB$2&lt;=$S111),$M111,0)),0)</f>
        <v/>
      </c>
      <c r="BC111" s="52">
        <f>IFERROR(IF(AND($R111&gt;=BC$2,$R111&lt;=BC$3),$M111,IF(AND(BC$3&gt;=$R111,BC$2&lt;=$S111),$M111,0)),0)</f>
        <v/>
      </c>
      <c r="BD111" s="52">
        <f>IFERROR(IF(AND($R111&gt;=BD$2,$R111&lt;=BD$3),$M111,IF(AND(BD$3&gt;=$R111,BD$2&lt;=$S111),$M111,0)),0)</f>
        <v/>
      </c>
      <c r="BE111" s="52">
        <f>IFERROR(IF(AND($R111&gt;=BE$2,$R111&lt;=BE$3),$M111,IF(AND(BE$3&gt;=$R111,BE$2&lt;=$S111),$M111,0)),0)</f>
        <v/>
      </c>
      <c r="BF111" s="52">
        <f>IFERROR(IF(AND($R111&gt;=BF$2,$R111&lt;=BF$3),$M111,IF(AND(BF$3&gt;=$R111,BF$2&lt;=$S111),$M111,0)),0)</f>
        <v/>
      </c>
      <c r="BG111" s="52">
        <f>IFERROR(IF(AND($R111&gt;=BG$2,$R111&lt;=BG$3),$M111,IF(AND(BG$3&gt;=$R111,BG$2&lt;=$S111),$M111,0)),0)</f>
        <v/>
      </c>
      <c r="BH111" s="52">
        <f>IFERROR(IF(AND($R111&gt;=BH$2,$R111&lt;=BH$3),$M111,IF(AND(BH$3&gt;=$R111,BH$2&lt;=$S111),$M111,0)),0)</f>
        <v/>
      </c>
      <c r="BI111" s="52">
        <f>IFERROR(IF(AND($R111&gt;=BI$2,$R111&lt;=BI$3),$M111,IF(AND(BI$3&gt;=$R111,BI$2&lt;=$S111),$M111,0)),0)</f>
        <v/>
      </c>
      <c r="BJ111" s="52">
        <f>IFERROR(IF(AND($R111&gt;=BJ$2,$R111&lt;=BJ$3),$M111,IF(AND(BJ$3&gt;=$R111,BJ$2&lt;=$S111),$M111,0)),0)</f>
        <v/>
      </c>
      <c r="BK111" s="52">
        <f>IFERROR(IF(AND($R111&gt;=BK$2,$R111&lt;=BK$3),$M111,IF(AND(BK$3&gt;=$R111,BK$2&lt;=$S111),$M111,0)),0)</f>
        <v/>
      </c>
      <c r="BL111" s="52">
        <f>IFERROR(IF(AND($R111&gt;=BL$2,$R111&lt;=BL$3),$M111,IF(AND(BL$3&gt;=$R111,BL$2&lt;=$S111),$M111,0)),0)</f>
        <v/>
      </c>
      <c r="BM111" s="52">
        <f>IFERROR(IF(AND($R111&gt;=BM$2,$R111&lt;=BM$3),$M111,IF(AND(BM$3&gt;=$R111,BM$2&lt;=$S111),$M111,0)),0)</f>
        <v/>
      </c>
      <c r="BN111" s="52">
        <f>IFERROR(IF(AND($R111&gt;=BN$2,$R111&lt;=BN$3),$M111,IF(AND(BN$3&gt;=$R111,BN$2&lt;=$S111),$M111,0)),0)</f>
        <v/>
      </c>
      <c r="BO111" s="52">
        <f>IFERROR(IF(AND($R111&gt;=BO$2,$R111&lt;=BO$3),$M111,IF(AND(BO$3&gt;=$R111,BO$2&lt;=$S111),$M111,0)),0)</f>
        <v/>
      </c>
      <c r="BP111" s="52">
        <f>IFERROR(IF(AND($R111&gt;=BP$2,$R111&lt;=BP$3),$M111,IF(AND(BP$3&gt;=$R111,BP$2&lt;=$S111),$M111,0)),0)</f>
        <v/>
      </c>
      <c r="BQ111" s="52">
        <f>IFERROR(IF(AND($R111&gt;=BQ$2,$R111&lt;=BQ$3),$M111,IF(AND(BQ$3&gt;=$R111,BQ$2&lt;=$S111),$M111,0)),0)</f>
        <v/>
      </c>
      <c r="BR111" s="52">
        <f>IFERROR(IF(AND($R111&gt;=BR$2,$R111&lt;=BR$3),$M111,IF(AND(BR$3&gt;=$R111,BR$2&lt;=$S111),$M111,0)),0)</f>
        <v/>
      </c>
      <c r="BS111" s="52">
        <f>IFERROR(IF(AND($R111&gt;=BS$2,$R111&lt;=BS$3),$M111,IF(AND(BS$3&gt;=$R111,BS$2&lt;=$S111),$M111,0)),0)</f>
        <v/>
      </c>
      <c r="BT111" s="52">
        <f>IFERROR(IF(AND($R111&gt;=BT$2,$R111&lt;=BT$3),$M111,IF(AND(BT$3&gt;=$R111,BT$2&lt;=$S111),$M111,0)),0)</f>
        <v/>
      </c>
      <c r="BU111" s="52">
        <f>IFERROR(IF(AND($R111&gt;=BU$2,$R111&lt;=BU$3),$M111,IF(AND(BU$3&gt;=$R111,BU$2&lt;=$S111),$M111,0)),0)</f>
        <v/>
      </c>
      <c r="BV111" s="52">
        <f>IFERROR(IF(AND($R111&gt;=BV$2,$R111&lt;=BV$3),$M111,IF(AND(BV$3&gt;=$R111,BV$2&lt;=$S111),$M111,0)),0)</f>
        <v/>
      </c>
      <c r="BW111" s="52">
        <f>IFERROR(IF(AND($R111&gt;=BW$2,$R111&lt;=BW$3),$M111,IF(AND(BW$3&gt;=$R111,BW$2&lt;=$S111),$M111,0)),0)</f>
        <v/>
      </c>
      <c r="BX111" s="52">
        <f>IFERROR(IF(AND($R111&gt;=BX$2,$R111&lt;=BX$3),$M111,IF(AND(BX$3&gt;=$R111,BX$2&lt;=$S111),$M111,0)),0)</f>
        <v/>
      </c>
      <c r="BY111" s="52">
        <f>IFERROR(IF(AND($R111&gt;=BY$2,$R111&lt;=BY$3),$M111,IF(AND(BY$3&gt;=$R111,BY$2&lt;=$S111),$M111,0)),0)</f>
        <v/>
      </c>
      <c r="BZ111" s="52">
        <f>IFERROR(IF(AND($R111&gt;=BZ$2,$R111&lt;=BZ$3),$M111,IF(AND(BZ$3&gt;=$R111,BZ$2&lt;=$S111),$M111,0)),0)</f>
        <v/>
      </c>
      <c r="CA111" s="52">
        <f>IFERROR(IF(AND($R111&gt;=CA$2,$R111&lt;=CA$3),$M111,IF(AND(CA$3&gt;=$R111,CA$2&lt;=$S111),$M111,0)),0)</f>
        <v/>
      </c>
      <c r="CB111" s="52">
        <f>IFERROR(IF(AND($R111&gt;=CB$2,$R111&lt;=CB$3),$M111,IF(AND(CB$3&gt;=$R111,CB$2&lt;=$S111),$M111,0)),0)</f>
        <v/>
      </c>
      <c r="CC111" s="52">
        <f>IFERROR(IF(AND($R111&gt;=CC$2,$R111&lt;=CC$3),$M111,IF(AND(CC$3&gt;=$R111,CC$2&lt;=$S111),$M111,0)),0)</f>
        <v/>
      </c>
      <c r="CD111" s="52">
        <f>IFERROR(IF(AND($R111&gt;=CD$2,$R111&lt;=CD$3),$M111,IF(AND(CD$3&gt;=$R111,CD$2&lt;=$S111),$M111,0)),0)</f>
        <v/>
      </c>
      <c r="CE111" s="52">
        <f>IFERROR(IF(AND($R111&gt;=CE$2,$R111&lt;=CE$3),$M111,IF(AND(CE$3&gt;=$R111,CE$2&lt;=$S111),$M111,0)),0)</f>
        <v/>
      </c>
      <c r="CF111" s="52">
        <f>IFERROR(IF(AND($R111&gt;=CF$2,$R111&lt;=CF$3),$M111,IF(AND(CF$3&gt;=$R111,CF$2&lt;=$S111),$M111,0)),0)</f>
        <v/>
      </c>
      <c r="CG111" s="52">
        <f>IFERROR(IF(AND($R111&gt;=CG$2,$R111&lt;=CG$3),$M111,IF(AND(CG$3&gt;=$R111,CG$2&lt;=$S111),$M111,0)),0)</f>
        <v/>
      </c>
      <c r="CH111" s="52">
        <f>IFERROR(IF(AND($R111&gt;=CH$2,$R111&lt;=CH$3),$M111,IF(AND(CH$3&gt;=$R111,CH$2&lt;=$S111),$M111,0)),0)</f>
        <v/>
      </c>
      <c r="CI111" s="52">
        <f>IFERROR(IF(AND($R111&gt;=CI$2,$R111&lt;=CI$3),$M111,IF(AND(CI$3&gt;=$R111,CI$2&lt;=$S111),$M111,0)),0)</f>
        <v/>
      </c>
      <c r="CJ111" s="52">
        <f>IFERROR(IF(AND($R111&gt;=CJ$2,$R111&lt;=CJ$3),$M111,IF(AND(CJ$3&gt;=$R111,CJ$2&lt;=$S111),$M111,0)),0)</f>
        <v/>
      </c>
      <c r="CK111" s="52">
        <f>IFERROR(IF(AND($R111&gt;=CK$2,$R111&lt;=CK$3),$M111,IF(AND(CK$3&gt;=$R111,CK$2&lt;=$S111),$M111,0)),0)</f>
        <v/>
      </c>
      <c r="CL111" s="52">
        <f>IFERROR(IF(AND($R111&gt;=CL$2,$R111&lt;=CL$3),$M111,IF(AND(CL$3&gt;=$R111,CL$2&lt;=$S111),$M111,0)),0)</f>
        <v/>
      </c>
      <c r="CM111" s="52">
        <f>IFERROR(IF(AND($R111&gt;=CM$2,$R111&lt;=CM$3),$M111,IF(AND(CM$3&gt;=$R111,CM$2&lt;=$S111),$M111,0)),0)</f>
        <v/>
      </c>
      <c r="CN111" s="52">
        <f>IFERROR(IF(AND($R111&gt;=CN$2,$R111&lt;=CN$3),$M111,IF(AND(CN$3&gt;=$R111,CN$2&lt;=$S111),$M111,0)),0)</f>
        <v/>
      </c>
      <c r="CO111" s="52">
        <f>IFERROR(IF(AND($R111&gt;=CO$2,$R111&lt;=CO$3),$M111,IF(AND(CO$3&gt;=$R111,CO$2&lt;=$S111),$M111,0)),0)</f>
        <v/>
      </c>
      <c r="CP111" s="52">
        <f>IFERROR(IF(AND($R111&gt;=CP$2,$R111&lt;=CP$3),$M111,IF(AND(CP$3&gt;=$R111,CP$2&lt;=$S111),$M111,0)),0)</f>
        <v/>
      </c>
      <c r="CQ111" s="52">
        <f>IFERROR(IF(AND($R111&gt;=CQ$2,$R111&lt;=CQ$3),$M111,IF(AND(CQ$3&gt;=$R111,CQ$2&lt;=$S111),$M111,0)),0)</f>
        <v/>
      </c>
      <c r="CR111" s="52">
        <f>IFERROR(IF(AND($R111&gt;=CR$2,$R111&lt;=CR$3),$M111,IF(AND(CR$3&gt;=$R111,CR$2&lt;=$S111),$M111,0)),0)</f>
        <v/>
      </c>
      <c r="CS111" s="52">
        <f>IFERROR(IF(AND($R111&gt;=CS$2,$R111&lt;=CS$3),$M111,IF(AND(CS$3&gt;=$R111,CS$2&lt;=$S111),$M111,0)),0)</f>
        <v/>
      </c>
      <c r="CT111" s="52">
        <f>IFERROR(IF(AND($R111&gt;=CT$2,$R111&lt;=CT$3),$M111,IF(AND(CT$3&gt;=$R111,CT$2&lt;=$S111),$M111,0)),0)</f>
        <v/>
      </c>
      <c r="CU111" s="52">
        <f>IFERROR(IF(AND($R111&gt;=CU$2,$R111&lt;=CU$3),$M111,IF(AND(CU$3&gt;=$R111,CU$2&lt;=$S111),$M111,0)),0)</f>
        <v/>
      </c>
      <c r="CV111" s="52">
        <f>IFERROR(IF(AND($R111&gt;=CV$2,$R111&lt;=CV$3),$M111,IF(AND(CV$3&gt;=$R111,CV$2&lt;=$S111),$M111,0)),0)</f>
        <v/>
      </c>
      <c r="CW111" s="52">
        <f>IFERROR(IF(AND($R111&gt;=CW$2,$R111&lt;=CW$3),$M111,IF(AND(CW$3&gt;=$R111,CW$2&lt;=$S111),$M111,0)),0)</f>
        <v/>
      </c>
      <c r="CX111" s="52">
        <f>IFERROR(IF(AND($R111&gt;=CX$2,$R111&lt;=CX$3),$M111,IF(AND(CX$3&gt;=$R111,CX$2&lt;=$S111),$M111,0)),0)</f>
        <v/>
      </c>
      <c r="CY111" s="52">
        <f>IFERROR(IF(AND($R111&gt;=CY$2,$R111&lt;=CY$3),$M111,IF(AND(CY$3&gt;=$R111,CY$2&lt;=$S111),$M111,0)),0)</f>
        <v/>
      </c>
      <c r="CZ111" s="52">
        <f>IFERROR(IF(AND($R111&gt;=CZ$2,$R111&lt;=CZ$3),$M111,IF(AND(CZ$3&gt;=$R111,CZ$2&lt;=$S111),$M111,0)),0)</f>
        <v/>
      </c>
      <c r="DA111" s="52" t="n"/>
      <c r="DB111" s="52" t="n"/>
    </row>
    <row r="112" outlineLevel="1" ht="15.9" customHeight="1">
      <c r="A112" s="40" t="inlineStr">
        <is>
          <t>[Person_3]</t>
        </is>
      </c>
      <c r="B112" s="98" t="n"/>
      <c r="C112" s="56" t="n"/>
      <c r="D112" s="98" t="n"/>
      <c r="E112" s="56" t="n"/>
      <c r="F112" s="53" t="n"/>
      <c r="G112" s="56" t="n"/>
      <c r="H112" s="98" t="n"/>
      <c r="I112" s="43" t="n"/>
      <c r="J112" s="44" t="n"/>
      <c r="K112" s="45" t="n"/>
      <c r="L112" s="45" t="n"/>
      <c r="M112" s="46">
        <f>IF($J112="Digital Maintenance",0,K112*L112)*I111</f>
        <v/>
      </c>
      <c r="N112" s="47">
        <f>IF($J112="Digital Maintenance",K112*L112,0)*I112</f>
        <v/>
      </c>
      <c r="O112" s="48" t="inlineStr">
        <is>
          <t>New</t>
        </is>
      </c>
      <c r="P112" s="49" t="n"/>
      <c r="Q112" s="96" t="n"/>
      <c r="R112" s="96" t="n"/>
      <c r="S112" s="96" t="n"/>
      <c r="T112" s="51">
        <f>IF(ISBLANK(S112),"",YEARFRAC(R112,EOMONTH(S112,0))*12)</f>
        <v/>
      </c>
      <c r="U112" s="52">
        <f>IFERROR(IF(AND($R112&gt;=U$2,$R112&lt;=U$3),$M112,IF(AND(U$3&gt;=$R112,U$2&lt;=$S112),$M112,0)),0)</f>
        <v/>
      </c>
      <c r="V112" s="52">
        <f>IFERROR(IF(AND($R112&gt;=V$2,$R112&lt;=V$3),$M112,IF(AND(V$3&gt;=$R112,V$2&lt;=$S112),$M112,0)),0)</f>
        <v/>
      </c>
      <c r="W112" s="52">
        <f>IFERROR(IF(AND($R112&gt;=W$2,$R112&lt;=W$3),$M112,IF(AND(W$3&gt;=$R112,W$2&lt;=$S112),$M112,0)),0)</f>
        <v/>
      </c>
      <c r="X112" s="52">
        <f>IFERROR(IF(AND($R112&gt;=X$2,$R112&lt;=X$3),$M112,IF(AND(X$3&gt;=$R112,X$2&lt;=$S112),$M112,0)),0)</f>
        <v/>
      </c>
      <c r="Y112" s="52">
        <f>IFERROR(IF(AND($R112&gt;=Y$2,$R112&lt;=Y$3),$M112,IF(AND(Y$3&gt;=$R112,Y$2&lt;=$S112),$M112,0)),0)</f>
        <v/>
      </c>
      <c r="Z112" s="52">
        <f>IFERROR(IF(AND($R112&gt;=Z$2,$R112&lt;=Z$3),$M112,IF(AND(Z$3&gt;=$R112,Z$2&lt;=$S112),$M112,0)),0)</f>
        <v/>
      </c>
      <c r="AA112" s="52">
        <f>IFERROR(IF(AND($R112&gt;=AA$2,$R112&lt;=AA$3),$M112,IF(AND(AA$3&gt;=$R112,AA$2&lt;=$S112),$M112,0)),0)</f>
        <v/>
      </c>
      <c r="AB112" s="52">
        <f>IFERROR(IF(AND($R112&gt;=AB$2,$R112&lt;=AB$3),$M112,IF(AND(AB$3&gt;=$R112,AB$2&lt;=$S112),$M112,0)),0)</f>
        <v/>
      </c>
      <c r="AC112" s="52">
        <f>IFERROR(IF(AND($R112&gt;=AC$2,$R112&lt;=AC$3),$M112,IF(AND(AC$3&gt;=$R112,AC$2&lt;=$S112),$M112,0)),0)</f>
        <v/>
      </c>
      <c r="AD112" s="52">
        <f>IFERROR(IF(AND($R112&gt;=AD$2,$R112&lt;=AD$3),$M112,IF(AND(AD$3&gt;=$R112,AD$2&lt;=$S112),$M112,0)),0)</f>
        <v/>
      </c>
      <c r="AE112" s="52">
        <f>IFERROR(IF(AND($R112&gt;=AE$2,$R112&lt;=AE$3),$M112,IF(AND(AE$3&gt;=$R112,AE$2&lt;=$S112),$M112,0)),0)</f>
        <v/>
      </c>
      <c r="AF112" s="52">
        <f>IFERROR(IF(AND($R112&gt;=AF$2,$R112&lt;=AF$3),$M112,IF(AND(AF$3&gt;=$R112,AF$2&lt;=$S112),$M112,0)),0)</f>
        <v/>
      </c>
      <c r="AG112" s="52">
        <f>IFERROR(IF(AND($R112&gt;=AG$2,$R112&lt;=AG$3),$M112,IF(AND(AG$3&gt;=$R112,AG$2&lt;=$S112),$M112,0)),0)</f>
        <v/>
      </c>
      <c r="AH112" s="52">
        <f>IFERROR(IF(AND($R112&gt;=AH$2,$R112&lt;=AH$3),$M112,IF(AND(AH$3&gt;=$R112,AH$2&lt;=$S112),$M112,0)),0)</f>
        <v/>
      </c>
      <c r="AI112" s="52">
        <f>IFERROR(IF(AND($R112&gt;=AI$2,$R112&lt;=AI$3),$M112,IF(AND(AI$3&gt;=$R112,AI$2&lt;=$S112),$M112,0)),0)</f>
        <v/>
      </c>
      <c r="AJ112" s="52">
        <f>IFERROR(IF(AND($R112&gt;=AJ$2,$R112&lt;=AJ$3),$M112,IF(AND(AJ$3&gt;=$R112,AJ$2&lt;=$S112),$M112,0)),0)</f>
        <v/>
      </c>
      <c r="AK112" s="52">
        <f>IFERROR(IF(AND($R112&gt;=AK$2,$R112&lt;=AK$3),$M112,IF(AND(AK$3&gt;=$R112,AK$2&lt;=$S112),$M112,0)),0)</f>
        <v/>
      </c>
      <c r="AL112" s="52">
        <f>IFERROR(IF(AND($R112&gt;=AL$2,$R112&lt;=AL$3),$M112,IF(AND(AL$3&gt;=$R112,AL$2&lt;=$S112),$M112,0)),0)</f>
        <v/>
      </c>
      <c r="AM112" s="52">
        <f>IFERROR(IF(AND($R112&gt;=AM$2,$R112&lt;=AM$3),$M112,IF(AND(AM$3&gt;=$R112,AM$2&lt;=$S112),$M112,0)),0)</f>
        <v/>
      </c>
      <c r="AN112" s="52">
        <f>IFERROR(IF(AND($R112&gt;=AN$2,$R112&lt;=AN$3),$M112,IF(AND(AN$3&gt;=$R112,AN$2&lt;=$S112),$M112,0)),0)</f>
        <v/>
      </c>
      <c r="AO112" s="52">
        <f>IFERROR(IF(AND($R112&gt;=AO$2,$R112&lt;=AO$3),$M112,IF(AND(AO$3&gt;=$R112,AO$2&lt;=$S112),$M112,0)),0)</f>
        <v/>
      </c>
      <c r="AP112" s="52">
        <f>IFERROR(IF(AND($R112&gt;=AP$2,$R112&lt;=AP$3),$M112,IF(AND(AP$3&gt;=$R112,AP$2&lt;=$S112),$M112,0)),0)</f>
        <v/>
      </c>
      <c r="AQ112" s="52">
        <f>IFERROR(IF(AND($R112&gt;=AQ$2,$R112&lt;=AQ$3),$M112,IF(AND(AQ$3&gt;=$R112,AQ$2&lt;=$S112),$M112,0)),0)</f>
        <v/>
      </c>
      <c r="AR112" s="52">
        <f>IFERROR(IF(AND($R112&gt;=AR$2,$R112&lt;=AR$3),$M112,IF(AND(AR$3&gt;=$R112,AR$2&lt;=$S112),$M112,0)),0)</f>
        <v/>
      </c>
      <c r="AS112" s="52">
        <f>IFERROR(IF(AND($R112&gt;=AS$2,$R112&lt;=AS$3),$M112,IF(AND(AS$3&gt;=$R112,AS$2&lt;=$S112),$M112,0)),0)</f>
        <v/>
      </c>
      <c r="AT112" s="52">
        <f>IFERROR(IF(AND($R112&gt;=AT$2,$R112&lt;=AT$3),$M112,IF(AND(AT$3&gt;=$R112,AT$2&lt;=$S112),$M112,0)),0)</f>
        <v/>
      </c>
      <c r="AU112" s="52">
        <f>IFERROR(IF(AND($R112&gt;=AU$2,$R112&lt;=AU$3),$M112,IF(AND(AU$3&gt;=$R112,AU$2&lt;=$S112),$M112,0)),0)</f>
        <v/>
      </c>
      <c r="AV112" s="52">
        <f>IFERROR(IF(AND($R112&gt;=AV$2,$R112&lt;=AV$3),$M112,IF(AND(AV$3&gt;=$R112,AV$2&lt;=$S112),$M112,0)),0)</f>
        <v/>
      </c>
      <c r="AW112" s="52">
        <f>IFERROR(IF(AND($R112&gt;=AW$2,$R112&lt;=AW$3),$M112,IF(AND(AW$3&gt;=$R112,AW$2&lt;=$S112),$M112,0)),0)</f>
        <v/>
      </c>
      <c r="AX112" s="52">
        <f>IFERROR(IF(AND($R112&gt;=AX$2,$R112&lt;=AX$3),$M112,IF(AND(AX$3&gt;=$R112,AX$2&lt;=$S112),$M112,0)),0)</f>
        <v/>
      </c>
      <c r="AY112" s="52">
        <f>IFERROR(IF(AND($R112&gt;=AY$2,$R112&lt;=AY$3),$M112,IF(AND(AY$3&gt;=$R112,AY$2&lt;=$S112),$M112,0)),0)</f>
        <v/>
      </c>
      <c r="AZ112" s="52">
        <f>IFERROR(IF(AND($R112&gt;=AZ$2,$R112&lt;=AZ$3),$M112,IF(AND(AZ$3&gt;=$R112,AZ$2&lt;=$S112),$M112,0)),0)</f>
        <v/>
      </c>
      <c r="BA112" s="52">
        <f>IFERROR(IF(AND($R112&gt;=BA$2,$R112&lt;=BA$3),$M112,IF(AND(BA$3&gt;=$R112,BA$2&lt;=$S112),$M112,0)),0)</f>
        <v/>
      </c>
      <c r="BB112" s="52">
        <f>IFERROR(IF(AND($R112&gt;=BB$2,$R112&lt;=BB$3),$M112,IF(AND(BB$3&gt;=$R112,BB$2&lt;=$S112),$M112,0)),0)</f>
        <v/>
      </c>
      <c r="BC112" s="52">
        <f>IFERROR(IF(AND($R112&gt;=BC$2,$R112&lt;=BC$3),$M112,IF(AND(BC$3&gt;=$R112,BC$2&lt;=$S112),$M112,0)),0)</f>
        <v/>
      </c>
      <c r="BD112" s="52">
        <f>IFERROR(IF(AND($R112&gt;=BD$2,$R112&lt;=BD$3),$M112,IF(AND(BD$3&gt;=$R112,BD$2&lt;=$S112),$M112,0)),0)</f>
        <v/>
      </c>
      <c r="BE112" s="52">
        <f>IFERROR(IF(AND($R112&gt;=BE$2,$R112&lt;=BE$3),$M112,IF(AND(BE$3&gt;=$R112,BE$2&lt;=$S112),$M112,0)),0)</f>
        <v/>
      </c>
      <c r="BF112" s="52">
        <f>IFERROR(IF(AND($R112&gt;=BF$2,$R112&lt;=BF$3),$M112,IF(AND(BF$3&gt;=$R112,BF$2&lt;=$S112),$M112,0)),0)</f>
        <v/>
      </c>
      <c r="BG112" s="52">
        <f>IFERROR(IF(AND($R112&gt;=BG$2,$R112&lt;=BG$3),$M112,IF(AND(BG$3&gt;=$R112,BG$2&lt;=$S112),$M112,0)),0)</f>
        <v/>
      </c>
      <c r="BH112" s="52">
        <f>IFERROR(IF(AND($R112&gt;=BH$2,$R112&lt;=BH$3),$M112,IF(AND(BH$3&gt;=$R112,BH$2&lt;=$S112),$M112,0)),0)</f>
        <v/>
      </c>
      <c r="BI112" s="52">
        <f>IFERROR(IF(AND($R112&gt;=BI$2,$R112&lt;=BI$3),$M112,IF(AND(BI$3&gt;=$R112,BI$2&lt;=$S112),$M112,0)),0)</f>
        <v/>
      </c>
      <c r="BJ112" s="52">
        <f>IFERROR(IF(AND($R112&gt;=BJ$2,$R112&lt;=BJ$3),$M112,IF(AND(BJ$3&gt;=$R112,BJ$2&lt;=$S112),$M112,0)),0)</f>
        <v/>
      </c>
      <c r="BK112" s="52">
        <f>IFERROR(IF(AND($R112&gt;=BK$2,$R112&lt;=BK$3),$M112,IF(AND(BK$3&gt;=$R112,BK$2&lt;=$S112),$M112,0)),0)</f>
        <v/>
      </c>
      <c r="BL112" s="52">
        <f>IFERROR(IF(AND($R112&gt;=BL$2,$R112&lt;=BL$3),$M112,IF(AND(BL$3&gt;=$R112,BL$2&lt;=$S112),$M112,0)),0)</f>
        <v/>
      </c>
      <c r="BM112" s="52">
        <f>IFERROR(IF(AND($R112&gt;=BM$2,$R112&lt;=BM$3),$M112,IF(AND(BM$3&gt;=$R112,BM$2&lt;=$S112),$M112,0)),0)</f>
        <v/>
      </c>
      <c r="BN112" s="52">
        <f>IFERROR(IF(AND($R112&gt;=BN$2,$R112&lt;=BN$3),$M112,IF(AND(BN$3&gt;=$R112,BN$2&lt;=$S112),$M112,0)),0)</f>
        <v/>
      </c>
      <c r="BO112" s="52">
        <f>IFERROR(IF(AND($R112&gt;=BO$2,$R112&lt;=BO$3),$M112,IF(AND(BO$3&gt;=$R112,BO$2&lt;=$S112),$M112,0)),0)</f>
        <v/>
      </c>
      <c r="BP112" s="52">
        <f>IFERROR(IF(AND($R112&gt;=BP$2,$R112&lt;=BP$3),$M112,IF(AND(BP$3&gt;=$R112,BP$2&lt;=$S112),$M112,0)),0)</f>
        <v/>
      </c>
      <c r="BQ112" s="52">
        <f>IFERROR(IF(AND($R112&gt;=BQ$2,$R112&lt;=BQ$3),$M112,IF(AND(BQ$3&gt;=$R112,BQ$2&lt;=$S112),$M112,0)),0)</f>
        <v/>
      </c>
      <c r="BR112" s="52">
        <f>IFERROR(IF(AND($R112&gt;=BR$2,$R112&lt;=BR$3),$M112,IF(AND(BR$3&gt;=$R112,BR$2&lt;=$S112),$M112,0)),0)</f>
        <v/>
      </c>
      <c r="BS112" s="52">
        <f>IFERROR(IF(AND($R112&gt;=BS$2,$R112&lt;=BS$3),$M112,IF(AND(BS$3&gt;=$R112,BS$2&lt;=$S112),$M112,0)),0)</f>
        <v/>
      </c>
      <c r="BT112" s="52">
        <f>IFERROR(IF(AND($R112&gt;=BT$2,$R112&lt;=BT$3),$M112,IF(AND(BT$3&gt;=$R112,BT$2&lt;=$S112),$M112,0)),0)</f>
        <v/>
      </c>
      <c r="BU112" s="52">
        <f>IFERROR(IF(AND($R112&gt;=BU$2,$R112&lt;=BU$3),$M112,IF(AND(BU$3&gt;=$R112,BU$2&lt;=$S112),$M112,0)),0)</f>
        <v/>
      </c>
      <c r="BV112" s="52">
        <f>IFERROR(IF(AND($R112&gt;=BV$2,$R112&lt;=BV$3),$M112,IF(AND(BV$3&gt;=$R112,BV$2&lt;=$S112),$M112,0)),0)</f>
        <v/>
      </c>
      <c r="BW112" s="52">
        <f>IFERROR(IF(AND($R112&gt;=BW$2,$R112&lt;=BW$3),$M112,IF(AND(BW$3&gt;=$R112,BW$2&lt;=$S112),$M112,0)),0)</f>
        <v/>
      </c>
      <c r="BX112" s="52">
        <f>IFERROR(IF(AND($R112&gt;=BX$2,$R112&lt;=BX$3),$M112,IF(AND(BX$3&gt;=$R112,BX$2&lt;=$S112),$M112,0)),0)</f>
        <v/>
      </c>
      <c r="BY112" s="52">
        <f>IFERROR(IF(AND($R112&gt;=BY$2,$R112&lt;=BY$3),$M112,IF(AND(BY$3&gt;=$R112,BY$2&lt;=$S112),$M112,0)),0)</f>
        <v/>
      </c>
      <c r="BZ112" s="52">
        <f>IFERROR(IF(AND($R112&gt;=BZ$2,$R112&lt;=BZ$3),$M112,IF(AND(BZ$3&gt;=$R112,BZ$2&lt;=$S112),$M112,0)),0)</f>
        <v/>
      </c>
      <c r="CA112" s="52">
        <f>IFERROR(IF(AND($R112&gt;=CA$2,$R112&lt;=CA$3),$M112,IF(AND(CA$3&gt;=$R112,CA$2&lt;=$S112),$M112,0)),0)</f>
        <v/>
      </c>
      <c r="CB112" s="52">
        <f>IFERROR(IF(AND($R112&gt;=CB$2,$R112&lt;=CB$3),$M112,IF(AND(CB$3&gt;=$R112,CB$2&lt;=$S112),$M112,0)),0)</f>
        <v/>
      </c>
      <c r="CC112" s="52">
        <f>IFERROR(IF(AND($R112&gt;=CC$2,$R112&lt;=CC$3),$M112,IF(AND(CC$3&gt;=$R112,CC$2&lt;=$S112),$M112,0)),0)</f>
        <v/>
      </c>
      <c r="CD112" s="52">
        <f>IFERROR(IF(AND($R112&gt;=CD$2,$R112&lt;=CD$3),$M112,IF(AND(CD$3&gt;=$R112,CD$2&lt;=$S112),$M112,0)),0)</f>
        <v/>
      </c>
      <c r="CE112" s="52">
        <f>IFERROR(IF(AND($R112&gt;=CE$2,$R112&lt;=CE$3),$M112,IF(AND(CE$3&gt;=$R112,CE$2&lt;=$S112),$M112,0)),0)</f>
        <v/>
      </c>
      <c r="CF112" s="52">
        <f>IFERROR(IF(AND($R112&gt;=CF$2,$R112&lt;=CF$3),$M112,IF(AND(CF$3&gt;=$R112,CF$2&lt;=$S112),$M112,0)),0)</f>
        <v/>
      </c>
      <c r="CG112" s="52">
        <f>IFERROR(IF(AND($R112&gt;=CG$2,$R112&lt;=CG$3),$M112,IF(AND(CG$3&gt;=$R112,CG$2&lt;=$S112),$M112,0)),0)</f>
        <v/>
      </c>
      <c r="CH112" s="52">
        <f>IFERROR(IF(AND($R112&gt;=CH$2,$R112&lt;=CH$3),$M112,IF(AND(CH$3&gt;=$R112,CH$2&lt;=$S112),$M112,0)),0)</f>
        <v/>
      </c>
      <c r="CI112" s="52">
        <f>IFERROR(IF(AND($R112&gt;=CI$2,$R112&lt;=CI$3),$M112,IF(AND(CI$3&gt;=$R112,CI$2&lt;=$S112),$M112,0)),0)</f>
        <v/>
      </c>
      <c r="CJ112" s="52">
        <f>IFERROR(IF(AND($R112&gt;=CJ$2,$R112&lt;=CJ$3),$M112,IF(AND(CJ$3&gt;=$R112,CJ$2&lt;=$S112),$M112,0)),0)</f>
        <v/>
      </c>
      <c r="CK112" s="52">
        <f>IFERROR(IF(AND($R112&gt;=CK$2,$R112&lt;=CK$3),$M112,IF(AND(CK$3&gt;=$R112,CK$2&lt;=$S112),$M112,0)),0)</f>
        <v/>
      </c>
      <c r="CL112" s="52">
        <f>IFERROR(IF(AND($R112&gt;=CL$2,$R112&lt;=CL$3),$M112,IF(AND(CL$3&gt;=$R112,CL$2&lt;=$S112),$M112,0)),0)</f>
        <v/>
      </c>
      <c r="CM112" s="52">
        <f>IFERROR(IF(AND($R112&gt;=CM$2,$R112&lt;=CM$3),$M112,IF(AND(CM$3&gt;=$R112,CM$2&lt;=$S112),$M112,0)),0)</f>
        <v/>
      </c>
      <c r="CN112" s="52">
        <f>IFERROR(IF(AND($R112&gt;=CN$2,$R112&lt;=CN$3),$M112,IF(AND(CN$3&gt;=$R112,CN$2&lt;=$S112),$M112,0)),0)</f>
        <v/>
      </c>
      <c r="CO112" s="52">
        <f>IFERROR(IF(AND($R112&gt;=CO$2,$R112&lt;=CO$3),$M112,IF(AND(CO$3&gt;=$R112,CO$2&lt;=$S112),$M112,0)),0)</f>
        <v/>
      </c>
      <c r="CP112" s="52">
        <f>IFERROR(IF(AND($R112&gt;=CP$2,$R112&lt;=CP$3),$M112,IF(AND(CP$3&gt;=$R112,CP$2&lt;=$S112),$M112,0)),0)</f>
        <v/>
      </c>
      <c r="CQ112" s="52">
        <f>IFERROR(IF(AND($R112&gt;=CQ$2,$R112&lt;=CQ$3),$M112,IF(AND(CQ$3&gt;=$R112,CQ$2&lt;=$S112),$M112,0)),0)</f>
        <v/>
      </c>
      <c r="CR112" s="52">
        <f>IFERROR(IF(AND($R112&gt;=CR$2,$R112&lt;=CR$3),$M112,IF(AND(CR$3&gt;=$R112,CR$2&lt;=$S112),$M112,0)),0)</f>
        <v/>
      </c>
      <c r="CS112" s="52">
        <f>IFERROR(IF(AND($R112&gt;=CS$2,$R112&lt;=CS$3),$M112,IF(AND(CS$3&gt;=$R112,CS$2&lt;=$S112),$M112,0)),0)</f>
        <v/>
      </c>
      <c r="CT112" s="52">
        <f>IFERROR(IF(AND($R112&gt;=CT$2,$R112&lt;=CT$3),$M112,IF(AND(CT$3&gt;=$R112,CT$2&lt;=$S112),$M112,0)),0)</f>
        <v/>
      </c>
      <c r="CU112" s="52">
        <f>IFERROR(IF(AND($R112&gt;=CU$2,$R112&lt;=CU$3),$M112,IF(AND(CU$3&gt;=$R112,CU$2&lt;=$S112),$M112,0)),0)</f>
        <v/>
      </c>
      <c r="CV112" s="52">
        <f>IFERROR(IF(AND($R112&gt;=CV$2,$R112&lt;=CV$3),$M112,IF(AND(CV$3&gt;=$R112,CV$2&lt;=$S112),$M112,0)),0)</f>
        <v/>
      </c>
      <c r="CW112" s="52">
        <f>IFERROR(IF(AND($R112&gt;=CW$2,$R112&lt;=CW$3),$M112,IF(AND(CW$3&gt;=$R112,CW$2&lt;=$S112),$M112,0)),0)</f>
        <v/>
      </c>
      <c r="CX112" s="52">
        <f>IFERROR(IF(AND($R112&gt;=CX$2,$R112&lt;=CX$3),$M112,IF(AND(CX$3&gt;=$R112,CX$2&lt;=$S112),$M112,0)),0)</f>
        <v/>
      </c>
      <c r="CY112" s="52">
        <f>IFERROR(IF(AND($R112&gt;=CY$2,$R112&lt;=CY$3),$M112,IF(AND(CY$3&gt;=$R112,CY$2&lt;=$S112),$M112,0)),0)</f>
        <v/>
      </c>
      <c r="CZ112" s="52">
        <f>IFERROR(IF(AND($R112&gt;=CZ$2,$R112&lt;=CZ$3),$M112,IF(AND(CZ$3&gt;=$R112,CZ$2&lt;=$S112),$M112,0)),0)</f>
        <v/>
      </c>
      <c r="DA112" s="52" t="n"/>
      <c r="DB112" s="52" t="n"/>
    </row>
    <row r="113" outlineLevel="1" ht="15.9" customHeight="1">
      <c r="A113" s="40" t="inlineStr">
        <is>
          <t>[Person_3]</t>
        </is>
      </c>
      <c r="B113" s="98" t="n"/>
      <c r="C113" s="56" t="n"/>
      <c r="D113" s="98" t="n"/>
      <c r="E113" s="56" t="n"/>
      <c r="F113" s="53" t="n"/>
      <c r="G113" s="56" t="n"/>
      <c r="H113" s="98" t="n"/>
      <c r="I113" s="43" t="n"/>
      <c r="J113" s="44" t="n"/>
      <c r="K113" s="45" t="n"/>
      <c r="L113" s="45" t="n"/>
      <c r="M113" s="46">
        <f>IF($J113="Digital Maintenance",0,K113*L113)*I112</f>
        <v/>
      </c>
      <c r="N113" s="47">
        <f>IF($J113="Digital Maintenance",K113*L113,0)*I113</f>
        <v/>
      </c>
      <c r="O113" s="48" t="inlineStr">
        <is>
          <t>New</t>
        </is>
      </c>
      <c r="P113" s="49" t="n"/>
      <c r="Q113" s="96" t="n"/>
      <c r="R113" s="96" t="n"/>
      <c r="S113" s="96" t="n"/>
      <c r="T113" s="51">
        <f>IF(ISBLANK(S113),"",YEARFRAC(R113,EOMONTH(S113,0))*12)</f>
        <v/>
      </c>
      <c r="U113" s="52">
        <f>IFERROR(IF(AND($R113&gt;=U$2,$R113&lt;=U$3),$M113,IF(AND(U$3&gt;=$R113,U$2&lt;=$S113),$M113,0)),0)</f>
        <v/>
      </c>
      <c r="V113" s="52">
        <f>IFERROR(IF(AND($R113&gt;=V$2,$R113&lt;=V$3),$M113,IF(AND(V$3&gt;=$R113,V$2&lt;=$S113),$M113,0)),0)</f>
        <v/>
      </c>
      <c r="W113" s="52">
        <f>IFERROR(IF(AND($R113&gt;=W$2,$R113&lt;=W$3),$M113,IF(AND(W$3&gt;=$R113,W$2&lt;=$S113),$M113,0)),0)</f>
        <v/>
      </c>
      <c r="X113" s="52">
        <f>IFERROR(IF(AND($R113&gt;=X$2,$R113&lt;=X$3),$M113,IF(AND(X$3&gt;=$R113,X$2&lt;=$S113),$M113,0)),0)</f>
        <v/>
      </c>
      <c r="Y113" s="52">
        <f>IFERROR(IF(AND($R113&gt;=Y$2,$R113&lt;=Y$3),$M113,IF(AND(Y$3&gt;=$R113,Y$2&lt;=$S113),$M113,0)),0)</f>
        <v/>
      </c>
      <c r="Z113" s="52">
        <f>IFERROR(IF(AND($R113&gt;=Z$2,$R113&lt;=Z$3),$M113,IF(AND(Z$3&gt;=$R113,Z$2&lt;=$S113),$M113,0)),0)</f>
        <v/>
      </c>
      <c r="AA113" s="52">
        <f>IFERROR(IF(AND($R113&gt;=AA$2,$R113&lt;=AA$3),$M113,IF(AND(AA$3&gt;=$R113,AA$2&lt;=$S113),$M113,0)),0)</f>
        <v/>
      </c>
      <c r="AB113" s="52">
        <f>IFERROR(IF(AND($R113&gt;=AB$2,$R113&lt;=AB$3),$M113,IF(AND(AB$3&gt;=$R113,AB$2&lt;=$S113),$M113,0)),0)</f>
        <v/>
      </c>
      <c r="AC113" s="52">
        <f>IFERROR(IF(AND($R113&gt;=AC$2,$R113&lt;=AC$3),$M113,IF(AND(AC$3&gt;=$R113,AC$2&lt;=$S113),$M113,0)),0)</f>
        <v/>
      </c>
      <c r="AD113" s="52">
        <f>IFERROR(IF(AND($R113&gt;=AD$2,$R113&lt;=AD$3),$M113,IF(AND(AD$3&gt;=$R113,AD$2&lt;=$S113),$M113,0)),0)</f>
        <v/>
      </c>
      <c r="AE113" s="52">
        <f>IFERROR(IF(AND($R113&gt;=AE$2,$R113&lt;=AE$3),$M113,IF(AND(AE$3&gt;=$R113,AE$2&lt;=$S113),$M113,0)),0)</f>
        <v/>
      </c>
      <c r="AF113" s="52">
        <f>IFERROR(IF(AND($R113&gt;=AF$2,$R113&lt;=AF$3),$M113,IF(AND(AF$3&gt;=$R113,AF$2&lt;=$S113),$M113,0)),0)</f>
        <v/>
      </c>
      <c r="AG113" s="52">
        <f>IFERROR(IF(AND($R113&gt;=AG$2,$R113&lt;=AG$3),$M113,IF(AND(AG$3&gt;=$R113,AG$2&lt;=$S113),$M113,0)),0)</f>
        <v/>
      </c>
      <c r="AH113" s="52">
        <f>IFERROR(IF(AND($R113&gt;=AH$2,$R113&lt;=AH$3),$M113,IF(AND(AH$3&gt;=$R113,AH$2&lt;=$S113),$M113,0)),0)</f>
        <v/>
      </c>
      <c r="AI113" s="52">
        <f>IFERROR(IF(AND($R113&gt;=AI$2,$R113&lt;=AI$3),$M113,IF(AND(AI$3&gt;=$R113,AI$2&lt;=$S113),$M113,0)),0)</f>
        <v/>
      </c>
      <c r="AJ113" s="52">
        <f>IFERROR(IF(AND($R113&gt;=AJ$2,$R113&lt;=AJ$3),$M113,IF(AND(AJ$3&gt;=$R113,AJ$2&lt;=$S113),$M113,0)),0)</f>
        <v/>
      </c>
      <c r="AK113" s="52">
        <f>IFERROR(IF(AND($R113&gt;=AK$2,$R113&lt;=AK$3),$M113,IF(AND(AK$3&gt;=$R113,AK$2&lt;=$S113),$M113,0)),0)</f>
        <v/>
      </c>
      <c r="AL113" s="52">
        <f>IFERROR(IF(AND($R113&gt;=AL$2,$R113&lt;=AL$3),$M113,IF(AND(AL$3&gt;=$R113,AL$2&lt;=$S113),$M113,0)),0)</f>
        <v/>
      </c>
      <c r="AM113" s="52">
        <f>IFERROR(IF(AND($R113&gt;=AM$2,$R113&lt;=AM$3),$M113,IF(AND(AM$3&gt;=$R113,AM$2&lt;=$S113),$M113,0)),0)</f>
        <v/>
      </c>
      <c r="AN113" s="52">
        <f>IFERROR(IF(AND($R113&gt;=AN$2,$R113&lt;=AN$3),$M113,IF(AND(AN$3&gt;=$R113,AN$2&lt;=$S113),$M113,0)),0)</f>
        <v/>
      </c>
      <c r="AO113" s="52">
        <f>IFERROR(IF(AND($R113&gt;=AO$2,$R113&lt;=AO$3),$M113,IF(AND(AO$3&gt;=$R113,AO$2&lt;=$S113),$M113,0)),0)</f>
        <v/>
      </c>
      <c r="AP113" s="52">
        <f>IFERROR(IF(AND($R113&gt;=AP$2,$R113&lt;=AP$3),$M113,IF(AND(AP$3&gt;=$R113,AP$2&lt;=$S113),$M113,0)),0)</f>
        <v/>
      </c>
      <c r="AQ113" s="52">
        <f>IFERROR(IF(AND($R113&gt;=AQ$2,$R113&lt;=AQ$3),$M113,IF(AND(AQ$3&gt;=$R113,AQ$2&lt;=$S113),$M113,0)),0)</f>
        <v/>
      </c>
      <c r="AR113" s="52">
        <f>IFERROR(IF(AND($R113&gt;=AR$2,$R113&lt;=AR$3),$M113,IF(AND(AR$3&gt;=$R113,AR$2&lt;=$S113),$M113,0)),0)</f>
        <v/>
      </c>
      <c r="AS113" s="52">
        <f>IFERROR(IF(AND($R113&gt;=AS$2,$R113&lt;=AS$3),$M113,IF(AND(AS$3&gt;=$R113,AS$2&lt;=$S113),$M113,0)),0)</f>
        <v/>
      </c>
      <c r="AT113" s="52">
        <f>IFERROR(IF(AND($R113&gt;=AT$2,$R113&lt;=AT$3),$M113,IF(AND(AT$3&gt;=$R113,AT$2&lt;=$S113),$M113,0)),0)</f>
        <v/>
      </c>
      <c r="AU113" s="52">
        <f>IFERROR(IF(AND($R113&gt;=AU$2,$R113&lt;=AU$3),$M113,IF(AND(AU$3&gt;=$R113,AU$2&lt;=$S113),$M113,0)),0)</f>
        <v/>
      </c>
      <c r="AV113" s="52">
        <f>IFERROR(IF(AND($R113&gt;=AV$2,$R113&lt;=AV$3),$M113,IF(AND(AV$3&gt;=$R113,AV$2&lt;=$S113),$M113,0)),0)</f>
        <v/>
      </c>
      <c r="AW113" s="52">
        <f>IFERROR(IF(AND($R113&gt;=AW$2,$R113&lt;=AW$3),$M113,IF(AND(AW$3&gt;=$R113,AW$2&lt;=$S113),$M113,0)),0)</f>
        <v/>
      </c>
      <c r="AX113" s="52">
        <f>IFERROR(IF(AND($R113&gt;=AX$2,$R113&lt;=AX$3),$M113,IF(AND(AX$3&gt;=$R113,AX$2&lt;=$S113),$M113,0)),0)</f>
        <v/>
      </c>
      <c r="AY113" s="52">
        <f>IFERROR(IF(AND($R113&gt;=AY$2,$R113&lt;=AY$3),$M113,IF(AND(AY$3&gt;=$R113,AY$2&lt;=$S113),$M113,0)),0)</f>
        <v/>
      </c>
      <c r="AZ113" s="52">
        <f>IFERROR(IF(AND($R113&gt;=AZ$2,$R113&lt;=AZ$3),$M113,IF(AND(AZ$3&gt;=$R113,AZ$2&lt;=$S113),$M113,0)),0)</f>
        <v/>
      </c>
      <c r="BA113" s="52">
        <f>IFERROR(IF(AND($R113&gt;=BA$2,$R113&lt;=BA$3),$M113,IF(AND(BA$3&gt;=$R113,BA$2&lt;=$S113),$M113,0)),0)</f>
        <v/>
      </c>
      <c r="BB113" s="52">
        <f>IFERROR(IF(AND($R113&gt;=BB$2,$R113&lt;=BB$3),$M113,IF(AND(BB$3&gt;=$R113,BB$2&lt;=$S113),$M113,0)),0)</f>
        <v/>
      </c>
      <c r="BC113" s="52">
        <f>IFERROR(IF(AND($R113&gt;=BC$2,$R113&lt;=BC$3),$M113,IF(AND(BC$3&gt;=$R113,BC$2&lt;=$S113),$M113,0)),0)</f>
        <v/>
      </c>
      <c r="BD113" s="52">
        <f>IFERROR(IF(AND($R113&gt;=BD$2,$R113&lt;=BD$3),$M113,IF(AND(BD$3&gt;=$R113,BD$2&lt;=$S113),$M113,0)),0)</f>
        <v/>
      </c>
      <c r="BE113" s="52">
        <f>IFERROR(IF(AND($R113&gt;=BE$2,$R113&lt;=BE$3),$M113,IF(AND(BE$3&gt;=$R113,BE$2&lt;=$S113),$M113,0)),0)</f>
        <v/>
      </c>
      <c r="BF113" s="52">
        <f>IFERROR(IF(AND($R113&gt;=BF$2,$R113&lt;=BF$3),$M113,IF(AND(BF$3&gt;=$R113,BF$2&lt;=$S113),$M113,0)),0)</f>
        <v/>
      </c>
      <c r="BG113" s="52">
        <f>IFERROR(IF(AND($R113&gt;=BG$2,$R113&lt;=BG$3),$M113,IF(AND(BG$3&gt;=$R113,BG$2&lt;=$S113),$M113,0)),0)</f>
        <v/>
      </c>
      <c r="BH113" s="52">
        <f>IFERROR(IF(AND($R113&gt;=BH$2,$R113&lt;=BH$3),$M113,IF(AND(BH$3&gt;=$R113,BH$2&lt;=$S113),$M113,0)),0)</f>
        <v/>
      </c>
      <c r="BI113" s="52">
        <f>IFERROR(IF(AND($R113&gt;=BI$2,$R113&lt;=BI$3),$M113,IF(AND(BI$3&gt;=$R113,BI$2&lt;=$S113),$M113,0)),0)</f>
        <v/>
      </c>
      <c r="BJ113" s="52">
        <f>IFERROR(IF(AND($R113&gt;=BJ$2,$R113&lt;=BJ$3),$M113,IF(AND(BJ$3&gt;=$R113,BJ$2&lt;=$S113),$M113,0)),0)</f>
        <v/>
      </c>
      <c r="BK113" s="52">
        <f>IFERROR(IF(AND($R113&gt;=BK$2,$R113&lt;=BK$3),$M113,IF(AND(BK$3&gt;=$R113,BK$2&lt;=$S113),$M113,0)),0)</f>
        <v/>
      </c>
      <c r="BL113" s="52">
        <f>IFERROR(IF(AND($R113&gt;=BL$2,$R113&lt;=BL$3),$M113,IF(AND(BL$3&gt;=$R113,BL$2&lt;=$S113),$M113,0)),0)</f>
        <v/>
      </c>
      <c r="BM113" s="52">
        <f>IFERROR(IF(AND($R113&gt;=BM$2,$R113&lt;=BM$3),$M113,IF(AND(BM$3&gt;=$R113,BM$2&lt;=$S113),$M113,0)),0)</f>
        <v/>
      </c>
      <c r="BN113" s="52">
        <f>IFERROR(IF(AND($R113&gt;=BN$2,$R113&lt;=BN$3),$M113,IF(AND(BN$3&gt;=$R113,BN$2&lt;=$S113),$M113,0)),0)</f>
        <v/>
      </c>
      <c r="BO113" s="52">
        <f>IFERROR(IF(AND($R113&gt;=BO$2,$R113&lt;=BO$3),$M113,IF(AND(BO$3&gt;=$R113,BO$2&lt;=$S113),$M113,0)),0)</f>
        <v/>
      </c>
      <c r="BP113" s="52">
        <f>IFERROR(IF(AND($R113&gt;=BP$2,$R113&lt;=BP$3),$M113,IF(AND(BP$3&gt;=$R113,BP$2&lt;=$S113),$M113,0)),0)</f>
        <v/>
      </c>
      <c r="BQ113" s="52">
        <f>IFERROR(IF(AND($R113&gt;=BQ$2,$R113&lt;=BQ$3),$M113,IF(AND(BQ$3&gt;=$R113,BQ$2&lt;=$S113),$M113,0)),0)</f>
        <v/>
      </c>
      <c r="BR113" s="52">
        <f>IFERROR(IF(AND($R113&gt;=BR$2,$R113&lt;=BR$3),$M113,IF(AND(BR$3&gt;=$R113,BR$2&lt;=$S113),$M113,0)),0)</f>
        <v/>
      </c>
      <c r="BS113" s="52">
        <f>IFERROR(IF(AND($R113&gt;=BS$2,$R113&lt;=BS$3),$M113,IF(AND(BS$3&gt;=$R113,BS$2&lt;=$S113),$M113,0)),0)</f>
        <v/>
      </c>
      <c r="BT113" s="52">
        <f>IFERROR(IF(AND($R113&gt;=BT$2,$R113&lt;=BT$3),$M113,IF(AND(BT$3&gt;=$R113,BT$2&lt;=$S113),$M113,0)),0)</f>
        <v/>
      </c>
      <c r="BU113" s="52">
        <f>IFERROR(IF(AND($R113&gt;=BU$2,$R113&lt;=BU$3),$M113,IF(AND(BU$3&gt;=$R113,BU$2&lt;=$S113),$M113,0)),0)</f>
        <v/>
      </c>
      <c r="BV113" s="52">
        <f>IFERROR(IF(AND($R113&gt;=BV$2,$R113&lt;=BV$3),$M113,IF(AND(BV$3&gt;=$R113,BV$2&lt;=$S113),$M113,0)),0)</f>
        <v/>
      </c>
      <c r="BW113" s="52">
        <f>IFERROR(IF(AND($R113&gt;=BW$2,$R113&lt;=BW$3),$M113,IF(AND(BW$3&gt;=$R113,BW$2&lt;=$S113),$M113,0)),0)</f>
        <v/>
      </c>
      <c r="BX113" s="52">
        <f>IFERROR(IF(AND($R113&gt;=BX$2,$R113&lt;=BX$3),$M113,IF(AND(BX$3&gt;=$R113,BX$2&lt;=$S113),$M113,0)),0)</f>
        <v/>
      </c>
      <c r="BY113" s="52">
        <f>IFERROR(IF(AND($R113&gt;=BY$2,$R113&lt;=BY$3),$M113,IF(AND(BY$3&gt;=$R113,BY$2&lt;=$S113),$M113,0)),0)</f>
        <v/>
      </c>
      <c r="BZ113" s="52">
        <f>IFERROR(IF(AND($R113&gt;=BZ$2,$R113&lt;=BZ$3),$M113,IF(AND(BZ$3&gt;=$R113,BZ$2&lt;=$S113),$M113,0)),0)</f>
        <v/>
      </c>
      <c r="CA113" s="52">
        <f>IFERROR(IF(AND($R113&gt;=CA$2,$R113&lt;=CA$3),$M113,IF(AND(CA$3&gt;=$R113,CA$2&lt;=$S113),$M113,0)),0)</f>
        <v/>
      </c>
      <c r="CB113" s="52">
        <f>IFERROR(IF(AND($R113&gt;=CB$2,$R113&lt;=CB$3),$M113,IF(AND(CB$3&gt;=$R113,CB$2&lt;=$S113),$M113,0)),0)</f>
        <v/>
      </c>
      <c r="CC113" s="52">
        <f>IFERROR(IF(AND($R113&gt;=CC$2,$R113&lt;=CC$3),$M113,IF(AND(CC$3&gt;=$R113,CC$2&lt;=$S113),$M113,0)),0)</f>
        <v/>
      </c>
      <c r="CD113" s="52">
        <f>IFERROR(IF(AND($R113&gt;=CD$2,$R113&lt;=CD$3),$M113,IF(AND(CD$3&gt;=$R113,CD$2&lt;=$S113),$M113,0)),0)</f>
        <v/>
      </c>
      <c r="CE113" s="52">
        <f>IFERROR(IF(AND($R113&gt;=CE$2,$R113&lt;=CE$3),$M113,IF(AND(CE$3&gt;=$R113,CE$2&lt;=$S113),$M113,0)),0)</f>
        <v/>
      </c>
      <c r="CF113" s="52">
        <f>IFERROR(IF(AND($R113&gt;=CF$2,$R113&lt;=CF$3),$M113,IF(AND(CF$3&gt;=$R113,CF$2&lt;=$S113),$M113,0)),0)</f>
        <v/>
      </c>
      <c r="CG113" s="52">
        <f>IFERROR(IF(AND($R113&gt;=CG$2,$R113&lt;=CG$3),$M113,IF(AND(CG$3&gt;=$R113,CG$2&lt;=$S113),$M113,0)),0)</f>
        <v/>
      </c>
      <c r="CH113" s="52">
        <f>IFERROR(IF(AND($R113&gt;=CH$2,$R113&lt;=CH$3),$M113,IF(AND(CH$3&gt;=$R113,CH$2&lt;=$S113),$M113,0)),0)</f>
        <v/>
      </c>
      <c r="CI113" s="52">
        <f>IFERROR(IF(AND($R113&gt;=CI$2,$R113&lt;=CI$3),$M113,IF(AND(CI$3&gt;=$R113,CI$2&lt;=$S113),$M113,0)),0)</f>
        <v/>
      </c>
      <c r="CJ113" s="52">
        <f>IFERROR(IF(AND($R113&gt;=CJ$2,$R113&lt;=CJ$3),$M113,IF(AND(CJ$3&gt;=$R113,CJ$2&lt;=$S113),$M113,0)),0)</f>
        <v/>
      </c>
      <c r="CK113" s="52">
        <f>IFERROR(IF(AND($R113&gt;=CK$2,$R113&lt;=CK$3),$M113,IF(AND(CK$3&gt;=$R113,CK$2&lt;=$S113),$M113,0)),0)</f>
        <v/>
      </c>
      <c r="CL113" s="52">
        <f>IFERROR(IF(AND($R113&gt;=CL$2,$R113&lt;=CL$3),$M113,IF(AND(CL$3&gt;=$R113,CL$2&lt;=$S113),$M113,0)),0)</f>
        <v/>
      </c>
      <c r="CM113" s="52">
        <f>IFERROR(IF(AND($R113&gt;=CM$2,$R113&lt;=CM$3),$M113,IF(AND(CM$3&gt;=$R113,CM$2&lt;=$S113),$M113,0)),0)</f>
        <v/>
      </c>
      <c r="CN113" s="52">
        <f>IFERROR(IF(AND($R113&gt;=CN$2,$R113&lt;=CN$3),$M113,IF(AND(CN$3&gt;=$R113,CN$2&lt;=$S113),$M113,0)),0)</f>
        <v/>
      </c>
      <c r="CO113" s="52">
        <f>IFERROR(IF(AND($R113&gt;=CO$2,$R113&lt;=CO$3),$M113,IF(AND(CO$3&gt;=$R113,CO$2&lt;=$S113),$M113,0)),0)</f>
        <v/>
      </c>
      <c r="CP113" s="52">
        <f>IFERROR(IF(AND($R113&gt;=CP$2,$R113&lt;=CP$3),$M113,IF(AND(CP$3&gt;=$R113,CP$2&lt;=$S113),$M113,0)),0)</f>
        <v/>
      </c>
      <c r="CQ113" s="52">
        <f>IFERROR(IF(AND($R113&gt;=CQ$2,$R113&lt;=CQ$3),$M113,IF(AND(CQ$3&gt;=$R113,CQ$2&lt;=$S113),$M113,0)),0)</f>
        <v/>
      </c>
      <c r="CR113" s="52">
        <f>IFERROR(IF(AND($R113&gt;=CR$2,$R113&lt;=CR$3),$M113,IF(AND(CR$3&gt;=$R113,CR$2&lt;=$S113),$M113,0)),0)</f>
        <v/>
      </c>
      <c r="CS113" s="52">
        <f>IFERROR(IF(AND($R113&gt;=CS$2,$R113&lt;=CS$3),$M113,IF(AND(CS$3&gt;=$R113,CS$2&lt;=$S113),$M113,0)),0)</f>
        <v/>
      </c>
      <c r="CT113" s="52">
        <f>IFERROR(IF(AND($R113&gt;=CT$2,$R113&lt;=CT$3),$M113,IF(AND(CT$3&gt;=$R113,CT$2&lt;=$S113),$M113,0)),0)</f>
        <v/>
      </c>
      <c r="CU113" s="52">
        <f>IFERROR(IF(AND($R113&gt;=CU$2,$R113&lt;=CU$3),$M113,IF(AND(CU$3&gt;=$R113,CU$2&lt;=$S113),$M113,0)),0)</f>
        <v/>
      </c>
      <c r="CV113" s="52">
        <f>IFERROR(IF(AND($R113&gt;=CV$2,$R113&lt;=CV$3),$M113,IF(AND(CV$3&gt;=$R113,CV$2&lt;=$S113),$M113,0)),0)</f>
        <v/>
      </c>
      <c r="CW113" s="52">
        <f>IFERROR(IF(AND($R113&gt;=CW$2,$R113&lt;=CW$3),$M113,IF(AND(CW$3&gt;=$R113,CW$2&lt;=$S113),$M113,0)),0)</f>
        <v/>
      </c>
      <c r="CX113" s="52">
        <f>IFERROR(IF(AND($R113&gt;=CX$2,$R113&lt;=CX$3),$M113,IF(AND(CX$3&gt;=$R113,CX$2&lt;=$S113),$M113,0)),0)</f>
        <v/>
      </c>
      <c r="CY113" s="52">
        <f>IFERROR(IF(AND($R113&gt;=CY$2,$R113&lt;=CY$3),$M113,IF(AND(CY$3&gt;=$R113,CY$2&lt;=$S113),$M113,0)),0)</f>
        <v/>
      </c>
      <c r="CZ113" s="52">
        <f>IFERROR(IF(AND($R113&gt;=CZ$2,$R113&lt;=CZ$3),$M113,IF(AND(CZ$3&gt;=$R113,CZ$2&lt;=$S113),$M113,0)),0)</f>
        <v/>
      </c>
      <c r="DA113" s="52" t="n"/>
      <c r="DB113" s="52" t="n"/>
    </row>
    <row r="114" outlineLevel="1" ht="15.9" customHeight="1">
      <c r="A114" s="40" t="inlineStr">
        <is>
          <t>[Person_3]</t>
        </is>
      </c>
      <c r="B114" s="98" t="n"/>
      <c r="C114" s="56" t="n"/>
      <c r="D114" s="98" t="n"/>
      <c r="E114" s="56" t="n"/>
      <c r="F114" s="53" t="n"/>
      <c r="G114" s="56" t="n"/>
      <c r="H114" s="98" t="n"/>
      <c r="I114" s="43" t="n"/>
      <c r="J114" s="44" t="n"/>
      <c r="K114" s="45" t="n"/>
      <c r="L114" s="45" t="n"/>
      <c r="M114" s="46">
        <f>IF($J114="Digital Maintenance",0,K114*L114)*I113</f>
        <v/>
      </c>
      <c r="N114" s="47">
        <f>IF($J114="Digital Maintenance",K114*L114,0)*I114</f>
        <v/>
      </c>
      <c r="O114" s="48" t="inlineStr">
        <is>
          <t>New</t>
        </is>
      </c>
      <c r="P114" s="49" t="n"/>
      <c r="Q114" s="96" t="n"/>
      <c r="R114" s="96" t="n"/>
      <c r="S114" s="96" t="n"/>
      <c r="T114" s="51">
        <f>IF(ISBLANK(S114),"",YEARFRAC(R114,EOMONTH(S114,0))*12)</f>
        <v/>
      </c>
      <c r="U114" s="52">
        <f>IFERROR(IF(AND($R114&gt;=U$2,$R114&lt;=U$3),$M114,IF(AND(U$3&gt;=$R114,U$2&lt;=$S114),$M114,0)),0)</f>
        <v/>
      </c>
      <c r="V114" s="52">
        <f>IFERROR(IF(AND($R114&gt;=V$2,$R114&lt;=V$3),$M114,IF(AND(V$3&gt;=$R114,V$2&lt;=$S114),$M114,0)),0)</f>
        <v/>
      </c>
      <c r="W114" s="52">
        <f>IFERROR(IF(AND($R114&gt;=W$2,$R114&lt;=W$3),$M114,IF(AND(W$3&gt;=$R114,W$2&lt;=$S114),$M114,0)),0)</f>
        <v/>
      </c>
      <c r="X114" s="52">
        <f>IFERROR(IF(AND($R114&gt;=X$2,$R114&lt;=X$3),$M114,IF(AND(X$3&gt;=$R114,X$2&lt;=$S114),$M114,0)),0)</f>
        <v/>
      </c>
      <c r="Y114" s="52">
        <f>IFERROR(IF(AND($R114&gt;=Y$2,$R114&lt;=Y$3),$M114,IF(AND(Y$3&gt;=$R114,Y$2&lt;=$S114),$M114,0)),0)</f>
        <v/>
      </c>
      <c r="Z114" s="52">
        <f>IFERROR(IF(AND($R114&gt;=Z$2,$R114&lt;=Z$3),$M114,IF(AND(Z$3&gt;=$R114,Z$2&lt;=$S114),$M114,0)),0)</f>
        <v/>
      </c>
      <c r="AA114" s="52">
        <f>IFERROR(IF(AND($R114&gt;=AA$2,$R114&lt;=AA$3),$M114,IF(AND(AA$3&gt;=$R114,AA$2&lt;=$S114),$M114,0)),0)</f>
        <v/>
      </c>
      <c r="AB114" s="52">
        <f>IFERROR(IF(AND($R114&gt;=AB$2,$R114&lt;=AB$3),$M114,IF(AND(AB$3&gt;=$R114,AB$2&lt;=$S114),$M114,0)),0)</f>
        <v/>
      </c>
      <c r="AC114" s="52">
        <f>IFERROR(IF(AND($R114&gt;=AC$2,$R114&lt;=AC$3),$M114,IF(AND(AC$3&gt;=$R114,AC$2&lt;=$S114),$M114,0)),0)</f>
        <v/>
      </c>
      <c r="AD114" s="52">
        <f>IFERROR(IF(AND($R114&gt;=AD$2,$R114&lt;=AD$3),$M114,IF(AND(AD$3&gt;=$R114,AD$2&lt;=$S114),$M114,0)),0)</f>
        <v/>
      </c>
      <c r="AE114" s="52">
        <f>IFERROR(IF(AND($R114&gt;=AE$2,$R114&lt;=AE$3),$M114,IF(AND(AE$3&gt;=$R114,AE$2&lt;=$S114),$M114,0)),0)</f>
        <v/>
      </c>
      <c r="AF114" s="52">
        <f>IFERROR(IF(AND($R114&gt;=AF$2,$R114&lt;=AF$3),$M114,IF(AND(AF$3&gt;=$R114,AF$2&lt;=$S114),$M114,0)),0)</f>
        <v/>
      </c>
      <c r="AG114" s="52">
        <f>IFERROR(IF(AND($R114&gt;=AG$2,$R114&lt;=AG$3),$M114,IF(AND(AG$3&gt;=$R114,AG$2&lt;=$S114),$M114,0)),0)</f>
        <v/>
      </c>
      <c r="AH114" s="52">
        <f>IFERROR(IF(AND($R114&gt;=AH$2,$R114&lt;=AH$3),$M114,IF(AND(AH$3&gt;=$R114,AH$2&lt;=$S114),$M114,0)),0)</f>
        <v/>
      </c>
      <c r="AI114" s="52">
        <f>IFERROR(IF(AND($R114&gt;=AI$2,$R114&lt;=AI$3),$M114,IF(AND(AI$3&gt;=$R114,AI$2&lt;=$S114),$M114,0)),0)</f>
        <v/>
      </c>
      <c r="AJ114" s="52">
        <f>IFERROR(IF(AND($R114&gt;=AJ$2,$R114&lt;=AJ$3),$M114,IF(AND(AJ$3&gt;=$R114,AJ$2&lt;=$S114),$M114,0)),0)</f>
        <v/>
      </c>
      <c r="AK114" s="52">
        <f>IFERROR(IF(AND($R114&gt;=AK$2,$R114&lt;=AK$3),$M114,IF(AND(AK$3&gt;=$R114,AK$2&lt;=$S114),$M114,0)),0)</f>
        <v/>
      </c>
      <c r="AL114" s="52">
        <f>IFERROR(IF(AND($R114&gt;=AL$2,$R114&lt;=AL$3),$M114,IF(AND(AL$3&gt;=$R114,AL$2&lt;=$S114),$M114,0)),0)</f>
        <v/>
      </c>
      <c r="AM114" s="52">
        <f>IFERROR(IF(AND($R114&gt;=AM$2,$R114&lt;=AM$3),$M114,IF(AND(AM$3&gt;=$R114,AM$2&lt;=$S114),$M114,0)),0)</f>
        <v/>
      </c>
      <c r="AN114" s="52">
        <f>IFERROR(IF(AND($R114&gt;=AN$2,$R114&lt;=AN$3),$M114,IF(AND(AN$3&gt;=$R114,AN$2&lt;=$S114),$M114,0)),0)</f>
        <v/>
      </c>
      <c r="AO114" s="52">
        <f>IFERROR(IF(AND($R114&gt;=AO$2,$R114&lt;=AO$3),$M114,IF(AND(AO$3&gt;=$R114,AO$2&lt;=$S114),$M114,0)),0)</f>
        <v/>
      </c>
      <c r="AP114" s="52">
        <f>IFERROR(IF(AND($R114&gt;=AP$2,$R114&lt;=AP$3),$M114,IF(AND(AP$3&gt;=$R114,AP$2&lt;=$S114),$M114,0)),0)</f>
        <v/>
      </c>
      <c r="AQ114" s="52">
        <f>IFERROR(IF(AND($R114&gt;=AQ$2,$R114&lt;=AQ$3),$M114,IF(AND(AQ$3&gt;=$R114,AQ$2&lt;=$S114),$M114,0)),0)</f>
        <v/>
      </c>
      <c r="AR114" s="52">
        <f>IFERROR(IF(AND($R114&gt;=AR$2,$R114&lt;=AR$3),$M114,IF(AND(AR$3&gt;=$R114,AR$2&lt;=$S114),$M114,0)),0)</f>
        <v/>
      </c>
      <c r="AS114" s="52">
        <f>IFERROR(IF(AND($R114&gt;=AS$2,$R114&lt;=AS$3),$M114,IF(AND(AS$3&gt;=$R114,AS$2&lt;=$S114),$M114,0)),0)</f>
        <v/>
      </c>
      <c r="AT114" s="52">
        <f>IFERROR(IF(AND($R114&gt;=AT$2,$R114&lt;=AT$3),$M114,IF(AND(AT$3&gt;=$R114,AT$2&lt;=$S114),$M114,0)),0)</f>
        <v/>
      </c>
      <c r="AU114" s="52">
        <f>IFERROR(IF(AND($R114&gt;=AU$2,$R114&lt;=AU$3),$M114,IF(AND(AU$3&gt;=$R114,AU$2&lt;=$S114),$M114,0)),0)</f>
        <v/>
      </c>
      <c r="AV114" s="52">
        <f>IFERROR(IF(AND($R114&gt;=AV$2,$R114&lt;=AV$3),$M114,IF(AND(AV$3&gt;=$R114,AV$2&lt;=$S114),$M114,0)),0)</f>
        <v/>
      </c>
      <c r="AW114" s="52">
        <f>IFERROR(IF(AND($R114&gt;=AW$2,$R114&lt;=AW$3),$M114,IF(AND(AW$3&gt;=$R114,AW$2&lt;=$S114),$M114,0)),0)</f>
        <v/>
      </c>
      <c r="AX114" s="52">
        <f>IFERROR(IF(AND($R114&gt;=AX$2,$R114&lt;=AX$3),$M114,IF(AND(AX$3&gt;=$R114,AX$2&lt;=$S114),$M114,0)),0)</f>
        <v/>
      </c>
      <c r="AY114" s="52">
        <f>IFERROR(IF(AND($R114&gt;=AY$2,$R114&lt;=AY$3),$M114,IF(AND(AY$3&gt;=$R114,AY$2&lt;=$S114),$M114,0)),0)</f>
        <v/>
      </c>
      <c r="AZ114" s="52">
        <f>IFERROR(IF(AND($R114&gt;=AZ$2,$R114&lt;=AZ$3),$M114,IF(AND(AZ$3&gt;=$R114,AZ$2&lt;=$S114),$M114,0)),0)</f>
        <v/>
      </c>
      <c r="BA114" s="52">
        <f>IFERROR(IF(AND($R114&gt;=BA$2,$R114&lt;=BA$3),$M114,IF(AND(BA$3&gt;=$R114,BA$2&lt;=$S114),$M114,0)),0)</f>
        <v/>
      </c>
      <c r="BB114" s="52">
        <f>IFERROR(IF(AND($R114&gt;=BB$2,$R114&lt;=BB$3),$M114,IF(AND(BB$3&gt;=$R114,BB$2&lt;=$S114),$M114,0)),0)</f>
        <v/>
      </c>
      <c r="BC114" s="52">
        <f>IFERROR(IF(AND($R114&gt;=BC$2,$R114&lt;=BC$3),$M114,IF(AND(BC$3&gt;=$R114,BC$2&lt;=$S114),$M114,0)),0)</f>
        <v/>
      </c>
      <c r="BD114" s="52">
        <f>IFERROR(IF(AND($R114&gt;=BD$2,$R114&lt;=BD$3),$M114,IF(AND(BD$3&gt;=$R114,BD$2&lt;=$S114),$M114,0)),0)</f>
        <v/>
      </c>
      <c r="BE114" s="52">
        <f>IFERROR(IF(AND($R114&gt;=BE$2,$R114&lt;=BE$3),$M114,IF(AND(BE$3&gt;=$R114,BE$2&lt;=$S114),$M114,0)),0)</f>
        <v/>
      </c>
      <c r="BF114" s="52">
        <f>IFERROR(IF(AND($R114&gt;=BF$2,$R114&lt;=BF$3),$M114,IF(AND(BF$3&gt;=$R114,BF$2&lt;=$S114),$M114,0)),0)</f>
        <v/>
      </c>
      <c r="BG114" s="52">
        <f>IFERROR(IF(AND($R114&gt;=BG$2,$R114&lt;=BG$3),$M114,IF(AND(BG$3&gt;=$R114,BG$2&lt;=$S114),$M114,0)),0)</f>
        <v/>
      </c>
      <c r="BH114" s="52">
        <f>IFERROR(IF(AND($R114&gt;=BH$2,$R114&lt;=BH$3),$M114,IF(AND(BH$3&gt;=$R114,BH$2&lt;=$S114),$M114,0)),0)</f>
        <v/>
      </c>
      <c r="BI114" s="52">
        <f>IFERROR(IF(AND($R114&gt;=BI$2,$R114&lt;=BI$3),$M114,IF(AND(BI$3&gt;=$R114,BI$2&lt;=$S114),$M114,0)),0)</f>
        <v/>
      </c>
      <c r="BJ114" s="52">
        <f>IFERROR(IF(AND($R114&gt;=BJ$2,$R114&lt;=BJ$3),$M114,IF(AND(BJ$3&gt;=$R114,BJ$2&lt;=$S114),$M114,0)),0)</f>
        <v/>
      </c>
      <c r="BK114" s="52">
        <f>IFERROR(IF(AND($R114&gt;=BK$2,$R114&lt;=BK$3),$M114,IF(AND(BK$3&gt;=$R114,BK$2&lt;=$S114),$M114,0)),0)</f>
        <v/>
      </c>
      <c r="BL114" s="52">
        <f>IFERROR(IF(AND($R114&gt;=BL$2,$R114&lt;=BL$3),$M114,IF(AND(BL$3&gt;=$R114,BL$2&lt;=$S114),$M114,0)),0)</f>
        <v/>
      </c>
      <c r="BM114" s="52">
        <f>IFERROR(IF(AND($R114&gt;=BM$2,$R114&lt;=BM$3),$M114,IF(AND(BM$3&gt;=$R114,BM$2&lt;=$S114),$M114,0)),0)</f>
        <v/>
      </c>
      <c r="BN114" s="52">
        <f>IFERROR(IF(AND($R114&gt;=BN$2,$R114&lt;=BN$3),$M114,IF(AND(BN$3&gt;=$R114,BN$2&lt;=$S114),$M114,0)),0)</f>
        <v/>
      </c>
      <c r="BO114" s="52">
        <f>IFERROR(IF(AND($R114&gt;=BO$2,$R114&lt;=BO$3),$M114,IF(AND(BO$3&gt;=$R114,BO$2&lt;=$S114),$M114,0)),0)</f>
        <v/>
      </c>
      <c r="BP114" s="52">
        <f>IFERROR(IF(AND($R114&gt;=BP$2,$R114&lt;=BP$3),$M114,IF(AND(BP$3&gt;=$R114,BP$2&lt;=$S114),$M114,0)),0)</f>
        <v/>
      </c>
      <c r="BQ114" s="52">
        <f>IFERROR(IF(AND($R114&gt;=BQ$2,$R114&lt;=BQ$3),$M114,IF(AND(BQ$3&gt;=$R114,BQ$2&lt;=$S114),$M114,0)),0)</f>
        <v/>
      </c>
      <c r="BR114" s="52">
        <f>IFERROR(IF(AND($R114&gt;=BR$2,$R114&lt;=BR$3),$M114,IF(AND(BR$3&gt;=$R114,BR$2&lt;=$S114),$M114,0)),0)</f>
        <v/>
      </c>
      <c r="BS114" s="52">
        <f>IFERROR(IF(AND($R114&gt;=BS$2,$R114&lt;=BS$3),$M114,IF(AND(BS$3&gt;=$R114,BS$2&lt;=$S114),$M114,0)),0)</f>
        <v/>
      </c>
      <c r="BT114" s="52">
        <f>IFERROR(IF(AND($R114&gt;=BT$2,$R114&lt;=BT$3),$M114,IF(AND(BT$3&gt;=$R114,BT$2&lt;=$S114),$M114,0)),0)</f>
        <v/>
      </c>
      <c r="BU114" s="52">
        <f>IFERROR(IF(AND($R114&gt;=BU$2,$R114&lt;=BU$3),$M114,IF(AND(BU$3&gt;=$R114,BU$2&lt;=$S114),$M114,0)),0)</f>
        <v/>
      </c>
      <c r="BV114" s="52">
        <f>IFERROR(IF(AND($R114&gt;=BV$2,$R114&lt;=BV$3),$M114,IF(AND(BV$3&gt;=$R114,BV$2&lt;=$S114),$M114,0)),0)</f>
        <v/>
      </c>
      <c r="BW114" s="52">
        <f>IFERROR(IF(AND($R114&gt;=BW$2,$R114&lt;=BW$3),$M114,IF(AND(BW$3&gt;=$R114,BW$2&lt;=$S114),$M114,0)),0)</f>
        <v/>
      </c>
      <c r="BX114" s="52">
        <f>IFERROR(IF(AND($R114&gt;=BX$2,$R114&lt;=BX$3),$M114,IF(AND(BX$3&gt;=$R114,BX$2&lt;=$S114),$M114,0)),0)</f>
        <v/>
      </c>
      <c r="BY114" s="52">
        <f>IFERROR(IF(AND($R114&gt;=BY$2,$R114&lt;=BY$3),$M114,IF(AND(BY$3&gt;=$R114,BY$2&lt;=$S114),$M114,0)),0)</f>
        <v/>
      </c>
      <c r="BZ114" s="52">
        <f>IFERROR(IF(AND($R114&gt;=BZ$2,$R114&lt;=BZ$3),$M114,IF(AND(BZ$3&gt;=$R114,BZ$2&lt;=$S114),$M114,0)),0)</f>
        <v/>
      </c>
      <c r="CA114" s="52">
        <f>IFERROR(IF(AND($R114&gt;=CA$2,$R114&lt;=CA$3),$M114,IF(AND(CA$3&gt;=$R114,CA$2&lt;=$S114),$M114,0)),0)</f>
        <v/>
      </c>
      <c r="CB114" s="52">
        <f>IFERROR(IF(AND($R114&gt;=CB$2,$R114&lt;=CB$3),$M114,IF(AND(CB$3&gt;=$R114,CB$2&lt;=$S114),$M114,0)),0)</f>
        <v/>
      </c>
      <c r="CC114" s="52">
        <f>IFERROR(IF(AND($R114&gt;=CC$2,$R114&lt;=CC$3),$M114,IF(AND(CC$3&gt;=$R114,CC$2&lt;=$S114),$M114,0)),0)</f>
        <v/>
      </c>
      <c r="CD114" s="52">
        <f>IFERROR(IF(AND($R114&gt;=CD$2,$R114&lt;=CD$3),$M114,IF(AND(CD$3&gt;=$R114,CD$2&lt;=$S114),$M114,0)),0)</f>
        <v/>
      </c>
      <c r="CE114" s="52">
        <f>IFERROR(IF(AND($R114&gt;=CE$2,$R114&lt;=CE$3),$M114,IF(AND(CE$3&gt;=$R114,CE$2&lt;=$S114),$M114,0)),0)</f>
        <v/>
      </c>
      <c r="CF114" s="52">
        <f>IFERROR(IF(AND($R114&gt;=CF$2,$R114&lt;=CF$3),$M114,IF(AND(CF$3&gt;=$R114,CF$2&lt;=$S114),$M114,0)),0)</f>
        <v/>
      </c>
      <c r="CG114" s="52">
        <f>IFERROR(IF(AND($R114&gt;=CG$2,$R114&lt;=CG$3),$M114,IF(AND(CG$3&gt;=$R114,CG$2&lt;=$S114),$M114,0)),0)</f>
        <v/>
      </c>
      <c r="CH114" s="52">
        <f>IFERROR(IF(AND($R114&gt;=CH$2,$R114&lt;=CH$3),$M114,IF(AND(CH$3&gt;=$R114,CH$2&lt;=$S114),$M114,0)),0)</f>
        <v/>
      </c>
      <c r="CI114" s="52">
        <f>IFERROR(IF(AND($R114&gt;=CI$2,$R114&lt;=CI$3),$M114,IF(AND(CI$3&gt;=$R114,CI$2&lt;=$S114),$M114,0)),0)</f>
        <v/>
      </c>
      <c r="CJ114" s="52">
        <f>IFERROR(IF(AND($R114&gt;=CJ$2,$R114&lt;=CJ$3),$M114,IF(AND(CJ$3&gt;=$R114,CJ$2&lt;=$S114),$M114,0)),0)</f>
        <v/>
      </c>
      <c r="CK114" s="52">
        <f>IFERROR(IF(AND($R114&gt;=CK$2,$R114&lt;=CK$3),$M114,IF(AND(CK$3&gt;=$R114,CK$2&lt;=$S114),$M114,0)),0)</f>
        <v/>
      </c>
      <c r="CL114" s="52">
        <f>IFERROR(IF(AND($R114&gt;=CL$2,$R114&lt;=CL$3),$M114,IF(AND(CL$3&gt;=$R114,CL$2&lt;=$S114),$M114,0)),0)</f>
        <v/>
      </c>
      <c r="CM114" s="52">
        <f>IFERROR(IF(AND($R114&gt;=CM$2,$R114&lt;=CM$3),$M114,IF(AND(CM$3&gt;=$R114,CM$2&lt;=$S114),$M114,0)),0)</f>
        <v/>
      </c>
      <c r="CN114" s="52">
        <f>IFERROR(IF(AND($R114&gt;=CN$2,$R114&lt;=CN$3),$M114,IF(AND(CN$3&gt;=$R114,CN$2&lt;=$S114),$M114,0)),0)</f>
        <v/>
      </c>
      <c r="CO114" s="52">
        <f>IFERROR(IF(AND($R114&gt;=CO$2,$R114&lt;=CO$3),$M114,IF(AND(CO$3&gt;=$R114,CO$2&lt;=$S114),$M114,0)),0)</f>
        <v/>
      </c>
      <c r="CP114" s="52">
        <f>IFERROR(IF(AND($R114&gt;=CP$2,$R114&lt;=CP$3),$M114,IF(AND(CP$3&gt;=$R114,CP$2&lt;=$S114),$M114,0)),0)</f>
        <v/>
      </c>
      <c r="CQ114" s="52">
        <f>IFERROR(IF(AND($R114&gt;=CQ$2,$R114&lt;=CQ$3),$M114,IF(AND(CQ$3&gt;=$R114,CQ$2&lt;=$S114),$M114,0)),0)</f>
        <v/>
      </c>
      <c r="CR114" s="52">
        <f>IFERROR(IF(AND($R114&gt;=CR$2,$R114&lt;=CR$3),$M114,IF(AND(CR$3&gt;=$R114,CR$2&lt;=$S114),$M114,0)),0)</f>
        <v/>
      </c>
      <c r="CS114" s="52">
        <f>IFERROR(IF(AND($R114&gt;=CS$2,$R114&lt;=CS$3),$M114,IF(AND(CS$3&gt;=$R114,CS$2&lt;=$S114),$M114,0)),0)</f>
        <v/>
      </c>
      <c r="CT114" s="52">
        <f>IFERROR(IF(AND($R114&gt;=CT$2,$R114&lt;=CT$3),$M114,IF(AND(CT$3&gt;=$R114,CT$2&lt;=$S114),$M114,0)),0)</f>
        <v/>
      </c>
      <c r="CU114" s="52">
        <f>IFERROR(IF(AND($R114&gt;=CU$2,$R114&lt;=CU$3),$M114,IF(AND(CU$3&gt;=$R114,CU$2&lt;=$S114),$M114,0)),0)</f>
        <v/>
      </c>
      <c r="CV114" s="52">
        <f>IFERROR(IF(AND($R114&gt;=CV$2,$R114&lt;=CV$3),$M114,IF(AND(CV$3&gt;=$R114,CV$2&lt;=$S114),$M114,0)),0)</f>
        <v/>
      </c>
      <c r="CW114" s="52">
        <f>IFERROR(IF(AND($R114&gt;=CW$2,$R114&lt;=CW$3),$M114,IF(AND(CW$3&gt;=$R114,CW$2&lt;=$S114),$M114,0)),0)</f>
        <v/>
      </c>
      <c r="CX114" s="52">
        <f>IFERROR(IF(AND($R114&gt;=CX$2,$R114&lt;=CX$3),$M114,IF(AND(CX$3&gt;=$R114,CX$2&lt;=$S114),$M114,0)),0)</f>
        <v/>
      </c>
      <c r="CY114" s="52">
        <f>IFERROR(IF(AND($R114&gt;=CY$2,$R114&lt;=CY$3),$M114,IF(AND(CY$3&gt;=$R114,CY$2&lt;=$S114),$M114,0)),0)</f>
        <v/>
      </c>
      <c r="CZ114" s="52">
        <f>IFERROR(IF(AND($R114&gt;=CZ$2,$R114&lt;=CZ$3),$M114,IF(AND(CZ$3&gt;=$R114,CZ$2&lt;=$S114),$M114,0)),0)</f>
        <v/>
      </c>
      <c r="DA114" s="52" t="n"/>
      <c r="DB114" s="52" t="n"/>
    </row>
    <row r="115" outlineLevel="1" ht="15.9" customHeight="1">
      <c r="A115" s="40" t="inlineStr">
        <is>
          <t>[Person_3]</t>
        </is>
      </c>
      <c r="B115" s="98" t="n"/>
      <c r="C115" s="56" t="n"/>
      <c r="D115" s="98" t="n"/>
      <c r="E115" s="56" t="n"/>
      <c r="F115" s="53" t="n"/>
      <c r="G115" s="56" t="n"/>
      <c r="H115" s="98" t="n"/>
      <c r="I115" s="43" t="n"/>
      <c r="J115" s="44" t="n"/>
      <c r="K115" s="45" t="n"/>
      <c r="L115" s="45" t="n"/>
      <c r="M115" s="46">
        <f>IF($J115="Digital Maintenance",0,K115*L115)*I114</f>
        <v/>
      </c>
      <c r="N115" s="47">
        <f>IF($J115="Digital Maintenance",K115*L115,0)*I115</f>
        <v/>
      </c>
      <c r="O115" s="48" t="inlineStr">
        <is>
          <t>New</t>
        </is>
      </c>
      <c r="P115" s="49" t="n"/>
      <c r="Q115" s="96" t="n"/>
      <c r="R115" s="96" t="n"/>
      <c r="S115" s="96" t="n"/>
      <c r="T115" s="51">
        <f>IF(ISBLANK(S115),"",YEARFRAC(R115,EOMONTH(S115,0))*12)</f>
        <v/>
      </c>
      <c r="U115" s="52">
        <f>IFERROR(IF(AND($R115&gt;=U$2,$R115&lt;=U$3),$M115,IF(AND(U$3&gt;=$R115,U$2&lt;=$S115),$M115,0)),0)</f>
        <v/>
      </c>
      <c r="V115" s="52">
        <f>IFERROR(IF(AND($R115&gt;=V$2,$R115&lt;=V$3),$M115,IF(AND(V$3&gt;=$R115,V$2&lt;=$S115),$M115,0)),0)</f>
        <v/>
      </c>
      <c r="W115" s="52">
        <f>IFERROR(IF(AND($R115&gt;=W$2,$R115&lt;=W$3),$M115,IF(AND(W$3&gt;=$R115,W$2&lt;=$S115),$M115,0)),0)</f>
        <v/>
      </c>
      <c r="X115" s="52">
        <f>IFERROR(IF(AND($R115&gt;=X$2,$R115&lt;=X$3),$M115,IF(AND(X$3&gt;=$R115,X$2&lt;=$S115),$M115,0)),0)</f>
        <v/>
      </c>
      <c r="Y115" s="52">
        <f>IFERROR(IF(AND($R115&gt;=Y$2,$R115&lt;=Y$3),$M115,IF(AND(Y$3&gt;=$R115,Y$2&lt;=$S115),$M115,0)),0)</f>
        <v/>
      </c>
      <c r="Z115" s="52">
        <f>IFERROR(IF(AND($R115&gt;=Z$2,$R115&lt;=Z$3),$M115,IF(AND(Z$3&gt;=$R115,Z$2&lt;=$S115),$M115,0)),0)</f>
        <v/>
      </c>
      <c r="AA115" s="52">
        <f>IFERROR(IF(AND($R115&gt;=AA$2,$R115&lt;=AA$3),$M115,IF(AND(AA$3&gt;=$R115,AA$2&lt;=$S115),$M115,0)),0)</f>
        <v/>
      </c>
      <c r="AB115" s="52">
        <f>IFERROR(IF(AND($R115&gt;=AB$2,$R115&lt;=AB$3),$M115,IF(AND(AB$3&gt;=$R115,AB$2&lt;=$S115),$M115,0)),0)</f>
        <v/>
      </c>
      <c r="AC115" s="52">
        <f>IFERROR(IF(AND($R115&gt;=AC$2,$R115&lt;=AC$3),$M115,IF(AND(AC$3&gt;=$R115,AC$2&lt;=$S115),$M115,0)),0)</f>
        <v/>
      </c>
      <c r="AD115" s="52">
        <f>IFERROR(IF(AND($R115&gt;=AD$2,$R115&lt;=AD$3),$M115,IF(AND(AD$3&gt;=$R115,AD$2&lt;=$S115),$M115,0)),0)</f>
        <v/>
      </c>
      <c r="AE115" s="52">
        <f>IFERROR(IF(AND($R115&gt;=AE$2,$R115&lt;=AE$3),$M115,IF(AND(AE$3&gt;=$R115,AE$2&lt;=$S115),$M115,0)),0)</f>
        <v/>
      </c>
      <c r="AF115" s="52">
        <f>IFERROR(IF(AND($R115&gt;=AF$2,$R115&lt;=AF$3),$M115,IF(AND(AF$3&gt;=$R115,AF$2&lt;=$S115),$M115,0)),0)</f>
        <v/>
      </c>
      <c r="AG115" s="52">
        <f>IFERROR(IF(AND($R115&gt;=AG$2,$R115&lt;=AG$3),$M115,IF(AND(AG$3&gt;=$R115,AG$2&lt;=$S115),$M115,0)),0)</f>
        <v/>
      </c>
      <c r="AH115" s="52">
        <f>IFERROR(IF(AND($R115&gt;=AH$2,$R115&lt;=AH$3),$M115,IF(AND(AH$3&gt;=$R115,AH$2&lt;=$S115),$M115,0)),0)</f>
        <v/>
      </c>
      <c r="AI115" s="52">
        <f>IFERROR(IF(AND($R115&gt;=AI$2,$R115&lt;=AI$3),$M115,IF(AND(AI$3&gt;=$R115,AI$2&lt;=$S115),$M115,0)),0)</f>
        <v/>
      </c>
      <c r="AJ115" s="52">
        <f>IFERROR(IF(AND($R115&gt;=AJ$2,$R115&lt;=AJ$3),$M115,IF(AND(AJ$3&gt;=$R115,AJ$2&lt;=$S115),$M115,0)),0)</f>
        <v/>
      </c>
      <c r="AK115" s="52">
        <f>IFERROR(IF(AND($R115&gt;=AK$2,$R115&lt;=AK$3),$M115,IF(AND(AK$3&gt;=$R115,AK$2&lt;=$S115),$M115,0)),0)</f>
        <v/>
      </c>
      <c r="AL115" s="52">
        <f>IFERROR(IF(AND($R115&gt;=AL$2,$R115&lt;=AL$3),$M115,IF(AND(AL$3&gt;=$R115,AL$2&lt;=$S115),$M115,0)),0)</f>
        <v/>
      </c>
      <c r="AM115" s="52">
        <f>IFERROR(IF(AND($R115&gt;=AM$2,$R115&lt;=AM$3),$M115,IF(AND(AM$3&gt;=$R115,AM$2&lt;=$S115),$M115,0)),0)</f>
        <v/>
      </c>
      <c r="AN115" s="52">
        <f>IFERROR(IF(AND($R115&gt;=AN$2,$R115&lt;=AN$3),$M115,IF(AND(AN$3&gt;=$R115,AN$2&lt;=$S115),$M115,0)),0)</f>
        <v/>
      </c>
      <c r="AO115" s="52">
        <f>IFERROR(IF(AND($R115&gt;=AO$2,$R115&lt;=AO$3),$M115,IF(AND(AO$3&gt;=$R115,AO$2&lt;=$S115),$M115,0)),0)</f>
        <v/>
      </c>
      <c r="AP115" s="52">
        <f>IFERROR(IF(AND($R115&gt;=AP$2,$R115&lt;=AP$3),$M115,IF(AND(AP$3&gt;=$R115,AP$2&lt;=$S115),$M115,0)),0)</f>
        <v/>
      </c>
      <c r="AQ115" s="52">
        <f>IFERROR(IF(AND($R115&gt;=AQ$2,$R115&lt;=AQ$3),$M115,IF(AND(AQ$3&gt;=$R115,AQ$2&lt;=$S115),$M115,0)),0)</f>
        <v/>
      </c>
      <c r="AR115" s="52">
        <f>IFERROR(IF(AND($R115&gt;=AR$2,$R115&lt;=AR$3),$M115,IF(AND(AR$3&gt;=$R115,AR$2&lt;=$S115),$M115,0)),0)</f>
        <v/>
      </c>
      <c r="AS115" s="52">
        <f>IFERROR(IF(AND($R115&gt;=AS$2,$R115&lt;=AS$3),$M115,IF(AND(AS$3&gt;=$R115,AS$2&lt;=$S115),$M115,0)),0)</f>
        <v/>
      </c>
      <c r="AT115" s="52">
        <f>IFERROR(IF(AND($R115&gt;=AT$2,$R115&lt;=AT$3),$M115,IF(AND(AT$3&gt;=$R115,AT$2&lt;=$S115),$M115,0)),0)</f>
        <v/>
      </c>
      <c r="AU115" s="52">
        <f>IFERROR(IF(AND($R115&gt;=AU$2,$R115&lt;=AU$3),$M115,IF(AND(AU$3&gt;=$R115,AU$2&lt;=$S115),$M115,0)),0)</f>
        <v/>
      </c>
      <c r="AV115" s="52">
        <f>IFERROR(IF(AND($R115&gt;=AV$2,$R115&lt;=AV$3),$M115,IF(AND(AV$3&gt;=$R115,AV$2&lt;=$S115),$M115,0)),0)</f>
        <v/>
      </c>
      <c r="AW115" s="52">
        <f>IFERROR(IF(AND($R115&gt;=AW$2,$R115&lt;=AW$3),$M115,IF(AND(AW$3&gt;=$R115,AW$2&lt;=$S115),$M115,0)),0)</f>
        <v/>
      </c>
      <c r="AX115" s="52">
        <f>IFERROR(IF(AND($R115&gt;=AX$2,$R115&lt;=AX$3),$M115,IF(AND(AX$3&gt;=$R115,AX$2&lt;=$S115),$M115,0)),0)</f>
        <v/>
      </c>
      <c r="AY115" s="52">
        <f>IFERROR(IF(AND($R115&gt;=AY$2,$R115&lt;=AY$3),$M115,IF(AND(AY$3&gt;=$R115,AY$2&lt;=$S115),$M115,0)),0)</f>
        <v/>
      </c>
      <c r="AZ115" s="52">
        <f>IFERROR(IF(AND($R115&gt;=AZ$2,$R115&lt;=AZ$3),$M115,IF(AND(AZ$3&gt;=$R115,AZ$2&lt;=$S115),$M115,0)),0)</f>
        <v/>
      </c>
      <c r="BA115" s="52">
        <f>IFERROR(IF(AND($R115&gt;=BA$2,$R115&lt;=BA$3),$M115,IF(AND(BA$3&gt;=$R115,BA$2&lt;=$S115),$M115,0)),0)</f>
        <v/>
      </c>
      <c r="BB115" s="52">
        <f>IFERROR(IF(AND($R115&gt;=BB$2,$R115&lt;=BB$3),$M115,IF(AND(BB$3&gt;=$R115,BB$2&lt;=$S115),$M115,0)),0)</f>
        <v/>
      </c>
      <c r="BC115" s="52">
        <f>IFERROR(IF(AND($R115&gt;=BC$2,$R115&lt;=BC$3),$M115,IF(AND(BC$3&gt;=$R115,BC$2&lt;=$S115),$M115,0)),0)</f>
        <v/>
      </c>
      <c r="BD115" s="52">
        <f>IFERROR(IF(AND($R115&gt;=BD$2,$R115&lt;=BD$3),$M115,IF(AND(BD$3&gt;=$R115,BD$2&lt;=$S115),$M115,0)),0)</f>
        <v/>
      </c>
      <c r="BE115" s="52">
        <f>IFERROR(IF(AND($R115&gt;=BE$2,$R115&lt;=BE$3),$M115,IF(AND(BE$3&gt;=$R115,BE$2&lt;=$S115),$M115,0)),0)</f>
        <v/>
      </c>
      <c r="BF115" s="52">
        <f>IFERROR(IF(AND($R115&gt;=BF$2,$R115&lt;=BF$3),$M115,IF(AND(BF$3&gt;=$R115,BF$2&lt;=$S115),$M115,0)),0)</f>
        <v/>
      </c>
      <c r="BG115" s="52">
        <f>IFERROR(IF(AND($R115&gt;=BG$2,$R115&lt;=BG$3),$M115,IF(AND(BG$3&gt;=$R115,BG$2&lt;=$S115),$M115,0)),0)</f>
        <v/>
      </c>
      <c r="BH115" s="52">
        <f>IFERROR(IF(AND($R115&gt;=BH$2,$R115&lt;=BH$3),$M115,IF(AND(BH$3&gt;=$R115,BH$2&lt;=$S115),$M115,0)),0)</f>
        <v/>
      </c>
      <c r="BI115" s="52">
        <f>IFERROR(IF(AND($R115&gt;=BI$2,$R115&lt;=BI$3),$M115,IF(AND(BI$3&gt;=$R115,BI$2&lt;=$S115),$M115,0)),0)</f>
        <v/>
      </c>
      <c r="BJ115" s="52">
        <f>IFERROR(IF(AND($R115&gt;=BJ$2,$R115&lt;=BJ$3),$M115,IF(AND(BJ$3&gt;=$R115,BJ$2&lt;=$S115),$M115,0)),0)</f>
        <v/>
      </c>
      <c r="BK115" s="52">
        <f>IFERROR(IF(AND($R115&gt;=BK$2,$R115&lt;=BK$3),$M115,IF(AND(BK$3&gt;=$R115,BK$2&lt;=$S115),$M115,0)),0)</f>
        <v/>
      </c>
      <c r="BL115" s="52">
        <f>IFERROR(IF(AND($R115&gt;=BL$2,$R115&lt;=BL$3),$M115,IF(AND(BL$3&gt;=$R115,BL$2&lt;=$S115),$M115,0)),0)</f>
        <v/>
      </c>
      <c r="BM115" s="52">
        <f>IFERROR(IF(AND($R115&gt;=BM$2,$R115&lt;=BM$3),$M115,IF(AND(BM$3&gt;=$R115,BM$2&lt;=$S115),$M115,0)),0)</f>
        <v/>
      </c>
      <c r="BN115" s="52">
        <f>IFERROR(IF(AND($R115&gt;=BN$2,$R115&lt;=BN$3),$M115,IF(AND(BN$3&gt;=$R115,BN$2&lt;=$S115),$M115,0)),0)</f>
        <v/>
      </c>
      <c r="BO115" s="52">
        <f>IFERROR(IF(AND($R115&gt;=BO$2,$R115&lt;=BO$3),$M115,IF(AND(BO$3&gt;=$R115,BO$2&lt;=$S115),$M115,0)),0)</f>
        <v/>
      </c>
      <c r="BP115" s="52">
        <f>IFERROR(IF(AND($R115&gt;=BP$2,$R115&lt;=BP$3),$M115,IF(AND(BP$3&gt;=$R115,BP$2&lt;=$S115),$M115,0)),0)</f>
        <v/>
      </c>
      <c r="BQ115" s="52">
        <f>IFERROR(IF(AND($R115&gt;=BQ$2,$R115&lt;=BQ$3),$M115,IF(AND(BQ$3&gt;=$R115,BQ$2&lt;=$S115),$M115,0)),0)</f>
        <v/>
      </c>
      <c r="BR115" s="52">
        <f>IFERROR(IF(AND($R115&gt;=BR$2,$R115&lt;=BR$3),$M115,IF(AND(BR$3&gt;=$R115,BR$2&lt;=$S115),$M115,0)),0)</f>
        <v/>
      </c>
      <c r="BS115" s="52">
        <f>IFERROR(IF(AND($R115&gt;=BS$2,$R115&lt;=BS$3),$M115,IF(AND(BS$3&gt;=$R115,BS$2&lt;=$S115),$M115,0)),0)</f>
        <v/>
      </c>
      <c r="BT115" s="52">
        <f>IFERROR(IF(AND($R115&gt;=BT$2,$R115&lt;=BT$3),$M115,IF(AND(BT$3&gt;=$R115,BT$2&lt;=$S115),$M115,0)),0)</f>
        <v/>
      </c>
      <c r="BU115" s="52">
        <f>IFERROR(IF(AND($R115&gt;=BU$2,$R115&lt;=BU$3),$M115,IF(AND(BU$3&gt;=$R115,BU$2&lt;=$S115),$M115,0)),0)</f>
        <v/>
      </c>
      <c r="BV115" s="52">
        <f>IFERROR(IF(AND($R115&gt;=BV$2,$R115&lt;=BV$3),$M115,IF(AND(BV$3&gt;=$R115,BV$2&lt;=$S115),$M115,0)),0)</f>
        <v/>
      </c>
      <c r="BW115" s="52">
        <f>IFERROR(IF(AND($R115&gt;=BW$2,$R115&lt;=BW$3),$M115,IF(AND(BW$3&gt;=$R115,BW$2&lt;=$S115),$M115,0)),0)</f>
        <v/>
      </c>
      <c r="BX115" s="52">
        <f>IFERROR(IF(AND($R115&gt;=BX$2,$R115&lt;=BX$3),$M115,IF(AND(BX$3&gt;=$R115,BX$2&lt;=$S115),$M115,0)),0)</f>
        <v/>
      </c>
      <c r="BY115" s="52">
        <f>IFERROR(IF(AND($R115&gt;=BY$2,$R115&lt;=BY$3),$M115,IF(AND(BY$3&gt;=$R115,BY$2&lt;=$S115),$M115,0)),0)</f>
        <v/>
      </c>
      <c r="BZ115" s="52">
        <f>IFERROR(IF(AND($R115&gt;=BZ$2,$R115&lt;=BZ$3),$M115,IF(AND(BZ$3&gt;=$R115,BZ$2&lt;=$S115),$M115,0)),0)</f>
        <v/>
      </c>
      <c r="CA115" s="52">
        <f>IFERROR(IF(AND($R115&gt;=CA$2,$R115&lt;=CA$3),$M115,IF(AND(CA$3&gt;=$R115,CA$2&lt;=$S115),$M115,0)),0)</f>
        <v/>
      </c>
      <c r="CB115" s="52">
        <f>IFERROR(IF(AND($R115&gt;=CB$2,$R115&lt;=CB$3),$M115,IF(AND(CB$3&gt;=$R115,CB$2&lt;=$S115),$M115,0)),0)</f>
        <v/>
      </c>
      <c r="CC115" s="52">
        <f>IFERROR(IF(AND($R115&gt;=CC$2,$R115&lt;=CC$3),$M115,IF(AND(CC$3&gt;=$R115,CC$2&lt;=$S115),$M115,0)),0)</f>
        <v/>
      </c>
      <c r="CD115" s="52">
        <f>IFERROR(IF(AND($R115&gt;=CD$2,$R115&lt;=CD$3),$M115,IF(AND(CD$3&gt;=$R115,CD$2&lt;=$S115),$M115,0)),0)</f>
        <v/>
      </c>
      <c r="CE115" s="52">
        <f>IFERROR(IF(AND($R115&gt;=CE$2,$R115&lt;=CE$3),$M115,IF(AND(CE$3&gt;=$R115,CE$2&lt;=$S115),$M115,0)),0)</f>
        <v/>
      </c>
      <c r="CF115" s="52">
        <f>IFERROR(IF(AND($R115&gt;=CF$2,$R115&lt;=CF$3),$M115,IF(AND(CF$3&gt;=$R115,CF$2&lt;=$S115),$M115,0)),0)</f>
        <v/>
      </c>
      <c r="CG115" s="52">
        <f>IFERROR(IF(AND($R115&gt;=CG$2,$R115&lt;=CG$3),$M115,IF(AND(CG$3&gt;=$R115,CG$2&lt;=$S115),$M115,0)),0)</f>
        <v/>
      </c>
      <c r="CH115" s="52">
        <f>IFERROR(IF(AND($R115&gt;=CH$2,$R115&lt;=CH$3),$M115,IF(AND(CH$3&gt;=$R115,CH$2&lt;=$S115),$M115,0)),0)</f>
        <v/>
      </c>
      <c r="CI115" s="52">
        <f>IFERROR(IF(AND($R115&gt;=CI$2,$R115&lt;=CI$3),$M115,IF(AND(CI$3&gt;=$R115,CI$2&lt;=$S115),$M115,0)),0)</f>
        <v/>
      </c>
      <c r="CJ115" s="52">
        <f>IFERROR(IF(AND($R115&gt;=CJ$2,$R115&lt;=CJ$3),$M115,IF(AND(CJ$3&gt;=$R115,CJ$2&lt;=$S115),$M115,0)),0)</f>
        <v/>
      </c>
      <c r="CK115" s="52">
        <f>IFERROR(IF(AND($R115&gt;=CK$2,$R115&lt;=CK$3),$M115,IF(AND(CK$3&gt;=$R115,CK$2&lt;=$S115),$M115,0)),0)</f>
        <v/>
      </c>
      <c r="CL115" s="52">
        <f>IFERROR(IF(AND($R115&gt;=CL$2,$R115&lt;=CL$3),$M115,IF(AND(CL$3&gt;=$R115,CL$2&lt;=$S115),$M115,0)),0)</f>
        <v/>
      </c>
      <c r="CM115" s="52">
        <f>IFERROR(IF(AND($R115&gt;=CM$2,$R115&lt;=CM$3),$M115,IF(AND(CM$3&gt;=$R115,CM$2&lt;=$S115),$M115,0)),0)</f>
        <v/>
      </c>
      <c r="CN115" s="52">
        <f>IFERROR(IF(AND($R115&gt;=CN$2,$R115&lt;=CN$3),$M115,IF(AND(CN$3&gt;=$R115,CN$2&lt;=$S115),$M115,0)),0)</f>
        <v/>
      </c>
      <c r="CO115" s="52">
        <f>IFERROR(IF(AND($R115&gt;=CO$2,$R115&lt;=CO$3),$M115,IF(AND(CO$3&gt;=$R115,CO$2&lt;=$S115),$M115,0)),0)</f>
        <v/>
      </c>
      <c r="CP115" s="52">
        <f>IFERROR(IF(AND($R115&gt;=CP$2,$R115&lt;=CP$3),$M115,IF(AND(CP$3&gt;=$R115,CP$2&lt;=$S115),$M115,0)),0)</f>
        <v/>
      </c>
      <c r="CQ115" s="52">
        <f>IFERROR(IF(AND($R115&gt;=CQ$2,$R115&lt;=CQ$3),$M115,IF(AND(CQ$3&gt;=$R115,CQ$2&lt;=$S115),$M115,0)),0)</f>
        <v/>
      </c>
      <c r="CR115" s="52">
        <f>IFERROR(IF(AND($R115&gt;=CR$2,$R115&lt;=CR$3),$M115,IF(AND(CR$3&gt;=$R115,CR$2&lt;=$S115),$M115,0)),0)</f>
        <v/>
      </c>
      <c r="CS115" s="52">
        <f>IFERROR(IF(AND($R115&gt;=CS$2,$R115&lt;=CS$3),$M115,IF(AND(CS$3&gt;=$R115,CS$2&lt;=$S115),$M115,0)),0)</f>
        <v/>
      </c>
      <c r="CT115" s="52">
        <f>IFERROR(IF(AND($R115&gt;=CT$2,$R115&lt;=CT$3),$M115,IF(AND(CT$3&gt;=$R115,CT$2&lt;=$S115),$M115,0)),0)</f>
        <v/>
      </c>
      <c r="CU115" s="52">
        <f>IFERROR(IF(AND($R115&gt;=CU$2,$R115&lt;=CU$3),$M115,IF(AND(CU$3&gt;=$R115,CU$2&lt;=$S115),$M115,0)),0)</f>
        <v/>
      </c>
      <c r="CV115" s="52">
        <f>IFERROR(IF(AND($R115&gt;=CV$2,$R115&lt;=CV$3),$M115,IF(AND(CV$3&gt;=$R115,CV$2&lt;=$S115),$M115,0)),0)</f>
        <v/>
      </c>
      <c r="CW115" s="52">
        <f>IFERROR(IF(AND($R115&gt;=CW$2,$R115&lt;=CW$3),$M115,IF(AND(CW$3&gt;=$R115,CW$2&lt;=$S115),$M115,0)),0)</f>
        <v/>
      </c>
      <c r="CX115" s="52">
        <f>IFERROR(IF(AND($R115&gt;=CX$2,$R115&lt;=CX$3),$M115,IF(AND(CX$3&gt;=$R115,CX$2&lt;=$S115),$M115,0)),0)</f>
        <v/>
      </c>
      <c r="CY115" s="52">
        <f>IFERROR(IF(AND($R115&gt;=CY$2,$R115&lt;=CY$3),$M115,IF(AND(CY$3&gt;=$R115,CY$2&lt;=$S115),$M115,0)),0)</f>
        <v/>
      </c>
      <c r="CZ115" s="52">
        <f>IFERROR(IF(AND($R115&gt;=CZ$2,$R115&lt;=CZ$3),$M115,IF(AND(CZ$3&gt;=$R115,CZ$2&lt;=$S115),$M115,0)),0)</f>
        <v/>
      </c>
      <c r="DA115" s="52" t="n"/>
      <c r="DB115" s="52" t="n"/>
    </row>
    <row r="116" outlineLevel="1" ht="15.9" customHeight="1">
      <c r="A116" s="40" t="inlineStr">
        <is>
          <t>[Person_3]</t>
        </is>
      </c>
      <c r="B116" s="98" t="n"/>
      <c r="C116" s="56" t="n"/>
      <c r="D116" s="98" t="n"/>
      <c r="E116" s="56" t="n"/>
      <c r="F116" s="53" t="n"/>
      <c r="G116" s="56" t="n"/>
      <c r="H116" s="98" t="n"/>
      <c r="I116" s="43" t="n"/>
      <c r="J116" s="44" t="n"/>
      <c r="K116" s="45" t="n"/>
      <c r="L116" s="45" t="n"/>
      <c r="M116" s="46">
        <f>IF($J116="Digital Maintenance",0,K116*L116)*I115</f>
        <v/>
      </c>
      <c r="N116" s="47">
        <f>IF($J116="Digital Maintenance",K116*L116,0)*I116</f>
        <v/>
      </c>
      <c r="O116" s="48" t="inlineStr">
        <is>
          <t>New</t>
        </is>
      </c>
      <c r="P116" s="49" t="n"/>
      <c r="Q116" s="96" t="n"/>
      <c r="R116" s="96" t="n"/>
      <c r="S116" s="96" t="n"/>
      <c r="T116" s="51">
        <f>IF(ISBLANK(S116),"",YEARFRAC(R116,EOMONTH(S116,0))*12)</f>
        <v/>
      </c>
      <c r="U116" s="52">
        <f>IFERROR(IF(AND($R116&gt;=U$2,$R116&lt;=U$3),$M116,IF(AND(U$3&gt;=$R116,U$2&lt;=$S116),$M116,0)),0)</f>
        <v/>
      </c>
      <c r="V116" s="52">
        <f>IFERROR(IF(AND($R116&gt;=V$2,$R116&lt;=V$3),$M116,IF(AND(V$3&gt;=$R116,V$2&lt;=$S116),$M116,0)),0)</f>
        <v/>
      </c>
      <c r="W116" s="52">
        <f>IFERROR(IF(AND($R116&gt;=W$2,$R116&lt;=W$3),$M116,IF(AND(W$3&gt;=$R116,W$2&lt;=$S116),$M116,0)),0)</f>
        <v/>
      </c>
      <c r="X116" s="52">
        <f>IFERROR(IF(AND($R116&gt;=X$2,$R116&lt;=X$3),$M116,IF(AND(X$3&gt;=$R116,X$2&lt;=$S116),$M116,0)),0)</f>
        <v/>
      </c>
      <c r="Y116" s="52">
        <f>IFERROR(IF(AND($R116&gt;=Y$2,$R116&lt;=Y$3),$M116,IF(AND(Y$3&gt;=$R116,Y$2&lt;=$S116),$M116,0)),0)</f>
        <v/>
      </c>
      <c r="Z116" s="52">
        <f>IFERROR(IF(AND($R116&gt;=Z$2,$R116&lt;=Z$3),$M116,IF(AND(Z$3&gt;=$R116,Z$2&lt;=$S116),$M116,0)),0)</f>
        <v/>
      </c>
      <c r="AA116" s="52">
        <f>IFERROR(IF(AND($R116&gt;=AA$2,$R116&lt;=AA$3),$M116,IF(AND(AA$3&gt;=$R116,AA$2&lt;=$S116),$M116,0)),0)</f>
        <v/>
      </c>
      <c r="AB116" s="52">
        <f>IFERROR(IF(AND($R116&gt;=AB$2,$R116&lt;=AB$3),$M116,IF(AND(AB$3&gt;=$R116,AB$2&lt;=$S116),$M116,0)),0)</f>
        <v/>
      </c>
      <c r="AC116" s="52">
        <f>IFERROR(IF(AND($R116&gt;=AC$2,$R116&lt;=AC$3),$M116,IF(AND(AC$3&gt;=$R116,AC$2&lt;=$S116),$M116,0)),0)</f>
        <v/>
      </c>
      <c r="AD116" s="52">
        <f>IFERROR(IF(AND($R116&gt;=AD$2,$R116&lt;=AD$3),$M116,IF(AND(AD$3&gt;=$R116,AD$2&lt;=$S116),$M116,0)),0)</f>
        <v/>
      </c>
      <c r="AE116" s="52">
        <f>IFERROR(IF(AND($R116&gt;=AE$2,$R116&lt;=AE$3),$M116,IF(AND(AE$3&gt;=$R116,AE$2&lt;=$S116),$M116,0)),0)</f>
        <v/>
      </c>
      <c r="AF116" s="52">
        <f>IFERROR(IF(AND($R116&gt;=AF$2,$R116&lt;=AF$3),$M116,IF(AND(AF$3&gt;=$R116,AF$2&lt;=$S116),$M116,0)),0)</f>
        <v/>
      </c>
      <c r="AG116" s="52">
        <f>IFERROR(IF(AND($R116&gt;=AG$2,$R116&lt;=AG$3),$M116,IF(AND(AG$3&gt;=$R116,AG$2&lt;=$S116),$M116,0)),0)</f>
        <v/>
      </c>
      <c r="AH116" s="52">
        <f>IFERROR(IF(AND($R116&gt;=AH$2,$R116&lt;=AH$3),$M116,IF(AND(AH$3&gt;=$R116,AH$2&lt;=$S116),$M116,0)),0)</f>
        <v/>
      </c>
      <c r="AI116" s="52">
        <f>IFERROR(IF(AND($R116&gt;=AI$2,$R116&lt;=AI$3),$M116,IF(AND(AI$3&gt;=$R116,AI$2&lt;=$S116),$M116,0)),0)</f>
        <v/>
      </c>
      <c r="AJ116" s="52">
        <f>IFERROR(IF(AND($R116&gt;=AJ$2,$R116&lt;=AJ$3),$M116,IF(AND(AJ$3&gt;=$R116,AJ$2&lt;=$S116),$M116,0)),0)</f>
        <v/>
      </c>
      <c r="AK116" s="52">
        <f>IFERROR(IF(AND($R116&gt;=AK$2,$R116&lt;=AK$3),$M116,IF(AND(AK$3&gt;=$R116,AK$2&lt;=$S116),$M116,0)),0)</f>
        <v/>
      </c>
      <c r="AL116" s="52">
        <f>IFERROR(IF(AND($R116&gt;=AL$2,$R116&lt;=AL$3),$M116,IF(AND(AL$3&gt;=$R116,AL$2&lt;=$S116),$M116,0)),0)</f>
        <v/>
      </c>
      <c r="AM116" s="52">
        <f>IFERROR(IF(AND($R116&gt;=AM$2,$R116&lt;=AM$3),$M116,IF(AND(AM$3&gt;=$R116,AM$2&lt;=$S116),$M116,0)),0)</f>
        <v/>
      </c>
      <c r="AN116" s="52">
        <f>IFERROR(IF(AND($R116&gt;=AN$2,$R116&lt;=AN$3),$M116,IF(AND(AN$3&gt;=$R116,AN$2&lt;=$S116),$M116,0)),0)</f>
        <v/>
      </c>
      <c r="AO116" s="52">
        <f>IFERROR(IF(AND($R116&gt;=AO$2,$R116&lt;=AO$3),$M116,IF(AND(AO$3&gt;=$R116,AO$2&lt;=$S116),$M116,0)),0)</f>
        <v/>
      </c>
      <c r="AP116" s="52">
        <f>IFERROR(IF(AND($R116&gt;=AP$2,$R116&lt;=AP$3),$M116,IF(AND(AP$3&gt;=$R116,AP$2&lt;=$S116),$M116,0)),0)</f>
        <v/>
      </c>
      <c r="AQ116" s="52">
        <f>IFERROR(IF(AND($R116&gt;=AQ$2,$R116&lt;=AQ$3),$M116,IF(AND(AQ$3&gt;=$R116,AQ$2&lt;=$S116),$M116,0)),0)</f>
        <v/>
      </c>
      <c r="AR116" s="52">
        <f>IFERROR(IF(AND($R116&gt;=AR$2,$R116&lt;=AR$3),$M116,IF(AND(AR$3&gt;=$R116,AR$2&lt;=$S116),$M116,0)),0)</f>
        <v/>
      </c>
      <c r="AS116" s="52">
        <f>IFERROR(IF(AND($R116&gt;=AS$2,$R116&lt;=AS$3),$M116,IF(AND(AS$3&gt;=$R116,AS$2&lt;=$S116),$M116,0)),0)</f>
        <v/>
      </c>
      <c r="AT116" s="52">
        <f>IFERROR(IF(AND($R116&gt;=AT$2,$R116&lt;=AT$3),$M116,IF(AND(AT$3&gt;=$R116,AT$2&lt;=$S116),$M116,0)),0)</f>
        <v/>
      </c>
      <c r="AU116" s="52">
        <f>IFERROR(IF(AND($R116&gt;=AU$2,$R116&lt;=AU$3),$M116,IF(AND(AU$3&gt;=$R116,AU$2&lt;=$S116),$M116,0)),0)</f>
        <v/>
      </c>
      <c r="AV116" s="52">
        <f>IFERROR(IF(AND($R116&gt;=AV$2,$R116&lt;=AV$3),$M116,IF(AND(AV$3&gt;=$R116,AV$2&lt;=$S116),$M116,0)),0)</f>
        <v/>
      </c>
      <c r="AW116" s="52">
        <f>IFERROR(IF(AND($R116&gt;=AW$2,$R116&lt;=AW$3),$M116,IF(AND(AW$3&gt;=$R116,AW$2&lt;=$S116),$M116,0)),0)</f>
        <v/>
      </c>
      <c r="AX116" s="52">
        <f>IFERROR(IF(AND($R116&gt;=AX$2,$R116&lt;=AX$3),$M116,IF(AND(AX$3&gt;=$R116,AX$2&lt;=$S116),$M116,0)),0)</f>
        <v/>
      </c>
      <c r="AY116" s="52">
        <f>IFERROR(IF(AND($R116&gt;=AY$2,$R116&lt;=AY$3),$M116,IF(AND(AY$3&gt;=$R116,AY$2&lt;=$S116),$M116,0)),0)</f>
        <v/>
      </c>
      <c r="AZ116" s="52">
        <f>IFERROR(IF(AND($R116&gt;=AZ$2,$R116&lt;=AZ$3),$M116,IF(AND(AZ$3&gt;=$R116,AZ$2&lt;=$S116),$M116,0)),0)</f>
        <v/>
      </c>
      <c r="BA116" s="52">
        <f>IFERROR(IF(AND($R116&gt;=BA$2,$R116&lt;=BA$3),$M116,IF(AND(BA$3&gt;=$R116,BA$2&lt;=$S116),$M116,0)),0)</f>
        <v/>
      </c>
      <c r="BB116" s="52">
        <f>IFERROR(IF(AND($R116&gt;=BB$2,$R116&lt;=BB$3),$M116,IF(AND(BB$3&gt;=$R116,BB$2&lt;=$S116),$M116,0)),0)</f>
        <v/>
      </c>
      <c r="BC116" s="52">
        <f>IFERROR(IF(AND($R116&gt;=BC$2,$R116&lt;=BC$3),$M116,IF(AND(BC$3&gt;=$R116,BC$2&lt;=$S116),$M116,0)),0)</f>
        <v/>
      </c>
      <c r="BD116" s="52">
        <f>IFERROR(IF(AND($R116&gt;=BD$2,$R116&lt;=BD$3),$M116,IF(AND(BD$3&gt;=$R116,BD$2&lt;=$S116),$M116,0)),0)</f>
        <v/>
      </c>
      <c r="BE116" s="52">
        <f>IFERROR(IF(AND($R116&gt;=BE$2,$R116&lt;=BE$3),$M116,IF(AND(BE$3&gt;=$R116,BE$2&lt;=$S116),$M116,0)),0)</f>
        <v/>
      </c>
      <c r="BF116" s="52">
        <f>IFERROR(IF(AND($R116&gt;=BF$2,$R116&lt;=BF$3),$M116,IF(AND(BF$3&gt;=$R116,BF$2&lt;=$S116),$M116,0)),0)</f>
        <v/>
      </c>
      <c r="BG116" s="52">
        <f>IFERROR(IF(AND($R116&gt;=BG$2,$R116&lt;=BG$3),$M116,IF(AND(BG$3&gt;=$R116,BG$2&lt;=$S116),$M116,0)),0)</f>
        <v/>
      </c>
      <c r="BH116" s="52">
        <f>IFERROR(IF(AND($R116&gt;=BH$2,$R116&lt;=BH$3),$M116,IF(AND(BH$3&gt;=$R116,BH$2&lt;=$S116),$M116,0)),0)</f>
        <v/>
      </c>
      <c r="BI116" s="52">
        <f>IFERROR(IF(AND($R116&gt;=BI$2,$R116&lt;=BI$3),$M116,IF(AND(BI$3&gt;=$R116,BI$2&lt;=$S116),$M116,0)),0)</f>
        <v/>
      </c>
      <c r="BJ116" s="52">
        <f>IFERROR(IF(AND($R116&gt;=BJ$2,$R116&lt;=BJ$3),$M116,IF(AND(BJ$3&gt;=$R116,BJ$2&lt;=$S116),$M116,0)),0)</f>
        <v/>
      </c>
      <c r="BK116" s="52">
        <f>IFERROR(IF(AND($R116&gt;=BK$2,$R116&lt;=BK$3),$M116,IF(AND(BK$3&gt;=$R116,BK$2&lt;=$S116),$M116,0)),0)</f>
        <v/>
      </c>
      <c r="BL116" s="52">
        <f>IFERROR(IF(AND($R116&gt;=BL$2,$R116&lt;=BL$3),$M116,IF(AND(BL$3&gt;=$R116,BL$2&lt;=$S116),$M116,0)),0)</f>
        <v/>
      </c>
      <c r="BM116" s="52">
        <f>IFERROR(IF(AND($R116&gt;=BM$2,$R116&lt;=BM$3),$M116,IF(AND(BM$3&gt;=$R116,BM$2&lt;=$S116),$M116,0)),0)</f>
        <v/>
      </c>
      <c r="BN116" s="52">
        <f>IFERROR(IF(AND($R116&gt;=BN$2,$R116&lt;=BN$3),$M116,IF(AND(BN$3&gt;=$R116,BN$2&lt;=$S116),$M116,0)),0)</f>
        <v/>
      </c>
      <c r="BO116" s="52">
        <f>IFERROR(IF(AND($R116&gt;=BO$2,$R116&lt;=BO$3),$M116,IF(AND(BO$3&gt;=$R116,BO$2&lt;=$S116),$M116,0)),0)</f>
        <v/>
      </c>
      <c r="BP116" s="52">
        <f>IFERROR(IF(AND($R116&gt;=BP$2,$R116&lt;=BP$3),$M116,IF(AND(BP$3&gt;=$R116,BP$2&lt;=$S116),$M116,0)),0)</f>
        <v/>
      </c>
      <c r="BQ116" s="52">
        <f>IFERROR(IF(AND($R116&gt;=BQ$2,$R116&lt;=BQ$3),$M116,IF(AND(BQ$3&gt;=$R116,BQ$2&lt;=$S116),$M116,0)),0)</f>
        <v/>
      </c>
      <c r="BR116" s="52">
        <f>IFERROR(IF(AND($R116&gt;=BR$2,$R116&lt;=BR$3),$M116,IF(AND(BR$3&gt;=$R116,BR$2&lt;=$S116),$M116,0)),0)</f>
        <v/>
      </c>
      <c r="BS116" s="52">
        <f>IFERROR(IF(AND($R116&gt;=BS$2,$R116&lt;=BS$3),$M116,IF(AND(BS$3&gt;=$R116,BS$2&lt;=$S116),$M116,0)),0)</f>
        <v/>
      </c>
      <c r="BT116" s="52">
        <f>IFERROR(IF(AND($R116&gt;=BT$2,$R116&lt;=BT$3),$M116,IF(AND(BT$3&gt;=$R116,BT$2&lt;=$S116),$M116,0)),0)</f>
        <v/>
      </c>
      <c r="BU116" s="52">
        <f>IFERROR(IF(AND($R116&gt;=BU$2,$R116&lt;=BU$3),$M116,IF(AND(BU$3&gt;=$R116,BU$2&lt;=$S116),$M116,0)),0)</f>
        <v/>
      </c>
      <c r="BV116" s="52">
        <f>IFERROR(IF(AND($R116&gt;=BV$2,$R116&lt;=BV$3),$M116,IF(AND(BV$3&gt;=$R116,BV$2&lt;=$S116),$M116,0)),0)</f>
        <v/>
      </c>
      <c r="BW116" s="52">
        <f>IFERROR(IF(AND($R116&gt;=BW$2,$R116&lt;=BW$3),$M116,IF(AND(BW$3&gt;=$R116,BW$2&lt;=$S116),$M116,0)),0)</f>
        <v/>
      </c>
      <c r="BX116" s="52">
        <f>IFERROR(IF(AND($R116&gt;=BX$2,$R116&lt;=BX$3),$M116,IF(AND(BX$3&gt;=$R116,BX$2&lt;=$S116),$M116,0)),0)</f>
        <v/>
      </c>
      <c r="BY116" s="52">
        <f>IFERROR(IF(AND($R116&gt;=BY$2,$R116&lt;=BY$3),$M116,IF(AND(BY$3&gt;=$R116,BY$2&lt;=$S116),$M116,0)),0)</f>
        <v/>
      </c>
      <c r="BZ116" s="52">
        <f>IFERROR(IF(AND($R116&gt;=BZ$2,$R116&lt;=BZ$3),$M116,IF(AND(BZ$3&gt;=$R116,BZ$2&lt;=$S116),$M116,0)),0)</f>
        <v/>
      </c>
      <c r="CA116" s="52">
        <f>IFERROR(IF(AND($R116&gt;=CA$2,$R116&lt;=CA$3),$M116,IF(AND(CA$3&gt;=$R116,CA$2&lt;=$S116),$M116,0)),0)</f>
        <v/>
      </c>
      <c r="CB116" s="52">
        <f>IFERROR(IF(AND($R116&gt;=CB$2,$R116&lt;=CB$3),$M116,IF(AND(CB$3&gt;=$R116,CB$2&lt;=$S116),$M116,0)),0)</f>
        <v/>
      </c>
      <c r="CC116" s="52">
        <f>IFERROR(IF(AND($R116&gt;=CC$2,$R116&lt;=CC$3),$M116,IF(AND(CC$3&gt;=$R116,CC$2&lt;=$S116),$M116,0)),0)</f>
        <v/>
      </c>
      <c r="CD116" s="52">
        <f>IFERROR(IF(AND($R116&gt;=CD$2,$R116&lt;=CD$3),$M116,IF(AND(CD$3&gt;=$R116,CD$2&lt;=$S116),$M116,0)),0)</f>
        <v/>
      </c>
      <c r="CE116" s="52">
        <f>IFERROR(IF(AND($R116&gt;=CE$2,$R116&lt;=CE$3),$M116,IF(AND(CE$3&gt;=$R116,CE$2&lt;=$S116),$M116,0)),0)</f>
        <v/>
      </c>
      <c r="CF116" s="52">
        <f>IFERROR(IF(AND($R116&gt;=CF$2,$R116&lt;=CF$3),$M116,IF(AND(CF$3&gt;=$R116,CF$2&lt;=$S116),$M116,0)),0)</f>
        <v/>
      </c>
      <c r="CG116" s="52">
        <f>IFERROR(IF(AND($R116&gt;=CG$2,$R116&lt;=CG$3),$M116,IF(AND(CG$3&gt;=$R116,CG$2&lt;=$S116),$M116,0)),0)</f>
        <v/>
      </c>
      <c r="CH116" s="52">
        <f>IFERROR(IF(AND($R116&gt;=CH$2,$R116&lt;=CH$3),$M116,IF(AND(CH$3&gt;=$R116,CH$2&lt;=$S116),$M116,0)),0)</f>
        <v/>
      </c>
      <c r="CI116" s="52">
        <f>IFERROR(IF(AND($R116&gt;=CI$2,$R116&lt;=CI$3),$M116,IF(AND(CI$3&gt;=$R116,CI$2&lt;=$S116),$M116,0)),0)</f>
        <v/>
      </c>
      <c r="CJ116" s="52">
        <f>IFERROR(IF(AND($R116&gt;=CJ$2,$R116&lt;=CJ$3),$M116,IF(AND(CJ$3&gt;=$R116,CJ$2&lt;=$S116),$M116,0)),0)</f>
        <v/>
      </c>
      <c r="CK116" s="52">
        <f>IFERROR(IF(AND($R116&gt;=CK$2,$R116&lt;=CK$3),$M116,IF(AND(CK$3&gt;=$R116,CK$2&lt;=$S116),$M116,0)),0)</f>
        <v/>
      </c>
      <c r="CL116" s="52">
        <f>IFERROR(IF(AND($R116&gt;=CL$2,$R116&lt;=CL$3),$M116,IF(AND(CL$3&gt;=$R116,CL$2&lt;=$S116),$M116,0)),0)</f>
        <v/>
      </c>
      <c r="CM116" s="52">
        <f>IFERROR(IF(AND($R116&gt;=CM$2,$R116&lt;=CM$3),$M116,IF(AND(CM$3&gt;=$R116,CM$2&lt;=$S116),$M116,0)),0)</f>
        <v/>
      </c>
      <c r="CN116" s="52">
        <f>IFERROR(IF(AND($R116&gt;=CN$2,$R116&lt;=CN$3),$M116,IF(AND(CN$3&gt;=$R116,CN$2&lt;=$S116),$M116,0)),0)</f>
        <v/>
      </c>
      <c r="CO116" s="52">
        <f>IFERROR(IF(AND($R116&gt;=CO$2,$R116&lt;=CO$3),$M116,IF(AND(CO$3&gt;=$R116,CO$2&lt;=$S116),$M116,0)),0)</f>
        <v/>
      </c>
      <c r="CP116" s="52">
        <f>IFERROR(IF(AND($R116&gt;=CP$2,$R116&lt;=CP$3),$M116,IF(AND(CP$3&gt;=$R116,CP$2&lt;=$S116),$M116,0)),0)</f>
        <v/>
      </c>
      <c r="CQ116" s="52">
        <f>IFERROR(IF(AND($R116&gt;=CQ$2,$R116&lt;=CQ$3),$M116,IF(AND(CQ$3&gt;=$R116,CQ$2&lt;=$S116),$M116,0)),0)</f>
        <v/>
      </c>
      <c r="CR116" s="52">
        <f>IFERROR(IF(AND($R116&gt;=CR$2,$R116&lt;=CR$3),$M116,IF(AND(CR$3&gt;=$R116,CR$2&lt;=$S116),$M116,0)),0)</f>
        <v/>
      </c>
      <c r="CS116" s="52">
        <f>IFERROR(IF(AND($R116&gt;=CS$2,$R116&lt;=CS$3),$M116,IF(AND(CS$3&gt;=$R116,CS$2&lt;=$S116),$M116,0)),0)</f>
        <v/>
      </c>
      <c r="CT116" s="52">
        <f>IFERROR(IF(AND($R116&gt;=CT$2,$R116&lt;=CT$3),$M116,IF(AND(CT$3&gt;=$R116,CT$2&lt;=$S116),$M116,0)),0)</f>
        <v/>
      </c>
      <c r="CU116" s="52">
        <f>IFERROR(IF(AND($R116&gt;=CU$2,$R116&lt;=CU$3),$M116,IF(AND(CU$3&gt;=$R116,CU$2&lt;=$S116),$M116,0)),0)</f>
        <v/>
      </c>
      <c r="CV116" s="52">
        <f>IFERROR(IF(AND($R116&gt;=CV$2,$R116&lt;=CV$3),$M116,IF(AND(CV$3&gt;=$R116,CV$2&lt;=$S116),$M116,0)),0)</f>
        <v/>
      </c>
      <c r="CW116" s="52">
        <f>IFERROR(IF(AND($R116&gt;=CW$2,$R116&lt;=CW$3),$M116,IF(AND(CW$3&gt;=$R116,CW$2&lt;=$S116),$M116,0)),0)</f>
        <v/>
      </c>
      <c r="CX116" s="52">
        <f>IFERROR(IF(AND($R116&gt;=CX$2,$R116&lt;=CX$3),$M116,IF(AND(CX$3&gt;=$R116,CX$2&lt;=$S116),$M116,0)),0)</f>
        <v/>
      </c>
      <c r="CY116" s="52">
        <f>IFERROR(IF(AND($R116&gt;=CY$2,$R116&lt;=CY$3),$M116,IF(AND(CY$3&gt;=$R116,CY$2&lt;=$S116),$M116,0)),0)</f>
        <v/>
      </c>
      <c r="CZ116" s="52">
        <f>IFERROR(IF(AND($R116&gt;=CZ$2,$R116&lt;=CZ$3),$M116,IF(AND(CZ$3&gt;=$R116,CZ$2&lt;=$S116),$M116,0)),0)</f>
        <v/>
      </c>
      <c r="DA116" s="52" t="n"/>
      <c r="DB116" s="52" t="n"/>
    </row>
    <row r="117" outlineLevel="1" ht="15.9" customHeight="1">
      <c r="A117" s="40" t="inlineStr">
        <is>
          <t>[Person_3]</t>
        </is>
      </c>
      <c r="B117" s="98" t="n"/>
      <c r="C117" s="56" t="n"/>
      <c r="D117" s="98" t="n"/>
      <c r="E117" s="56" t="n"/>
      <c r="F117" s="53" t="n"/>
      <c r="G117" s="56" t="n"/>
      <c r="H117" s="98" t="n"/>
      <c r="I117" s="43" t="n"/>
      <c r="J117" s="44" t="n"/>
      <c r="K117" s="45" t="n"/>
      <c r="L117" s="45" t="n"/>
      <c r="M117" s="46">
        <f>IF($J117="Digital Maintenance",0,K117*L117)*I116</f>
        <v/>
      </c>
      <c r="N117" s="47">
        <f>IF($J117="Digital Maintenance",K117*L117,0)*I117</f>
        <v/>
      </c>
      <c r="O117" s="48" t="inlineStr">
        <is>
          <t>New</t>
        </is>
      </c>
      <c r="P117" s="49" t="n"/>
      <c r="Q117" s="96" t="n"/>
      <c r="R117" s="96" t="n"/>
      <c r="S117" s="96" t="n"/>
      <c r="T117" s="51">
        <f>IF(ISBLANK(S117),"",YEARFRAC(R117,EOMONTH(S117,0))*12)</f>
        <v/>
      </c>
      <c r="U117" s="52">
        <f>IFERROR(IF(AND($R117&gt;=U$2,$R117&lt;=U$3),$M117,IF(AND(U$3&gt;=$R117,U$2&lt;=$S117),$M117,0)),0)</f>
        <v/>
      </c>
      <c r="V117" s="52">
        <f>IFERROR(IF(AND($R117&gt;=V$2,$R117&lt;=V$3),$M117,IF(AND(V$3&gt;=$R117,V$2&lt;=$S117),$M117,0)),0)</f>
        <v/>
      </c>
      <c r="W117" s="52">
        <f>IFERROR(IF(AND($R117&gt;=W$2,$R117&lt;=W$3),$M117,IF(AND(W$3&gt;=$R117,W$2&lt;=$S117),$M117,0)),0)</f>
        <v/>
      </c>
      <c r="X117" s="52">
        <f>IFERROR(IF(AND($R117&gt;=X$2,$R117&lt;=X$3),$M117,IF(AND(X$3&gt;=$R117,X$2&lt;=$S117),$M117,0)),0)</f>
        <v/>
      </c>
      <c r="Y117" s="52">
        <f>IFERROR(IF(AND($R117&gt;=Y$2,$R117&lt;=Y$3),$M117,IF(AND(Y$3&gt;=$R117,Y$2&lt;=$S117),$M117,0)),0)</f>
        <v/>
      </c>
      <c r="Z117" s="52">
        <f>IFERROR(IF(AND($R117&gt;=Z$2,$R117&lt;=Z$3),$M117,IF(AND(Z$3&gt;=$R117,Z$2&lt;=$S117),$M117,0)),0)</f>
        <v/>
      </c>
      <c r="AA117" s="52">
        <f>IFERROR(IF(AND($R117&gt;=AA$2,$R117&lt;=AA$3),$M117,IF(AND(AA$3&gt;=$R117,AA$2&lt;=$S117),$M117,0)),0)</f>
        <v/>
      </c>
      <c r="AB117" s="52">
        <f>IFERROR(IF(AND($R117&gt;=AB$2,$R117&lt;=AB$3),$M117,IF(AND(AB$3&gt;=$R117,AB$2&lt;=$S117),$M117,0)),0)</f>
        <v/>
      </c>
      <c r="AC117" s="52">
        <f>IFERROR(IF(AND($R117&gt;=AC$2,$R117&lt;=AC$3),$M117,IF(AND(AC$3&gt;=$R117,AC$2&lt;=$S117),$M117,0)),0)</f>
        <v/>
      </c>
      <c r="AD117" s="52">
        <f>IFERROR(IF(AND($R117&gt;=AD$2,$R117&lt;=AD$3),$M117,IF(AND(AD$3&gt;=$R117,AD$2&lt;=$S117),$M117,0)),0)</f>
        <v/>
      </c>
      <c r="AE117" s="52">
        <f>IFERROR(IF(AND($R117&gt;=AE$2,$R117&lt;=AE$3),$M117,IF(AND(AE$3&gt;=$R117,AE$2&lt;=$S117),$M117,0)),0)</f>
        <v/>
      </c>
      <c r="AF117" s="52">
        <f>IFERROR(IF(AND($R117&gt;=AF$2,$R117&lt;=AF$3),$M117,IF(AND(AF$3&gt;=$R117,AF$2&lt;=$S117),$M117,0)),0)</f>
        <v/>
      </c>
      <c r="AG117" s="52">
        <f>IFERROR(IF(AND($R117&gt;=AG$2,$R117&lt;=AG$3),$M117,IF(AND(AG$3&gt;=$R117,AG$2&lt;=$S117),$M117,0)),0)</f>
        <v/>
      </c>
      <c r="AH117" s="52">
        <f>IFERROR(IF(AND($R117&gt;=AH$2,$R117&lt;=AH$3),$M117,IF(AND(AH$3&gt;=$R117,AH$2&lt;=$S117),$M117,0)),0)</f>
        <v/>
      </c>
      <c r="AI117" s="52">
        <f>IFERROR(IF(AND($R117&gt;=AI$2,$R117&lt;=AI$3),$M117,IF(AND(AI$3&gt;=$R117,AI$2&lt;=$S117),$M117,0)),0)</f>
        <v/>
      </c>
      <c r="AJ117" s="52">
        <f>IFERROR(IF(AND($R117&gt;=AJ$2,$R117&lt;=AJ$3),$M117,IF(AND(AJ$3&gt;=$R117,AJ$2&lt;=$S117),$M117,0)),0)</f>
        <v/>
      </c>
      <c r="AK117" s="52">
        <f>IFERROR(IF(AND($R117&gt;=AK$2,$R117&lt;=AK$3),$M117,IF(AND(AK$3&gt;=$R117,AK$2&lt;=$S117),$M117,0)),0)</f>
        <v/>
      </c>
      <c r="AL117" s="52">
        <f>IFERROR(IF(AND($R117&gt;=AL$2,$R117&lt;=AL$3),$M117,IF(AND(AL$3&gt;=$R117,AL$2&lt;=$S117),$M117,0)),0)</f>
        <v/>
      </c>
      <c r="AM117" s="52">
        <f>IFERROR(IF(AND($R117&gt;=AM$2,$R117&lt;=AM$3),$M117,IF(AND(AM$3&gt;=$R117,AM$2&lt;=$S117),$M117,0)),0)</f>
        <v/>
      </c>
      <c r="AN117" s="52">
        <f>IFERROR(IF(AND($R117&gt;=AN$2,$R117&lt;=AN$3),$M117,IF(AND(AN$3&gt;=$R117,AN$2&lt;=$S117),$M117,0)),0)</f>
        <v/>
      </c>
      <c r="AO117" s="52">
        <f>IFERROR(IF(AND($R117&gt;=AO$2,$R117&lt;=AO$3),$M117,IF(AND(AO$3&gt;=$R117,AO$2&lt;=$S117),$M117,0)),0)</f>
        <v/>
      </c>
      <c r="AP117" s="52">
        <f>IFERROR(IF(AND($R117&gt;=AP$2,$R117&lt;=AP$3),$M117,IF(AND(AP$3&gt;=$R117,AP$2&lt;=$S117),$M117,0)),0)</f>
        <v/>
      </c>
      <c r="AQ117" s="52">
        <f>IFERROR(IF(AND($R117&gt;=AQ$2,$R117&lt;=AQ$3),$M117,IF(AND(AQ$3&gt;=$R117,AQ$2&lt;=$S117),$M117,0)),0)</f>
        <v/>
      </c>
      <c r="AR117" s="52">
        <f>IFERROR(IF(AND($R117&gt;=AR$2,$R117&lt;=AR$3),$M117,IF(AND(AR$3&gt;=$R117,AR$2&lt;=$S117),$M117,0)),0)</f>
        <v/>
      </c>
      <c r="AS117" s="52">
        <f>IFERROR(IF(AND($R117&gt;=AS$2,$R117&lt;=AS$3),$M117,IF(AND(AS$3&gt;=$R117,AS$2&lt;=$S117),$M117,0)),0)</f>
        <v/>
      </c>
      <c r="AT117" s="52">
        <f>IFERROR(IF(AND($R117&gt;=AT$2,$R117&lt;=AT$3),$M117,IF(AND(AT$3&gt;=$R117,AT$2&lt;=$S117),$M117,0)),0)</f>
        <v/>
      </c>
      <c r="AU117" s="52">
        <f>IFERROR(IF(AND($R117&gt;=AU$2,$R117&lt;=AU$3),$M117,IF(AND(AU$3&gt;=$R117,AU$2&lt;=$S117),$M117,0)),0)</f>
        <v/>
      </c>
      <c r="AV117" s="52">
        <f>IFERROR(IF(AND($R117&gt;=AV$2,$R117&lt;=AV$3),$M117,IF(AND(AV$3&gt;=$R117,AV$2&lt;=$S117),$M117,0)),0)</f>
        <v/>
      </c>
      <c r="AW117" s="52">
        <f>IFERROR(IF(AND($R117&gt;=AW$2,$R117&lt;=AW$3),$M117,IF(AND(AW$3&gt;=$R117,AW$2&lt;=$S117),$M117,0)),0)</f>
        <v/>
      </c>
      <c r="AX117" s="52">
        <f>IFERROR(IF(AND($R117&gt;=AX$2,$R117&lt;=AX$3),$M117,IF(AND(AX$3&gt;=$R117,AX$2&lt;=$S117),$M117,0)),0)</f>
        <v/>
      </c>
      <c r="AY117" s="52">
        <f>IFERROR(IF(AND($R117&gt;=AY$2,$R117&lt;=AY$3),$M117,IF(AND(AY$3&gt;=$R117,AY$2&lt;=$S117),$M117,0)),0)</f>
        <v/>
      </c>
      <c r="AZ117" s="52">
        <f>IFERROR(IF(AND($R117&gt;=AZ$2,$R117&lt;=AZ$3),$M117,IF(AND(AZ$3&gt;=$R117,AZ$2&lt;=$S117),$M117,0)),0)</f>
        <v/>
      </c>
      <c r="BA117" s="52">
        <f>IFERROR(IF(AND($R117&gt;=BA$2,$R117&lt;=BA$3),$M117,IF(AND(BA$3&gt;=$R117,BA$2&lt;=$S117),$M117,0)),0)</f>
        <v/>
      </c>
      <c r="BB117" s="52">
        <f>IFERROR(IF(AND($R117&gt;=BB$2,$R117&lt;=BB$3),$M117,IF(AND(BB$3&gt;=$R117,BB$2&lt;=$S117),$M117,0)),0)</f>
        <v/>
      </c>
      <c r="BC117" s="52">
        <f>IFERROR(IF(AND($R117&gt;=BC$2,$R117&lt;=BC$3),$M117,IF(AND(BC$3&gt;=$R117,BC$2&lt;=$S117),$M117,0)),0)</f>
        <v/>
      </c>
      <c r="BD117" s="52">
        <f>IFERROR(IF(AND($R117&gt;=BD$2,$R117&lt;=BD$3),$M117,IF(AND(BD$3&gt;=$R117,BD$2&lt;=$S117),$M117,0)),0)</f>
        <v/>
      </c>
      <c r="BE117" s="52">
        <f>IFERROR(IF(AND($R117&gt;=BE$2,$R117&lt;=BE$3),$M117,IF(AND(BE$3&gt;=$R117,BE$2&lt;=$S117),$M117,0)),0)</f>
        <v/>
      </c>
      <c r="BF117" s="52">
        <f>IFERROR(IF(AND($R117&gt;=BF$2,$R117&lt;=BF$3),$M117,IF(AND(BF$3&gt;=$R117,BF$2&lt;=$S117),$M117,0)),0)</f>
        <v/>
      </c>
      <c r="BG117" s="52">
        <f>IFERROR(IF(AND($R117&gt;=BG$2,$R117&lt;=BG$3),$M117,IF(AND(BG$3&gt;=$R117,BG$2&lt;=$S117),$M117,0)),0)</f>
        <v/>
      </c>
      <c r="BH117" s="52">
        <f>IFERROR(IF(AND($R117&gt;=BH$2,$R117&lt;=BH$3),$M117,IF(AND(BH$3&gt;=$R117,BH$2&lt;=$S117),$M117,0)),0)</f>
        <v/>
      </c>
      <c r="BI117" s="52">
        <f>IFERROR(IF(AND($R117&gt;=BI$2,$R117&lt;=BI$3),$M117,IF(AND(BI$3&gt;=$R117,BI$2&lt;=$S117),$M117,0)),0)</f>
        <v/>
      </c>
      <c r="BJ117" s="52">
        <f>IFERROR(IF(AND($R117&gt;=BJ$2,$R117&lt;=BJ$3),$M117,IF(AND(BJ$3&gt;=$R117,BJ$2&lt;=$S117),$M117,0)),0)</f>
        <v/>
      </c>
      <c r="BK117" s="52">
        <f>IFERROR(IF(AND($R117&gt;=BK$2,$R117&lt;=BK$3),$M117,IF(AND(BK$3&gt;=$R117,BK$2&lt;=$S117),$M117,0)),0)</f>
        <v/>
      </c>
      <c r="BL117" s="52">
        <f>IFERROR(IF(AND($R117&gt;=BL$2,$R117&lt;=BL$3),$M117,IF(AND(BL$3&gt;=$R117,BL$2&lt;=$S117),$M117,0)),0)</f>
        <v/>
      </c>
      <c r="BM117" s="52">
        <f>IFERROR(IF(AND($R117&gt;=BM$2,$R117&lt;=BM$3),$M117,IF(AND(BM$3&gt;=$R117,BM$2&lt;=$S117),$M117,0)),0)</f>
        <v/>
      </c>
      <c r="BN117" s="52">
        <f>IFERROR(IF(AND($R117&gt;=BN$2,$R117&lt;=BN$3),$M117,IF(AND(BN$3&gt;=$R117,BN$2&lt;=$S117),$M117,0)),0)</f>
        <v/>
      </c>
      <c r="BO117" s="52">
        <f>IFERROR(IF(AND($R117&gt;=BO$2,$R117&lt;=BO$3),$M117,IF(AND(BO$3&gt;=$R117,BO$2&lt;=$S117),$M117,0)),0)</f>
        <v/>
      </c>
      <c r="BP117" s="52">
        <f>IFERROR(IF(AND($R117&gt;=BP$2,$R117&lt;=BP$3),$M117,IF(AND(BP$3&gt;=$R117,BP$2&lt;=$S117),$M117,0)),0)</f>
        <v/>
      </c>
      <c r="BQ117" s="52">
        <f>IFERROR(IF(AND($R117&gt;=BQ$2,$R117&lt;=BQ$3),$M117,IF(AND(BQ$3&gt;=$R117,BQ$2&lt;=$S117),$M117,0)),0)</f>
        <v/>
      </c>
      <c r="BR117" s="52">
        <f>IFERROR(IF(AND($R117&gt;=BR$2,$R117&lt;=BR$3),$M117,IF(AND(BR$3&gt;=$R117,BR$2&lt;=$S117),$M117,0)),0)</f>
        <v/>
      </c>
      <c r="BS117" s="52">
        <f>IFERROR(IF(AND($R117&gt;=BS$2,$R117&lt;=BS$3),$M117,IF(AND(BS$3&gt;=$R117,BS$2&lt;=$S117),$M117,0)),0)</f>
        <v/>
      </c>
      <c r="BT117" s="52">
        <f>IFERROR(IF(AND($R117&gt;=BT$2,$R117&lt;=BT$3),$M117,IF(AND(BT$3&gt;=$R117,BT$2&lt;=$S117),$M117,0)),0)</f>
        <v/>
      </c>
      <c r="BU117" s="52">
        <f>IFERROR(IF(AND($R117&gt;=BU$2,$R117&lt;=BU$3),$M117,IF(AND(BU$3&gt;=$R117,BU$2&lt;=$S117),$M117,0)),0)</f>
        <v/>
      </c>
      <c r="BV117" s="52">
        <f>IFERROR(IF(AND($R117&gt;=BV$2,$R117&lt;=BV$3),$M117,IF(AND(BV$3&gt;=$R117,BV$2&lt;=$S117),$M117,0)),0)</f>
        <v/>
      </c>
      <c r="BW117" s="52">
        <f>IFERROR(IF(AND($R117&gt;=BW$2,$R117&lt;=BW$3),$M117,IF(AND(BW$3&gt;=$R117,BW$2&lt;=$S117),$M117,0)),0)</f>
        <v/>
      </c>
      <c r="BX117" s="52">
        <f>IFERROR(IF(AND($R117&gt;=BX$2,$R117&lt;=BX$3),$M117,IF(AND(BX$3&gt;=$R117,BX$2&lt;=$S117),$M117,0)),0)</f>
        <v/>
      </c>
      <c r="BY117" s="52">
        <f>IFERROR(IF(AND($R117&gt;=BY$2,$R117&lt;=BY$3),$M117,IF(AND(BY$3&gt;=$R117,BY$2&lt;=$S117),$M117,0)),0)</f>
        <v/>
      </c>
      <c r="BZ117" s="52">
        <f>IFERROR(IF(AND($R117&gt;=BZ$2,$R117&lt;=BZ$3),$M117,IF(AND(BZ$3&gt;=$R117,BZ$2&lt;=$S117),$M117,0)),0)</f>
        <v/>
      </c>
      <c r="CA117" s="52">
        <f>IFERROR(IF(AND($R117&gt;=CA$2,$R117&lt;=CA$3),$M117,IF(AND(CA$3&gt;=$R117,CA$2&lt;=$S117),$M117,0)),0)</f>
        <v/>
      </c>
      <c r="CB117" s="52">
        <f>IFERROR(IF(AND($R117&gt;=CB$2,$R117&lt;=CB$3),$M117,IF(AND(CB$3&gt;=$R117,CB$2&lt;=$S117),$M117,0)),0)</f>
        <v/>
      </c>
      <c r="CC117" s="52">
        <f>IFERROR(IF(AND($R117&gt;=CC$2,$R117&lt;=CC$3),$M117,IF(AND(CC$3&gt;=$R117,CC$2&lt;=$S117),$M117,0)),0)</f>
        <v/>
      </c>
      <c r="CD117" s="52">
        <f>IFERROR(IF(AND($R117&gt;=CD$2,$R117&lt;=CD$3),$M117,IF(AND(CD$3&gt;=$R117,CD$2&lt;=$S117),$M117,0)),0)</f>
        <v/>
      </c>
      <c r="CE117" s="52">
        <f>IFERROR(IF(AND($R117&gt;=CE$2,$R117&lt;=CE$3),$M117,IF(AND(CE$3&gt;=$R117,CE$2&lt;=$S117),$M117,0)),0)</f>
        <v/>
      </c>
      <c r="CF117" s="52">
        <f>IFERROR(IF(AND($R117&gt;=CF$2,$R117&lt;=CF$3),$M117,IF(AND(CF$3&gt;=$R117,CF$2&lt;=$S117),$M117,0)),0)</f>
        <v/>
      </c>
      <c r="CG117" s="52">
        <f>IFERROR(IF(AND($R117&gt;=CG$2,$R117&lt;=CG$3),$M117,IF(AND(CG$3&gt;=$R117,CG$2&lt;=$S117),$M117,0)),0)</f>
        <v/>
      </c>
      <c r="CH117" s="52">
        <f>IFERROR(IF(AND($R117&gt;=CH$2,$R117&lt;=CH$3),$M117,IF(AND(CH$3&gt;=$R117,CH$2&lt;=$S117),$M117,0)),0)</f>
        <v/>
      </c>
      <c r="CI117" s="52">
        <f>IFERROR(IF(AND($R117&gt;=CI$2,$R117&lt;=CI$3),$M117,IF(AND(CI$3&gt;=$R117,CI$2&lt;=$S117),$M117,0)),0)</f>
        <v/>
      </c>
      <c r="CJ117" s="52">
        <f>IFERROR(IF(AND($R117&gt;=CJ$2,$R117&lt;=CJ$3),$M117,IF(AND(CJ$3&gt;=$R117,CJ$2&lt;=$S117),$M117,0)),0)</f>
        <v/>
      </c>
      <c r="CK117" s="52">
        <f>IFERROR(IF(AND($R117&gt;=CK$2,$R117&lt;=CK$3),$M117,IF(AND(CK$3&gt;=$R117,CK$2&lt;=$S117),$M117,0)),0)</f>
        <v/>
      </c>
      <c r="CL117" s="52">
        <f>IFERROR(IF(AND($R117&gt;=CL$2,$R117&lt;=CL$3),$M117,IF(AND(CL$3&gt;=$R117,CL$2&lt;=$S117),$M117,0)),0)</f>
        <v/>
      </c>
      <c r="CM117" s="52">
        <f>IFERROR(IF(AND($R117&gt;=CM$2,$R117&lt;=CM$3),$M117,IF(AND(CM$3&gt;=$R117,CM$2&lt;=$S117),$M117,0)),0)</f>
        <v/>
      </c>
      <c r="CN117" s="52">
        <f>IFERROR(IF(AND($R117&gt;=CN$2,$R117&lt;=CN$3),$M117,IF(AND(CN$3&gt;=$R117,CN$2&lt;=$S117),$M117,0)),0)</f>
        <v/>
      </c>
      <c r="CO117" s="52">
        <f>IFERROR(IF(AND($R117&gt;=CO$2,$R117&lt;=CO$3),$M117,IF(AND(CO$3&gt;=$R117,CO$2&lt;=$S117),$M117,0)),0)</f>
        <v/>
      </c>
      <c r="CP117" s="52">
        <f>IFERROR(IF(AND($R117&gt;=CP$2,$R117&lt;=CP$3),$M117,IF(AND(CP$3&gt;=$R117,CP$2&lt;=$S117),$M117,0)),0)</f>
        <v/>
      </c>
      <c r="CQ117" s="52">
        <f>IFERROR(IF(AND($R117&gt;=CQ$2,$R117&lt;=CQ$3),$M117,IF(AND(CQ$3&gt;=$R117,CQ$2&lt;=$S117),$M117,0)),0)</f>
        <v/>
      </c>
      <c r="CR117" s="52">
        <f>IFERROR(IF(AND($R117&gt;=CR$2,$R117&lt;=CR$3),$M117,IF(AND(CR$3&gt;=$R117,CR$2&lt;=$S117),$M117,0)),0)</f>
        <v/>
      </c>
      <c r="CS117" s="52">
        <f>IFERROR(IF(AND($R117&gt;=CS$2,$R117&lt;=CS$3),$M117,IF(AND(CS$3&gt;=$R117,CS$2&lt;=$S117),$M117,0)),0)</f>
        <v/>
      </c>
      <c r="CT117" s="52">
        <f>IFERROR(IF(AND($R117&gt;=CT$2,$R117&lt;=CT$3),$M117,IF(AND(CT$3&gt;=$R117,CT$2&lt;=$S117),$M117,0)),0)</f>
        <v/>
      </c>
      <c r="CU117" s="52">
        <f>IFERROR(IF(AND($R117&gt;=CU$2,$R117&lt;=CU$3),$M117,IF(AND(CU$3&gt;=$R117,CU$2&lt;=$S117),$M117,0)),0)</f>
        <v/>
      </c>
      <c r="CV117" s="52">
        <f>IFERROR(IF(AND($R117&gt;=CV$2,$R117&lt;=CV$3),$M117,IF(AND(CV$3&gt;=$R117,CV$2&lt;=$S117),$M117,0)),0)</f>
        <v/>
      </c>
      <c r="CW117" s="52">
        <f>IFERROR(IF(AND($R117&gt;=CW$2,$R117&lt;=CW$3),$M117,IF(AND(CW$3&gt;=$R117,CW$2&lt;=$S117),$M117,0)),0)</f>
        <v/>
      </c>
      <c r="CX117" s="52">
        <f>IFERROR(IF(AND($R117&gt;=CX$2,$R117&lt;=CX$3),$M117,IF(AND(CX$3&gt;=$R117,CX$2&lt;=$S117),$M117,0)),0)</f>
        <v/>
      </c>
      <c r="CY117" s="52">
        <f>IFERROR(IF(AND($R117&gt;=CY$2,$R117&lt;=CY$3),$M117,IF(AND(CY$3&gt;=$R117,CY$2&lt;=$S117),$M117,0)),0)</f>
        <v/>
      </c>
      <c r="CZ117" s="52">
        <f>IFERROR(IF(AND($R117&gt;=CZ$2,$R117&lt;=CZ$3),$M117,IF(AND(CZ$3&gt;=$R117,CZ$2&lt;=$S117),$M117,0)),0)</f>
        <v/>
      </c>
      <c r="DA117" s="52" t="n"/>
      <c r="DB117" s="52" t="n"/>
    </row>
    <row r="118" outlineLevel="1" ht="15.9" customHeight="1">
      <c r="A118" s="40" t="inlineStr">
        <is>
          <t>[Person_3]</t>
        </is>
      </c>
      <c r="B118" s="98" t="n"/>
      <c r="C118" s="56" t="n"/>
      <c r="D118" s="98" t="n"/>
      <c r="E118" s="56" t="n"/>
      <c r="F118" s="53" t="n"/>
      <c r="G118" s="56" t="n"/>
      <c r="H118" s="98" t="n"/>
      <c r="I118" s="43" t="n"/>
      <c r="J118" s="44" t="n"/>
      <c r="K118" s="45" t="n"/>
      <c r="L118" s="45" t="n"/>
      <c r="M118" s="46">
        <f>IF($J118="Digital Maintenance",0,K118*L118)*I117</f>
        <v/>
      </c>
      <c r="N118" s="47">
        <f>IF($J118="Digital Maintenance",K118*L118,0)*I118</f>
        <v/>
      </c>
      <c r="O118" s="48" t="inlineStr">
        <is>
          <t>New</t>
        </is>
      </c>
      <c r="P118" s="49" t="n"/>
      <c r="Q118" s="96" t="n"/>
      <c r="R118" s="96" t="n"/>
      <c r="S118" s="96" t="n"/>
      <c r="T118" s="51">
        <f>IF(ISBLANK(S118),"",YEARFRAC(R118,EOMONTH(S118,0))*12)</f>
        <v/>
      </c>
      <c r="U118" s="52">
        <f>IFERROR(IF(AND($R118&gt;=U$2,$R118&lt;=U$3),$M118,IF(AND(U$3&gt;=$R118,U$2&lt;=$S118),$M118,0)),0)</f>
        <v/>
      </c>
      <c r="V118" s="52">
        <f>IFERROR(IF(AND($R118&gt;=V$2,$R118&lt;=V$3),$M118,IF(AND(V$3&gt;=$R118,V$2&lt;=$S118),$M118,0)),0)</f>
        <v/>
      </c>
      <c r="W118" s="52">
        <f>IFERROR(IF(AND($R118&gt;=W$2,$R118&lt;=W$3),$M118,IF(AND(W$3&gt;=$R118,W$2&lt;=$S118),$M118,0)),0)</f>
        <v/>
      </c>
      <c r="X118" s="52">
        <f>IFERROR(IF(AND($R118&gt;=X$2,$R118&lt;=X$3),$M118,IF(AND(X$3&gt;=$R118,X$2&lt;=$S118),$M118,0)),0)</f>
        <v/>
      </c>
      <c r="Y118" s="52">
        <f>IFERROR(IF(AND($R118&gt;=Y$2,$R118&lt;=Y$3),$M118,IF(AND(Y$3&gt;=$R118,Y$2&lt;=$S118),$M118,0)),0)</f>
        <v/>
      </c>
      <c r="Z118" s="52">
        <f>IFERROR(IF(AND($R118&gt;=Z$2,$R118&lt;=Z$3),$M118,IF(AND(Z$3&gt;=$R118,Z$2&lt;=$S118),$M118,0)),0)</f>
        <v/>
      </c>
      <c r="AA118" s="52">
        <f>IFERROR(IF(AND($R118&gt;=AA$2,$R118&lt;=AA$3),$M118,IF(AND(AA$3&gt;=$R118,AA$2&lt;=$S118),$M118,0)),0)</f>
        <v/>
      </c>
      <c r="AB118" s="52">
        <f>IFERROR(IF(AND($R118&gt;=AB$2,$R118&lt;=AB$3),$M118,IF(AND(AB$3&gt;=$R118,AB$2&lt;=$S118),$M118,0)),0)</f>
        <v/>
      </c>
      <c r="AC118" s="52">
        <f>IFERROR(IF(AND($R118&gt;=AC$2,$R118&lt;=AC$3),$M118,IF(AND(AC$3&gt;=$R118,AC$2&lt;=$S118),$M118,0)),0)</f>
        <v/>
      </c>
      <c r="AD118" s="52">
        <f>IFERROR(IF(AND($R118&gt;=AD$2,$R118&lt;=AD$3),$M118,IF(AND(AD$3&gt;=$R118,AD$2&lt;=$S118),$M118,0)),0)</f>
        <v/>
      </c>
      <c r="AE118" s="52">
        <f>IFERROR(IF(AND($R118&gt;=AE$2,$R118&lt;=AE$3),$M118,IF(AND(AE$3&gt;=$R118,AE$2&lt;=$S118),$M118,0)),0)</f>
        <v/>
      </c>
      <c r="AF118" s="52">
        <f>IFERROR(IF(AND($R118&gt;=AF$2,$R118&lt;=AF$3),$M118,IF(AND(AF$3&gt;=$R118,AF$2&lt;=$S118),$M118,0)),0)</f>
        <v/>
      </c>
      <c r="AG118" s="52">
        <f>IFERROR(IF(AND($R118&gt;=AG$2,$R118&lt;=AG$3),$M118,IF(AND(AG$3&gt;=$R118,AG$2&lt;=$S118),$M118,0)),0)</f>
        <v/>
      </c>
      <c r="AH118" s="52">
        <f>IFERROR(IF(AND($R118&gt;=AH$2,$R118&lt;=AH$3),$M118,IF(AND(AH$3&gt;=$R118,AH$2&lt;=$S118),$M118,0)),0)</f>
        <v/>
      </c>
      <c r="AI118" s="52">
        <f>IFERROR(IF(AND($R118&gt;=AI$2,$R118&lt;=AI$3),$M118,IF(AND(AI$3&gt;=$R118,AI$2&lt;=$S118),$M118,0)),0)</f>
        <v/>
      </c>
      <c r="AJ118" s="52">
        <f>IFERROR(IF(AND($R118&gt;=AJ$2,$R118&lt;=AJ$3),$M118,IF(AND(AJ$3&gt;=$R118,AJ$2&lt;=$S118),$M118,0)),0)</f>
        <v/>
      </c>
      <c r="AK118" s="52">
        <f>IFERROR(IF(AND($R118&gt;=AK$2,$R118&lt;=AK$3),$M118,IF(AND(AK$3&gt;=$R118,AK$2&lt;=$S118),$M118,0)),0)</f>
        <v/>
      </c>
      <c r="AL118" s="52">
        <f>IFERROR(IF(AND($R118&gt;=AL$2,$R118&lt;=AL$3),$M118,IF(AND(AL$3&gt;=$R118,AL$2&lt;=$S118),$M118,0)),0)</f>
        <v/>
      </c>
      <c r="AM118" s="52">
        <f>IFERROR(IF(AND($R118&gt;=AM$2,$R118&lt;=AM$3),$M118,IF(AND(AM$3&gt;=$R118,AM$2&lt;=$S118),$M118,0)),0)</f>
        <v/>
      </c>
      <c r="AN118" s="52">
        <f>IFERROR(IF(AND($R118&gt;=AN$2,$R118&lt;=AN$3),$M118,IF(AND(AN$3&gt;=$R118,AN$2&lt;=$S118),$M118,0)),0)</f>
        <v/>
      </c>
      <c r="AO118" s="52">
        <f>IFERROR(IF(AND($R118&gt;=AO$2,$R118&lt;=AO$3),$M118,IF(AND(AO$3&gt;=$R118,AO$2&lt;=$S118),$M118,0)),0)</f>
        <v/>
      </c>
      <c r="AP118" s="52">
        <f>IFERROR(IF(AND($R118&gt;=AP$2,$R118&lt;=AP$3),$M118,IF(AND(AP$3&gt;=$R118,AP$2&lt;=$S118),$M118,0)),0)</f>
        <v/>
      </c>
      <c r="AQ118" s="52">
        <f>IFERROR(IF(AND($R118&gt;=AQ$2,$R118&lt;=AQ$3),$M118,IF(AND(AQ$3&gt;=$R118,AQ$2&lt;=$S118),$M118,0)),0)</f>
        <v/>
      </c>
      <c r="AR118" s="52">
        <f>IFERROR(IF(AND($R118&gt;=AR$2,$R118&lt;=AR$3),$M118,IF(AND(AR$3&gt;=$R118,AR$2&lt;=$S118),$M118,0)),0)</f>
        <v/>
      </c>
      <c r="AS118" s="52">
        <f>IFERROR(IF(AND($R118&gt;=AS$2,$R118&lt;=AS$3),$M118,IF(AND(AS$3&gt;=$R118,AS$2&lt;=$S118),$M118,0)),0)</f>
        <v/>
      </c>
      <c r="AT118" s="52">
        <f>IFERROR(IF(AND($R118&gt;=AT$2,$R118&lt;=AT$3),$M118,IF(AND(AT$3&gt;=$R118,AT$2&lt;=$S118),$M118,0)),0)</f>
        <v/>
      </c>
      <c r="AU118" s="52">
        <f>IFERROR(IF(AND($R118&gt;=AU$2,$R118&lt;=AU$3),$M118,IF(AND(AU$3&gt;=$R118,AU$2&lt;=$S118),$M118,0)),0)</f>
        <v/>
      </c>
      <c r="AV118" s="52">
        <f>IFERROR(IF(AND($R118&gt;=AV$2,$R118&lt;=AV$3),$M118,IF(AND(AV$3&gt;=$R118,AV$2&lt;=$S118),$M118,0)),0)</f>
        <v/>
      </c>
      <c r="AW118" s="52">
        <f>IFERROR(IF(AND($R118&gt;=AW$2,$R118&lt;=AW$3),$M118,IF(AND(AW$3&gt;=$R118,AW$2&lt;=$S118),$M118,0)),0)</f>
        <v/>
      </c>
      <c r="AX118" s="52">
        <f>IFERROR(IF(AND($R118&gt;=AX$2,$R118&lt;=AX$3),$M118,IF(AND(AX$3&gt;=$R118,AX$2&lt;=$S118),$M118,0)),0)</f>
        <v/>
      </c>
      <c r="AY118" s="52">
        <f>IFERROR(IF(AND($R118&gt;=AY$2,$R118&lt;=AY$3),$M118,IF(AND(AY$3&gt;=$R118,AY$2&lt;=$S118),$M118,0)),0)</f>
        <v/>
      </c>
      <c r="AZ118" s="52">
        <f>IFERROR(IF(AND($R118&gt;=AZ$2,$R118&lt;=AZ$3),$M118,IF(AND(AZ$3&gt;=$R118,AZ$2&lt;=$S118),$M118,0)),0)</f>
        <v/>
      </c>
      <c r="BA118" s="52">
        <f>IFERROR(IF(AND($R118&gt;=BA$2,$R118&lt;=BA$3),$M118,IF(AND(BA$3&gt;=$R118,BA$2&lt;=$S118),$M118,0)),0)</f>
        <v/>
      </c>
      <c r="BB118" s="52">
        <f>IFERROR(IF(AND($R118&gt;=BB$2,$R118&lt;=BB$3),$M118,IF(AND(BB$3&gt;=$R118,BB$2&lt;=$S118),$M118,0)),0)</f>
        <v/>
      </c>
      <c r="BC118" s="52">
        <f>IFERROR(IF(AND($R118&gt;=BC$2,$R118&lt;=BC$3),$M118,IF(AND(BC$3&gt;=$R118,BC$2&lt;=$S118),$M118,0)),0)</f>
        <v/>
      </c>
      <c r="BD118" s="52">
        <f>IFERROR(IF(AND($R118&gt;=BD$2,$R118&lt;=BD$3),$M118,IF(AND(BD$3&gt;=$R118,BD$2&lt;=$S118),$M118,0)),0)</f>
        <v/>
      </c>
      <c r="BE118" s="52">
        <f>IFERROR(IF(AND($R118&gt;=BE$2,$R118&lt;=BE$3),$M118,IF(AND(BE$3&gt;=$R118,BE$2&lt;=$S118),$M118,0)),0)</f>
        <v/>
      </c>
      <c r="BF118" s="52">
        <f>IFERROR(IF(AND($R118&gt;=BF$2,$R118&lt;=BF$3),$M118,IF(AND(BF$3&gt;=$R118,BF$2&lt;=$S118),$M118,0)),0)</f>
        <v/>
      </c>
      <c r="BG118" s="52">
        <f>IFERROR(IF(AND($R118&gt;=BG$2,$R118&lt;=BG$3),$M118,IF(AND(BG$3&gt;=$R118,BG$2&lt;=$S118),$M118,0)),0)</f>
        <v/>
      </c>
      <c r="BH118" s="52">
        <f>IFERROR(IF(AND($R118&gt;=BH$2,$R118&lt;=BH$3),$M118,IF(AND(BH$3&gt;=$R118,BH$2&lt;=$S118),$M118,0)),0)</f>
        <v/>
      </c>
      <c r="BI118" s="52">
        <f>IFERROR(IF(AND($R118&gt;=BI$2,$R118&lt;=BI$3),$M118,IF(AND(BI$3&gt;=$R118,BI$2&lt;=$S118),$M118,0)),0)</f>
        <v/>
      </c>
      <c r="BJ118" s="52">
        <f>IFERROR(IF(AND($R118&gt;=BJ$2,$R118&lt;=BJ$3),$M118,IF(AND(BJ$3&gt;=$R118,BJ$2&lt;=$S118),$M118,0)),0)</f>
        <v/>
      </c>
      <c r="BK118" s="52">
        <f>IFERROR(IF(AND($R118&gt;=BK$2,$R118&lt;=BK$3),$M118,IF(AND(BK$3&gt;=$R118,BK$2&lt;=$S118),$M118,0)),0)</f>
        <v/>
      </c>
      <c r="BL118" s="52">
        <f>IFERROR(IF(AND($R118&gt;=BL$2,$R118&lt;=BL$3),$M118,IF(AND(BL$3&gt;=$R118,BL$2&lt;=$S118),$M118,0)),0)</f>
        <v/>
      </c>
      <c r="BM118" s="52">
        <f>IFERROR(IF(AND($R118&gt;=BM$2,$R118&lt;=BM$3),$M118,IF(AND(BM$3&gt;=$R118,BM$2&lt;=$S118),$M118,0)),0)</f>
        <v/>
      </c>
      <c r="BN118" s="52">
        <f>IFERROR(IF(AND($R118&gt;=BN$2,$R118&lt;=BN$3),$M118,IF(AND(BN$3&gt;=$R118,BN$2&lt;=$S118),$M118,0)),0)</f>
        <v/>
      </c>
      <c r="BO118" s="52">
        <f>IFERROR(IF(AND($R118&gt;=BO$2,$R118&lt;=BO$3),$M118,IF(AND(BO$3&gt;=$R118,BO$2&lt;=$S118),$M118,0)),0)</f>
        <v/>
      </c>
      <c r="BP118" s="52">
        <f>IFERROR(IF(AND($R118&gt;=BP$2,$R118&lt;=BP$3),$M118,IF(AND(BP$3&gt;=$R118,BP$2&lt;=$S118),$M118,0)),0)</f>
        <v/>
      </c>
      <c r="BQ118" s="52">
        <f>IFERROR(IF(AND($R118&gt;=BQ$2,$R118&lt;=BQ$3),$M118,IF(AND(BQ$3&gt;=$R118,BQ$2&lt;=$S118),$M118,0)),0)</f>
        <v/>
      </c>
      <c r="BR118" s="52">
        <f>IFERROR(IF(AND($R118&gt;=BR$2,$R118&lt;=BR$3),$M118,IF(AND(BR$3&gt;=$R118,BR$2&lt;=$S118),$M118,0)),0)</f>
        <v/>
      </c>
      <c r="BS118" s="52">
        <f>IFERROR(IF(AND($R118&gt;=BS$2,$R118&lt;=BS$3),$M118,IF(AND(BS$3&gt;=$R118,BS$2&lt;=$S118),$M118,0)),0)</f>
        <v/>
      </c>
      <c r="BT118" s="52">
        <f>IFERROR(IF(AND($R118&gt;=BT$2,$R118&lt;=BT$3),$M118,IF(AND(BT$3&gt;=$R118,BT$2&lt;=$S118),$M118,0)),0)</f>
        <v/>
      </c>
      <c r="BU118" s="52">
        <f>IFERROR(IF(AND($R118&gt;=BU$2,$R118&lt;=BU$3),$M118,IF(AND(BU$3&gt;=$R118,BU$2&lt;=$S118),$M118,0)),0)</f>
        <v/>
      </c>
      <c r="BV118" s="52">
        <f>IFERROR(IF(AND($R118&gt;=BV$2,$R118&lt;=BV$3),$M118,IF(AND(BV$3&gt;=$R118,BV$2&lt;=$S118),$M118,0)),0)</f>
        <v/>
      </c>
      <c r="BW118" s="52">
        <f>IFERROR(IF(AND($R118&gt;=BW$2,$R118&lt;=BW$3),$M118,IF(AND(BW$3&gt;=$R118,BW$2&lt;=$S118),$M118,0)),0)</f>
        <v/>
      </c>
      <c r="BX118" s="52">
        <f>IFERROR(IF(AND($R118&gt;=BX$2,$R118&lt;=BX$3),$M118,IF(AND(BX$3&gt;=$R118,BX$2&lt;=$S118),$M118,0)),0)</f>
        <v/>
      </c>
      <c r="BY118" s="52">
        <f>IFERROR(IF(AND($R118&gt;=BY$2,$R118&lt;=BY$3),$M118,IF(AND(BY$3&gt;=$R118,BY$2&lt;=$S118),$M118,0)),0)</f>
        <v/>
      </c>
      <c r="BZ118" s="52">
        <f>IFERROR(IF(AND($R118&gt;=BZ$2,$R118&lt;=BZ$3),$M118,IF(AND(BZ$3&gt;=$R118,BZ$2&lt;=$S118),$M118,0)),0)</f>
        <v/>
      </c>
      <c r="CA118" s="52">
        <f>IFERROR(IF(AND($R118&gt;=CA$2,$R118&lt;=CA$3),$M118,IF(AND(CA$3&gt;=$R118,CA$2&lt;=$S118),$M118,0)),0)</f>
        <v/>
      </c>
      <c r="CB118" s="52">
        <f>IFERROR(IF(AND($R118&gt;=CB$2,$R118&lt;=CB$3),$M118,IF(AND(CB$3&gt;=$R118,CB$2&lt;=$S118),$M118,0)),0)</f>
        <v/>
      </c>
      <c r="CC118" s="52">
        <f>IFERROR(IF(AND($R118&gt;=CC$2,$R118&lt;=CC$3),$M118,IF(AND(CC$3&gt;=$R118,CC$2&lt;=$S118),$M118,0)),0)</f>
        <v/>
      </c>
      <c r="CD118" s="52">
        <f>IFERROR(IF(AND($R118&gt;=CD$2,$R118&lt;=CD$3),$M118,IF(AND(CD$3&gt;=$R118,CD$2&lt;=$S118),$M118,0)),0)</f>
        <v/>
      </c>
      <c r="CE118" s="52">
        <f>IFERROR(IF(AND($R118&gt;=CE$2,$R118&lt;=CE$3),$M118,IF(AND(CE$3&gt;=$R118,CE$2&lt;=$S118),$M118,0)),0)</f>
        <v/>
      </c>
      <c r="CF118" s="52">
        <f>IFERROR(IF(AND($R118&gt;=CF$2,$R118&lt;=CF$3),$M118,IF(AND(CF$3&gt;=$R118,CF$2&lt;=$S118),$M118,0)),0)</f>
        <v/>
      </c>
      <c r="CG118" s="52">
        <f>IFERROR(IF(AND($R118&gt;=CG$2,$R118&lt;=CG$3),$M118,IF(AND(CG$3&gt;=$R118,CG$2&lt;=$S118),$M118,0)),0)</f>
        <v/>
      </c>
      <c r="CH118" s="52">
        <f>IFERROR(IF(AND($R118&gt;=CH$2,$R118&lt;=CH$3),$M118,IF(AND(CH$3&gt;=$R118,CH$2&lt;=$S118),$M118,0)),0)</f>
        <v/>
      </c>
      <c r="CI118" s="52">
        <f>IFERROR(IF(AND($R118&gt;=CI$2,$R118&lt;=CI$3),$M118,IF(AND(CI$3&gt;=$R118,CI$2&lt;=$S118),$M118,0)),0)</f>
        <v/>
      </c>
      <c r="CJ118" s="52">
        <f>IFERROR(IF(AND($R118&gt;=CJ$2,$R118&lt;=CJ$3),$M118,IF(AND(CJ$3&gt;=$R118,CJ$2&lt;=$S118),$M118,0)),0)</f>
        <v/>
      </c>
      <c r="CK118" s="52">
        <f>IFERROR(IF(AND($R118&gt;=CK$2,$R118&lt;=CK$3),$M118,IF(AND(CK$3&gt;=$R118,CK$2&lt;=$S118),$M118,0)),0)</f>
        <v/>
      </c>
      <c r="CL118" s="52">
        <f>IFERROR(IF(AND($R118&gt;=CL$2,$R118&lt;=CL$3),$M118,IF(AND(CL$3&gt;=$R118,CL$2&lt;=$S118),$M118,0)),0)</f>
        <v/>
      </c>
      <c r="CM118" s="52">
        <f>IFERROR(IF(AND($R118&gt;=CM$2,$R118&lt;=CM$3),$M118,IF(AND(CM$3&gt;=$R118,CM$2&lt;=$S118),$M118,0)),0)</f>
        <v/>
      </c>
      <c r="CN118" s="52">
        <f>IFERROR(IF(AND($R118&gt;=CN$2,$R118&lt;=CN$3),$M118,IF(AND(CN$3&gt;=$R118,CN$2&lt;=$S118),$M118,0)),0)</f>
        <v/>
      </c>
      <c r="CO118" s="52">
        <f>IFERROR(IF(AND($R118&gt;=CO$2,$R118&lt;=CO$3),$M118,IF(AND(CO$3&gt;=$R118,CO$2&lt;=$S118),$M118,0)),0)</f>
        <v/>
      </c>
      <c r="CP118" s="52">
        <f>IFERROR(IF(AND($R118&gt;=CP$2,$R118&lt;=CP$3),$M118,IF(AND(CP$3&gt;=$R118,CP$2&lt;=$S118),$M118,0)),0)</f>
        <v/>
      </c>
      <c r="CQ118" s="52">
        <f>IFERROR(IF(AND($R118&gt;=CQ$2,$R118&lt;=CQ$3),$M118,IF(AND(CQ$3&gt;=$R118,CQ$2&lt;=$S118),$M118,0)),0)</f>
        <v/>
      </c>
      <c r="CR118" s="52">
        <f>IFERROR(IF(AND($R118&gt;=CR$2,$R118&lt;=CR$3),$M118,IF(AND(CR$3&gt;=$R118,CR$2&lt;=$S118),$M118,0)),0)</f>
        <v/>
      </c>
      <c r="CS118" s="52">
        <f>IFERROR(IF(AND($R118&gt;=CS$2,$R118&lt;=CS$3),$M118,IF(AND(CS$3&gt;=$R118,CS$2&lt;=$S118),$M118,0)),0)</f>
        <v/>
      </c>
      <c r="CT118" s="52">
        <f>IFERROR(IF(AND($R118&gt;=CT$2,$R118&lt;=CT$3),$M118,IF(AND(CT$3&gt;=$R118,CT$2&lt;=$S118),$M118,0)),0)</f>
        <v/>
      </c>
      <c r="CU118" s="52">
        <f>IFERROR(IF(AND($R118&gt;=CU$2,$R118&lt;=CU$3),$M118,IF(AND(CU$3&gt;=$R118,CU$2&lt;=$S118),$M118,0)),0)</f>
        <v/>
      </c>
      <c r="CV118" s="52">
        <f>IFERROR(IF(AND($R118&gt;=CV$2,$R118&lt;=CV$3),$M118,IF(AND(CV$3&gt;=$R118,CV$2&lt;=$S118),$M118,0)),0)</f>
        <v/>
      </c>
      <c r="CW118" s="52">
        <f>IFERROR(IF(AND($R118&gt;=CW$2,$R118&lt;=CW$3),$M118,IF(AND(CW$3&gt;=$R118,CW$2&lt;=$S118),$M118,0)),0)</f>
        <v/>
      </c>
      <c r="CX118" s="52">
        <f>IFERROR(IF(AND($R118&gt;=CX$2,$R118&lt;=CX$3),$M118,IF(AND(CX$3&gt;=$R118,CX$2&lt;=$S118),$M118,0)),0)</f>
        <v/>
      </c>
      <c r="CY118" s="52">
        <f>IFERROR(IF(AND($R118&gt;=CY$2,$R118&lt;=CY$3),$M118,IF(AND(CY$3&gt;=$R118,CY$2&lt;=$S118),$M118,0)),0)</f>
        <v/>
      </c>
      <c r="CZ118" s="52">
        <f>IFERROR(IF(AND($R118&gt;=CZ$2,$R118&lt;=CZ$3),$M118,IF(AND(CZ$3&gt;=$R118,CZ$2&lt;=$S118),$M118,0)),0)</f>
        <v/>
      </c>
      <c r="DA118" s="52" t="n"/>
      <c r="DB118" s="52" t="n"/>
    </row>
    <row r="119" outlineLevel="1" ht="15.9" customHeight="1">
      <c r="A119" s="40" t="inlineStr">
        <is>
          <t>[Person_3]</t>
        </is>
      </c>
      <c r="B119" s="98" t="n"/>
      <c r="C119" s="56" t="n"/>
      <c r="D119" s="98" t="n"/>
      <c r="E119" s="56" t="n"/>
      <c r="F119" s="53" t="n"/>
      <c r="G119" s="56" t="n"/>
      <c r="H119" s="98" t="n"/>
      <c r="I119" s="43" t="n"/>
      <c r="J119" s="44" t="n"/>
      <c r="K119" s="45" t="n"/>
      <c r="L119" s="45" t="n"/>
      <c r="M119" s="46">
        <f>IF($J119="Digital Maintenance",0,K119*L119)*I118</f>
        <v/>
      </c>
      <c r="N119" s="47">
        <f>IF($J119="Digital Maintenance",K119*L119,0)*I119</f>
        <v/>
      </c>
      <c r="O119" s="48" t="inlineStr">
        <is>
          <t>New</t>
        </is>
      </c>
      <c r="P119" s="49" t="n"/>
      <c r="Q119" s="96" t="n"/>
      <c r="R119" s="96" t="n"/>
      <c r="S119" s="96" t="n"/>
      <c r="T119" s="51">
        <f>IF(ISBLANK(S119),"",YEARFRAC(R119,EOMONTH(S119,0))*12)</f>
        <v/>
      </c>
      <c r="U119" s="52">
        <f>IFERROR(IF(AND($R119&gt;=U$2,$R119&lt;=U$3),$M119,IF(AND(U$3&gt;=$R119,U$2&lt;=$S119),$M119,0)),0)</f>
        <v/>
      </c>
      <c r="V119" s="52">
        <f>IFERROR(IF(AND($R119&gt;=V$2,$R119&lt;=V$3),$M119,IF(AND(V$3&gt;=$R119,V$2&lt;=$S119),$M119,0)),0)</f>
        <v/>
      </c>
      <c r="W119" s="52">
        <f>IFERROR(IF(AND($R119&gt;=W$2,$R119&lt;=W$3),$M119,IF(AND(W$3&gt;=$R119,W$2&lt;=$S119),$M119,0)),0)</f>
        <v/>
      </c>
      <c r="X119" s="52">
        <f>IFERROR(IF(AND($R119&gt;=X$2,$R119&lt;=X$3),$M119,IF(AND(X$3&gt;=$R119,X$2&lt;=$S119),$M119,0)),0)</f>
        <v/>
      </c>
      <c r="Y119" s="52">
        <f>IFERROR(IF(AND($R119&gt;=Y$2,$R119&lt;=Y$3),$M119,IF(AND(Y$3&gt;=$R119,Y$2&lt;=$S119),$M119,0)),0)</f>
        <v/>
      </c>
      <c r="Z119" s="52">
        <f>IFERROR(IF(AND($R119&gt;=Z$2,$R119&lt;=Z$3),$M119,IF(AND(Z$3&gt;=$R119,Z$2&lt;=$S119),$M119,0)),0)</f>
        <v/>
      </c>
      <c r="AA119" s="52">
        <f>IFERROR(IF(AND($R119&gt;=AA$2,$R119&lt;=AA$3),$M119,IF(AND(AA$3&gt;=$R119,AA$2&lt;=$S119),$M119,0)),0)</f>
        <v/>
      </c>
      <c r="AB119" s="52">
        <f>IFERROR(IF(AND($R119&gt;=AB$2,$R119&lt;=AB$3),$M119,IF(AND(AB$3&gt;=$R119,AB$2&lt;=$S119),$M119,0)),0)</f>
        <v/>
      </c>
      <c r="AC119" s="52">
        <f>IFERROR(IF(AND($R119&gt;=AC$2,$R119&lt;=AC$3),$M119,IF(AND(AC$3&gt;=$R119,AC$2&lt;=$S119),$M119,0)),0)</f>
        <v/>
      </c>
      <c r="AD119" s="52">
        <f>IFERROR(IF(AND($R119&gt;=AD$2,$R119&lt;=AD$3),$M119,IF(AND(AD$3&gt;=$R119,AD$2&lt;=$S119),$M119,0)),0)</f>
        <v/>
      </c>
      <c r="AE119" s="52">
        <f>IFERROR(IF(AND($R119&gt;=AE$2,$R119&lt;=AE$3),$M119,IF(AND(AE$3&gt;=$R119,AE$2&lt;=$S119),$M119,0)),0)</f>
        <v/>
      </c>
      <c r="AF119" s="52">
        <f>IFERROR(IF(AND($R119&gt;=AF$2,$R119&lt;=AF$3),$M119,IF(AND(AF$3&gt;=$R119,AF$2&lt;=$S119),$M119,0)),0)</f>
        <v/>
      </c>
      <c r="AG119" s="52">
        <f>IFERROR(IF(AND($R119&gt;=AG$2,$R119&lt;=AG$3),$M119,IF(AND(AG$3&gt;=$R119,AG$2&lt;=$S119),$M119,0)),0)</f>
        <v/>
      </c>
      <c r="AH119" s="52">
        <f>IFERROR(IF(AND($R119&gt;=AH$2,$R119&lt;=AH$3),$M119,IF(AND(AH$3&gt;=$R119,AH$2&lt;=$S119),$M119,0)),0)</f>
        <v/>
      </c>
      <c r="AI119" s="52">
        <f>IFERROR(IF(AND($R119&gt;=AI$2,$R119&lt;=AI$3),$M119,IF(AND(AI$3&gt;=$R119,AI$2&lt;=$S119),$M119,0)),0)</f>
        <v/>
      </c>
      <c r="AJ119" s="52">
        <f>IFERROR(IF(AND($R119&gt;=AJ$2,$R119&lt;=AJ$3),$M119,IF(AND(AJ$3&gt;=$R119,AJ$2&lt;=$S119),$M119,0)),0)</f>
        <v/>
      </c>
      <c r="AK119" s="52">
        <f>IFERROR(IF(AND($R119&gt;=AK$2,$R119&lt;=AK$3),$M119,IF(AND(AK$3&gt;=$R119,AK$2&lt;=$S119),$M119,0)),0)</f>
        <v/>
      </c>
      <c r="AL119" s="52">
        <f>IFERROR(IF(AND($R119&gt;=AL$2,$R119&lt;=AL$3),$M119,IF(AND(AL$3&gt;=$R119,AL$2&lt;=$S119),$M119,0)),0)</f>
        <v/>
      </c>
      <c r="AM119" s="52">
        <f>IFERROR(IF(AND($R119&gt;=AM$2,$R119&lt;=AM$3),$M119,IF(AND(AM$3&gt;=$R119,AM$2&lt;=$S119),$M119,0)),0)</f>
        <v/>
      </c>
      <c r="AN119" s="52">
        <f>IFERROR(IF(AND($R119&gt;=AN$2,$R119&lt;=AN$3),$M119,IF(AND(AN$3&gt;=$R119,AN$2&lt;=$S119),$M119,0)),0)</f>
        <v/>
      </c>
      <c r="AO119" s="52">
        <f>IFERROR(IF(AND($R119&gt;=AO$2,$R119&lt;=AO$3),$M119,IF(AND(AO$3&gt;=$R119,AO$2&lt;=$S119),$M119,0)),0)</f>
        <v/>
      </c>
      <c r="AP119" s="52">
        <f>IFERROR(IF(AND($R119&gt;=AP$2,$R119&lt;=AP$3),$M119,IF(AND(AP$3&gt;=$R119,AP$2&lt;=$S119),$M119,0)),0)</f>
        <v/>
      </c>
      <c r="AQ119" s="52">
        <f>IFERROR(IF(AND($R119&gt;=AQ$2,$R119&lt;=AQ$3),$M119,IF(AND(AQ$3&gt;=$R119,AQ$2&lt;=$S119),$M119,0)),0)</f>
        <v/>
      </c>
      <c r="AR119" s="52">
        <f>IFERROR(IF(AND($R119&gt;=AR$2,$R119&lt;=AR$3),$M119,IF(AND(AR$3&gt;=$R119,AR$2&lt;=$S119),$M119,0)),0)</f>
        <v/>
      </c>
      <c r="AS119" s="52">
        <f>IFERROR(IF(AND($R119&gt;=AS$2,$R119&lt;=AS$3),$M119,IF(AND(AS$3&gt;=$R119,AS$2&lt;=$S119),$M119,0)),0)</f>
        <v/>
      </c>
      <c r="AT119" s="52">
        <f>IFERROR(IF(AND($R119&gt;=AT$2,$R119&lt;=AT$3),$M119,IF(AND(AT$3&gt;=$R119,AT$2&lt;=$S119),$M119,0)),0)</f>
        <v/>
      </c>
      <c r="AU119" s="52">
        <f>IFERROR(IF(AND($R119&gt;=AU$2,$R119&lt;=AU$3),$M119,IF(AND(AU$3&gt;=$R119,AU$2&lt;=$S119),$M119,0)),0)</f>
        <v/>
      </c>
      <c r="AV119" s="52">
        <f>IFERROR(IF(AND($R119&gt;=AV$2,$R119&lt;=AV$3),$M119,IF(AND(AV$3&gt;=$R119,AV$2&lt;=$S119),$M119,0)),0)</f>
        <v/>
      </c>
      <c r="AW119" s="52">
        <f>IFERROR(IF(AND($R119&gt;=AW$2,$R119&lt;=AW$3),$M119,IF(AND(AW$3&gt;=$R119,AW$2&lt;=$S119),$M119,0)),0)</f>
        <v/>
      </c>
      <c r="AX119" s="52">
        <f>IFERROR(IF(AND($R119&gt;=AX$2,$R119&lt;=AX$3),$M119,IF(AND(AX$3&gt;=$R119,AX$2&lt;=$S119),$M119,0)),0)</f>
        <v/>
      </c>
      <c r="AY119" s="52">
        <f>IFERROR(IF(AND($R119&gt;=AY$2,$R119&lt;=AY$3),$M119,IF(AND(AY$3&gt;=$R119,AY$2&lt;=$S119),$M119,0)),0)</f>
        <v/>
      </c>
      <c r="AZ119" s="52">
        <f>IFERROR(IF(AND($R119&gt;=AZ$2,$R119&lt;=AZ$3),$M119,IF(AND(AZ$3&gt;=$R119,AZ$2&lt;=$S119),$M119,0)),0)</f>
        <v/>
      </c>
      <c r="BA119" s="52">
        <f>IFERROR(IF(AND($R119&gt;=BA$2,$R119&lt;=BA$3),$M119,IF(AND(BA$3&gt;=$R119,BA$2&lt;=$S119),$M119,0)),0)</f>
        <v/>
      </c>
      <c r="BB119" s="52">
        <f>IFERROR(IF(AND($R119&gt;=BB$2,$R119&lt;=BB$3),$M119,IF(AND(BB$3&gt;=$R119,BB$2&lt;=$S119),$M119,0)),0)</f>
        <v/>
      </c>
      <c r="BC119" s="52">
        <f>IFERROR(IF(AND($R119&gt;=BC$2,$R119&lt;=BC$3),$M119,IF(AND(BC$3&gt;=$R119,BC$2&lt;=$S119),$M119,0)),0)</f>
        <v/>
      </c>
      <c r="BD119" s="52">
        <f>IFERROR(IF(AND($R119&gt;=BD$2,$R119&lt;=BD$3),$M119,IF(AND(BD$3&gt;=$R119,BD$2&lt;=$S119),$M119,0)),0)</f>
        <v/>
      </c>
      <c r="BE119" s="52">
        <f>IFERROR(IF(AND($R119&gt;=BE$2,$R119&lt;=BE$3),$M119,IF(AND(BE$3&gt;=$R119,BE$2&lt;=$S119),$M119,0)),0)</f>
        <v/>
      </c>
      <c r="BF119" s="52">
        <f>IFERROR(IF(AND($R119&gt;=BF$2,$R119&lt;=BF$3),$M119,IF(AND(BF$3&gt;=$R119,BF$2&lt;=$S119),$M119,0)),0)</f>
        <v/>
      </c>
      <c r="BG119" s="52">
        <f>IFERROR(IF(AND($R119&gt;=BG$2,$R119&lt;=BG$3),$M119,IF(AND(BG$3&gt;=$R119,BG$2&lt;=$S119),$M119,0)),0)</f>
        <v/>
      </c>
      <c r="BH119" s="52">
        <f>IFERROR(IF(AND($R119&gt;=BH$2,$R119&lt;=BH$3),$M119,IF(AND(BH$3&gt;=$R119,BH$2&lt;=$S119),$M119,0)),0)</f>
        <v/>
      </c>
      <c r="BI119" s="52">
        <f>IFERROR(IF(AND($R119&gt;=BI$2,$R119&lt;=BI$3),$M119,IF(AND(BI$3&gt;=$R119,BI$2&lt;=$S119),$M119,0)),0)</f>
        <v/>
      </c>
      <c r="BJ119" s="52">
        <f>IFERROR(IF(AND($R119&gt;=BJ$2,$R119&lt;=BJ$3),$M119,IF(AND(BJ$3&gt;=$R119,BJ$2&lt;=$S119),$M119,0)),0)</f>
        <v/>
      </c>
      <c r="BK119" s="52">
        <f>IFERROR(IF(AND($R119&gt;=BK$2,$R119&lt;=BK$3),$M119,IF(AND(BK$3&gt;=$R119,BK$2&lt;=$S119),$M119,0)),0)</f>
        <v/>
      </c>
      <c r="BL119" s="52">
        <f>IFERROR(IF(AND($R119&gt;=BL$2,$R119&lt;=BL$3),$M119,IF(AND(BL$3&gt;=$R119,BL$2&lt;=$S119),$M119,0)),0)</f>
        <v/>
      </c>
      <c r="BM119" s="52">
        <f>IFERROR(IF(AND($R119&gt;=BM$2,$R119&lt;=BM$3),$M119,IF(AND(BM$3&gt;=$R119,BM$2&lt;=$S119),$M119,0)),0)</f>
        <v/>
      </c>
      <c r="BN119" s="52">
        <f>IFERROR(IF(AND($R119&gt;=BN$2,$R119&lt;=BN$3),$M119,IF(AND(BN$3&gt;=$R119,BN$2&lt;=$S119),$M119,0)),0)</f>
        <v/>
      </c>
      <c r="BO119" s="52">
        <f>IFERROR(IF(AND($R119&gt;=BO$2,$R119&lt;=BO$3),$M119,IF(AND(BO$3&gt;=$R119,BO$2&lt;=$S119),$M119,0)),0)</f>
        <v/>
      </c>
      <c r="BP119" s="52">
        <f>IFERROR(IF(AND($R119&gt;=BP$2,$R119&lt;=BP$3),$M119,IF(AND(BP$3&gt;=$R119,BP$2&lt;=$S119),$M119,0)),0)</f>
        <v/>
      </c>
      <c r="BQ119" s="52">
        <f>IFERROR(IF(AND($R119&gt;=BQ$2,$R119&lt;=BQ$3),$M119,IF(AND(BQ$3&gt;=$R119,BQ$2&lt;=$S119),$M119,0)),0)</f>
        <v/>
      </c>
      <c r="BR119" s="52">
        <f>IFERROR(IF(AND($R119&gt;=BR$2,$R119&lt;=BR$3),$M119,IF(AND(BR$3&gt;=$R119,BR$2&lt;=$S119),$M119,0)),0)</f>
        <v/>
      </c>
      <c r="BS119" s="52">
        <f>IFERROR(IF(AND($R119&gt;=BS$2,$R119&lt;=BS$3),$M119,IF(AND(BS$3&gt;=$R119,BS$2&lt;=$S119),$M119,0)),0)</f>
        <v/>
      </c>
      <c r="BT119" s="52">
        <f>IFERROR(IF(AND($R119&gt;=BT$2,$R119&lt;=BT$3),$M119,IF(AND(BT$3&gt;=$R119,BT$2&lt;=$S119),$M119,0)),0)</f>
        <v/>
      </c>
      <c r="BU119" s="52">
        <f>IFERROR(IF(AND($R119&gt;=BU$2,$R119&lt;=BU$3),$M119,IF(AND(BU$3&gt;=$R119,BU$2&lt;=$S119),$M119,0)),0)</f>
        <v/>
      </c>
      <c r="BV119" s="52">
        <f>IFERROR(IF(AND($R119&gt;=BV$2,$R119&lt;=BV$3),$M119,IF(AND(BV$3&gt;=$R119,BV$2&lt;=$S119),$M119,0)),0)</f>
        <v/>
      </c>
      <c r="BW119" s="52">
        <f>IFERROR(IF(AND($R119&gt;=BW$2,$R119&lt;=BW$3),$M119,IF(AND(BW$3&gt;=$R119,BW$2&lt;=$S119),$M119,0)),0)</f>
        <v/>
      </c>
      <c r="BX119" s="52">
        <f>IFERROR(IF(AND($R119&gt;=BX$2,$R119&lt;=BX$3),$M119,IF(AND(BX$3&gt;=$R119,BX$2&lt;=$S119),$M119,0)),0)</f>
        <v/>
      </c>
      <c r="BY119" s="52">
        <f>IFERROR(IF(AND($R119&gt;=BY$2,$R119&lt;=BY$3),$M119,IF(AND(BY$3&gt;=$R119,BY$2&lt;=$S119),$M119,0)),0)</f>
        <v/>
      </c>
      <c r="BZ119" s="52">
        <f>IFERROR(IF(AND($R119&gt;=BZ$2,$R119&lt;=BZ$3),$M119,IF(AND(BZ$3&gt;=$R119,BZ$2&lt;=$S119),$M119,0)),0)</f>
        <v/>
      </c>
      <c r="CA119" s="52">
        <f>IFERROR(IF(AND($R119&gt;=CA$2,$R119&lt;=CA$3),$M119,IF(AND(CA$3&gt;=$R119,CA$2&lt;=$S119),$M119,0)),0)</f>
        <v/>
      </c>
      <c r="CB119" s="52">
        <f>IFERROR(IF(AND($R119&gt;=CB$2,$R119&lt;=CB$3),$M119,IF(AND(CB$3&gt;=$R119,CB$2&lt;=$S119),$M119,0)),0)</f>
        <v/>
      </c>
      <c r="CC119" s="52">
        <f>IFERROR(IF(AND($R119&gt;=CC$2,$R119&lt;=CC$3),$M119,IF(AND(CC$3&gt;=$R119,CC$2&lt;=$S119),$M119,0)),0)</f>
        <v/>
      </c>
      <c r="CD119" s="52">
        <f>IFERROR(IF(AND($R119&gt;=CD$2,$R119&lt;=CD$3),$M119,IF(AND(CD$3&gt;=$R119,CD$2&lt;=$S119),$M119,0)),0)</f>
        <v/>
      </c>
      <c r="CE119" s="52">
        <f>IFERROR(IF(AND($R119&gt;=CE$2,$R119&lt;=CE$3),$M119,IF(AND(CE$3&gt;=$R119,CE$2&lt;=$S119),$M119,0)),0)</f>
        <v/>
      </c>
      <c r="CF119" s="52">
        <f>IFERROR(IF(AND($R119&gt;=CF$2,$R119&lt;=CF$3),$M119,IF(AND(CF$3&gt;=$R119,CF$2&lt;=$S119),$M119,0)),0)</f>
        <v/>
      </c>
      <c r="CG119" s="52">
        <f>IFERROR(IF(AND($R119&gt;=CG$2,$R119&lt;=CG$3),$M119,IF(AND(CG$3&gt;=$R119,CG$2&lt;=$S119),$M119,0)),0)</f>
        <v/>
      </c>
      <c r="CH119" s="52">
        <f>IFERROR(IF(AND($R119&gt;=CH$2,$R119&lt;=CH$3),$M119,IF(AND(CH$3&gt;=$R119,CH$2&lt;=$S119),$M119,0)),0)</f>
        <v/>
      </c>
      <c r="CI119" s="52">
        <f>IFERROR(IF(AND($R119&gt;=CI$2,$R119&lt;=CI$3),$M119,IF(AND(CI$3&gt;=$R119,CI$2&lt;=$S119),$M119,0)),0)</f>
        <v/>
      </c>
      <c r="CJ119" s="52">
        <f>IFERROR(IF(AND($R119&gt;=CJ$2,$R119&lt;=CJ$3),$M119,IF(AND(CJ$3&gt;=$R119,CJ$2&lt;=$S119),$M119,0)),0)</f>
        <v/>
      </c>
      <c r="CK119" s="52">
        <f>IFERROR(IF(AND($R119&gt;=CK$2,$R119&lt;=CK$3),$M119,IF(AND(CK$3&gt;=$R119,CK$2&lt;=$S119),$M119,0)),0)</f>
        <v/>
      </c>
      <c r="CL119" s="52">
        <f>IFERROR(IF(AND($R119&gt;=CL$2,$R119&lt;=CL$3),$M119,IF(AND(CL$3&gt;=$R119,CL$2&lt;=$S119),$M119,0)),0)</f>
        <v/>
      </c>
      <c r="CM119" s="52">
        <f>IFERROR(IF(AND($R119&gt;=CM$2,$R119&lt;=CM$3),$M119,IF(AND(CM$3&gt;=$R119,CM$2&lt;=$S119),$M119,0)),0)</f>
        <v/>
      </c>
      <c r="CN119" s="52">
        <f>IFERROR(IF(AND($R119&gt;=CN$2,$R119&lt;=CN$3),$M119,IF(AND(CN$3&gt;=$R119,CN$2&lt;=$S119),$M119,0)),0)</f>
        <v/>
      </c>
      <c r="CO119" s="52">
        <f>IFERROR(IF(AND($R119&gt;=CO$2,$R119&lt;=CO$3),$M119,IF(AND(CO$3&gt;=$R119,CO$2&lt;=$S119),$M119,0)),0)</f>
        <v/>
      </c>
      <c r="CP119" s="52">
        <f>IFERROR(IF(AND($R119&gt;=CP$2,$R119&lt;=CP$3),$M119,IF(AND(CP$3&gt;=$R119,CP$2&lt;=$S119),$M119,0)),0)</f>
        <v/>
      </c>
      <c r="CQ119" s="52">
        <f>IFERROR(IF(AND($R119&gt;=CQ$2,$R119&lt;=CQ$3),$M119,IF(AND(CQ$3&gt;=$R119,CQ$2&lt;=$S119),$M119,0)),0)</f>
        <v/>
      </c>
      <c r="CR119" s="52">
        <f>IFERROR(IF(AND($R119&gt;=CR$2,$R119&lt;=CR$3),$M119,IF(AND(CR$3&gt;=$R119,CR$2&lt;=$S119),$M119,0)),0)</f>
        <v/>
      </c>
      <c r="CS119" s="52">
        <f>IFERROR(IF(AND($R119&gt;=CS$2,$R119&lt;=CS$3),$M119,IF(AND(CS$3&gt;=$R119,CS$2&lt;=$S119),$M119,0)),0)</f>
        <v/>
      </c>
      <c r="CT119" s="52">
        <f>IFERROR(IF(AND($R119&gt;=CT$2,$R119&lt;=CT$3),$M119,IF(AND(CT$3&gt;=$R119,CT$2&lt;=$S119),$M119,0)),0)</f>
        <v/>
      </c>
      <c r="CU119" s="52">
        <f>IFERROR(IF(AND($R119&gt;=CU$2,$R119&lt;=CU$3),$M119,IF(AND(CU$3&gt;=$R119,CU$2&lt;=$S119),$M119,0)),0)</f>
        <v/>
      </c>
      <c r="CV119" s="52">
        <f>IFERROR(IF(AND($R119&gt;=CV$2,$R119&lt;=CV$3),$M119,IF(AND(CV$3&gt;=$R119,CV$2&lt;=$S119),$M119,0)),0)</f>
        <v/>
      </c>
      <c r="CW119" s="52">
        <f>IFERROR(IF(AND($R119&gt;=CW$2,$R119&lt;=CW$3),$M119,IF(AND(CW$3&gt;=$R119,CW$2&lt;=$S119),$M119,0)),0)</f>
        <v/>
      </c>
      <c r="CX119" s="52">
        <f>IFERROR(IF(AND($R119&gt;=CX$2,$R119&lt;=CX$3),$M119,IF(AND(CX$3&gt;=$R119,CX$2&lt;=$S119),$M119,0)),0)</f>
        <v/>
      </c>
      <c r="CY119" s="52">
        <f>IFERROR(IF(AND($R119&gt;=CY$2,$R119&lt;=CY$3),$M119,IF(AND(CY$3&gt;=$R119,CY$2&lt;=$S119),$M119,0)),0)</f>
        <v/>
      </c>
      <c r="CZ119" s="52">
        <f>IFERROR(IF(AND($R119&gt;=CZ$2,$R119&lt;=CZ$3),$M119,IF(AND(CZ$3&gt;=$R119,CZ$2&lt;=$S119),$M119,0)),0)</f>
        <v/>
      </c>
      <c r="DA119" s="52" t="n"/>
      <c r="DB119" s="52" t="n"/>
    </row>
    <row r="120" outlineLevel="1" ht="15.9" customHeight="1">
      <c r="A120" s="40" t="inlineStr">
        <is>
          <t>[Person_3]</t>
        </is>
      </c>
      <c r="B120" s="98" t="n"/>
      <c r="C120" s="56" t="n"/>
      <c r="D120" s="98" t="n"/>
      <c r="E120" s="56" t="n"/>
      <c r="F120" s="53" t="n"/>
      <c r="G120" s="56" t="n"/>
      <c r="H120" s="98" t="n"/>
      <c r="I120" s="43" t="n"/>
      <c r="J120" s="44" t="n"/>
      <c r="K120" s="45" t="n"/>
      <c r="L120" s="45" t="n"/>
      <c r="M120" s="46">
        <f>IF($J120="Digital Maintenance",0,K120*L120)*I119</f>
        <v/>
      </c>
      <c r="N120" s="47">
        <f>IF($J120="Digital Maintenance",K120*L120,0)*I120</f>
        <v/>
      </c>
      <c r="O120" s="48" t="inlineStr">
        <is>
          <t>New</t>
        </is>
      </c>
      <c r="P120" s="49" t="n"/>
      <c r="Q120" s="96" t="n"/>
      <c r="R120" s="96" t="n"/>
      <c r="S120" s="96" t="n"/>
      <c r="T120" s="51">
        <f>IF(ISBLANK(S120),"",YEARFRAC(R120,EOMONTH(S120,0))*12)</f>
        <v/>
      </c>
      <c r="U120" s="52">
        <f>IFERROR(IF(AND($R120&gt;=U$2,$R120&lt;=U$3),$M120,IF(AND(U$3&gt;=$R120,U$2&lt;=$S120),$M120,0)),0)</f>
        <v/>
      </c>
      <c r="V120" s="52">
        <f>IFERROR(IF(AND($R120&gt;=V$2,$R120&lt;=V$3),$M120,IF(AND(V$3&gt;=$R120,V$2&lt;=$S120),$M120,0)),0)</f>
        <v/>
      </c>
      <c r="W120" s="52">
        <f>IFERROR(IF(AND($R120&gt;=W$2,$R120&lt;=W$3),$M120,IF(AND(W$3&gt;=$R120,W$2&lt;=$S120),$M120,0)),0)</f>
        <v/>
      </c>
      <c r="X120" s="52">
        <f>IFERROR(IF(AND($R120&gt;=X$2,$R120&lt;=X$3),$M120,IF(AND(X$3&gt;=$R120,X$2&lt;=$S120),$M120,0)),0)</f>
        <v/>
      </c>
      <c r="Y120" s="52">
        <f>IFERROR(IF(AND($R120&gt;=Y$2,$R120&lt;=Y$3),$M120,IF(AND(Y$3&gt;=$R120,Y$2&lt;=$S120),$M120,0)),0)</f>
        <v/>
      </c>
      <c r="Z120" s="52">
        <f>IFERROR(IF(AND($R120&gt;=Z$2,$R120&lt;=Z$3),$M120,IF(AND(Z$3&gt;=$R120,Z$2&lt;=$S120),$M120,0)),0)</f>
        <v/>
      </c>
      <c r="AA120" s="52">
        <f>IFERROR(IF(AND($R120&gt;=AA$2,$R120&lt;=AA$3),$M120,IF(AND(AA$3&gt;=$R120,AA$2&lt;=$S120),$M120,0)),0)</f>
        <v/>
      </c>
      <c r="AB120" s="52">
        <f>IFERROR(IF(AND($R120&gt;=AB$2,$R120&lt;=AB$3),$M120,IF(AND(AB$3&gt;=$R120,AB$2&lt;=$S120),$M120,0)),0)</f>
        <v/>
      </c>
      <c r="AC120" s="52">
        <f>IFERROR(IF(AND($R120&gt;=AC$2,$R120&lt;=AC$3),$M120,IF(AND(AC$3&gt;=$R120,AC$2&lt;=$S120),$M120,0)),0)</f>
        <v/>
      </c>
      <c r="AD120" s="52">
        <f>IFERROR(IF(AND($R120&gt;=AD$2,$R120&lt;=AD$3),$M120,IF(AND(AD$3&gt;=$R120,AD$2&lt;=$S120),$M120,0)),0)</f>
        <v/>
      </c>
      <c r="AE120" s="52">
        <f>IFERROR(IF(AND($R120&gt;=AE$2,$R120&lt;=AE$3),$M120,IF(AND(AE$3&gt;=$R120,AE$2&lt;=$S120),$M120,0)),0)</f>
        <v/>
      </c>
      <c r="AF120" s="52">
        <f>IFERROR(IF(AND($R120&gt;=AF$2,$R120&lt;=AF$3),$M120,IF(AND(AF$3&gt;=$R120,AF$2&lt;=$S120),$M120,0)),0)</f>
        <v/>
      </c>
      <c r="AG120" s="52">
        <f>IFERROR(IF(AND($R120&gt;=AG$2,$R120&lt;=AG$3),$M120,IF(AND(AG$3&gt;=$R120,AG$2&lt;=$S120),$M120,0)),0)</f>
        <v/>
      </c>
      <c r="AH120" s="52">
        <f>IFERROR(IF(AND($R120&gt;=AH$2,$R120&lt;=AH$3),$M120,IF(AND(AH$3&gt;=$R120,AH$2&lt;=$S120),$M120,0)),0)</f>
        <v/>
      </c>
      <c r="AI120" s="52">
        <f>IFERROR(IF(AND($R120&gt;=AI$2,$R120&lt;=AI$3),$M120,IF(AND(AI$3&gt;=$R120,AI$2&lt;=$S120),$M120,0)),0)</f>
        <v/>
      </c>
      <c r="AJ120" s="52">
        <f>IFERROR(IF(AND($R120&gt;=AJ$2,$R120&lt;=AJ$3),$M120,IF(AND(AJ$3&gt;=$R120,AJ$2&lt;=$S120),$M120,0)),0)</f>
        <v/>
      </c>
      <c r="AK120" s="52">
        <f>IFERROR(IF(AND($R120&gt;=AK$2,$R120&lt;=AK$3),$M120,IF(AND(AK$3&gt;=$R120,AK$2&lt;=$S120),$M120,0)),0)</f>
        <v/>
      </c>
      <c r="AL120" s="52">
        <f>IFERROR(IF(AND($R120&gt;=AL$2,$R120&lt;=AL$3),$M120,IF(AND(AL$3&gt;=$R120,AL$2&lt;=$S120),$M120,0)),0)</f>
        <v/>
      </c>
      <c r="AM120" s="52">
        <f>IFERROR(IF(AND($R120&gt;=AM$2,$R120&lt;=AM$3),$M120,IF(AND(AM$3&gt;=$R120,AM$2&lt;=$S120),$M120,0)),0)</f>
        <v/>
      </c>
      <c r="AN120" s="52">
        <f>IFERROR(IF(AND($R120&gt;=AN$2,$R120&lt;=AN$3),$M120,IF(AND(AN$3&gt;=$R120,AN$2&lt;=$S120),$M120,0)),0)</f>
        <v/>
      </c>
      <c r="AO120" s="52">
        <f>IFERROR(IF(AND($R120&gt;=AO$2,$R120&lt;=AO$3),$M120,IF(AND(AO$3&gt;=$R120,AO$2&lt;=$S120),$M120,0)),0)</f>
        <v/>
      </c>
      <c r="AP120" s="52">
        <f>IFERROR(IF(AND($R120&gt;=AP$2,$R120&lt;=AP$3),$M120,IF(AND(AP$3&gt;=$R120,AP$2&lt;=$S120),$M120,0)),0)</f>
        <v/>
      </c>
      <c r="AQ120" s="52">
        <f>IFERROR(IF(AND($R120&gt;=AQ$2,$R120&lt;=AQ$3),$M120,IF(AND(AQ$3&gt;=$R120,AQ$2&lt;=$S120),$M120,0)),0)</f>
        <v/>
      </c>
      <c r="AR120" s="52">
        <f>IFERROR(IF(AND($R120&gt;=AR$2,$R120&lt;=AR$3),$M120,IF(AND(AR$3&gt;=$R120,AR$2&lt;=$S120),$M120,0)),0)</f>
        <v/>
      </c>
      <c r="AS120" s="52">
        <f>IFERROR(IF(AND($R120&gt;=AS$2,$R120&lt;=AS$3),$M120,IF(AND(AS$3&gt;=$R120,AS$2&lt;=$S120),$M120,0)),0)</f>
        <v/>
      </c>
      <c r="AT120" s="52">
        <f>IFERROR(IF(AND($R120&gt;=AT$2,$R120&lt;=AT$3),$M120,IF(AND(AT$3&gt;=$R120,AT$2&lt;=$S120),$M120,0)),0)</f>
        <v/>
      </c>
      <c r="AU120" s="52">
        <f>IFERROR(IF(AND($R120&gt;=AU$2,$R120&lt;=AU$3),$M120,IF(AND(AU$3&gt;=$R120,AU$2&lt;=$S120),$M120,0)),0)</f>
        <v/>
      </c>
      <c r="AV120" s="52">
        <f>IFERROR(IF(AND($R120&gt;=AV$2,$R120&lt;=AV$3),$M120,IF(AND(AV$3&gt;=$R120,AV$2&lt;=$S120),$M120,0)),0)</f>
        <v/>
      </c>
      <c r="AW120" s="52">
        <f>IFERROR(IF(AND($R120&gt;=AW$2,$R120&lt;=AW$3),$M120,IF(AND(AW$3&gt;=$R120,AW$2&lt;=$S120),$M120,0)),0)</f>
        <v/>
      </c>
      <c r="AX120" s="52">
        <f>IFERROR(IF(AND($R120&gt;=AX$2,$R120&lt;=AX$3),$M120,IF(AND(AX$3&gt;=$R120,AX$2&lt;=$S120),$M120,0)),0)</f>
        <v/>
      </c>
      <c r="AY120" s="52">
        <f>IFERROR(IF(AND($R120&gt;=AY$2,$R120&lt;=AY$3),$M120,IF(AND(AY$3&gt;=$R120,AY$2&lt;=$S120),$M120,0)),0)</f>
        <v/>
      </c>
      <c r="AZ120" s="52">
        <f>IFERROR(IF(AND($R120&gt;=AZ$2,$R120&lt;=AZ$3),$M120,IF(AND(AZ$3&gt;=$R120,AZ$2&lt;=$S120),$M120,0)),0)</f>
        <v/>
      </c>
      <c r="BA120" s="52">
        <f>IFERROR(IF(AND($R120&gt;=BA$2,$R120&lt;=BA$3),$M120,IF(AND(BA$3&gt;=$R120,BA$2&lt;=$S120),$M120,0)),0)</f>
        <v/>
      </c>
      <c r="BB120" s="52">
        <f>IFERROR(IF(AND($R120&gt;=BB$2,$R120&lt;=BB$3),$M120,IF(AND(BB$3&gt;=$R120,BB$2&lt;=$S120),$M120,0)),0)</f>
        <v/>
      </c>
      <c r="BC120" s="52">
        <f>IFERROR(IF(AND($R120&gt;=BC$2,$R120&lt;=BC$3),$M120,IF(AND(BC$3&gt;=$R120,BC$2&lt;=$S120),$M120,0)),0)</f>
        <v/>
      </c>
      <c r="BD120" s="52">
        <f>IFERROR(IF(AND($R120&gt;=BD$2,$R120&lt;=BD$3),$M120,IF(AND(BD$3&gt;=$R120,BD$2&lt;=$S120),$M120,0)),0)</f>
        <v/>
      </c>
      <c r="BE120" s="52">
        <f>IFERROR(IF(AND($R120&gt;=BE$2,$R120&lt;=BE$3),$M120,IF(AND(BE$3&gt;=$R120,BE$2&lt;=$S120),$M120,0)),0)</f>
        <v/>
      </c>
      <c r="BF120" s="52">
        <f>IFERROR(IF(AND($R120&gt;=BF$2,$R120&lt;=BF$3),$M120,IF(AND(BF$3&gt;=$R120,BF$2&lt;=$S120),$M120,0)),0)</f>
        <v/>
      </c>
      <c r="BG120" s="52">
        <f>IFERROR(IF(AND($R120&gt;=BG$2,$R120&lt;=BG$3),$M120,IF(AND(BG$3&gt;=$R120,BG$2&lt;=$S120),$M120,0)),0)</f>
        <v/>
      </c>
      <c r="BH120" s="52">
        <f>IFERROR(IF(AND($R120&gt;=BH$2,$R120&lt;=BH$3),$M120,IF(AND(BH$3&gt;=$R120,BH$2&lt;=$S120),$M120,0)),0)</f>
        <v/>
      </c>
      <c r="BI120" s="52">
        <f>IFERROR(IF(AND($R120&gt;=BI$2,$R120&lt;=BI$3),$M120,IF(AND(BI$3&gt;=$R120,BI$2&lt;=$S120),$M120,0)),0)</f>
        <v/>
      </c>
      <c r="BJ120" s="52">
        <f>IFERROR(IF(AND($R120&gt;=BJ$2,$R120&lt;=BJ$3),$M120,IF(AND(BJ$3&gt;=$R120,BJ$2&lt;=$S120),$M120,0)),0)</f>
        <v/>
      </c>
      <c r="BK120" s="52">
        <f>IFERROR(IF(AND($R120&gt;=BK$2,$R120&lt;=BK$3),$M120,IF(AND(BK$3&gt;=$R120,BK$2&lt;=$S120),$M120,0)),0)</f>
        <v/>
      </c>
      <c r="BL120" s="52">
        <f>IFERROR(IF(AND($R120&gt;=BL$2,$R120&lt;=BL$3),$M120,IF(AND(BL$3&gt;=$R120,BL$2&lt;=$S120),$M120,0)),0)</f>
        <v/>
      </c>
      <c r="BM120" s="52">
        <f>IFERROR(IF(AND($R120&gt;=BM$2,$R120&lt;=BM$3),$M120,IF(AND(BM$3&gt;=$R120,BM$2&lt;=$S120),$M120,0)),0)</f>
        <v/>
      </c>
      <c r="BN120" s="52">
        <f>IFERROR(IF(AND($R120&gt;=BN$2,$R120&lt;=BN$3),$M120,IF(AND(BN$3&gt;=$R120,BN$2&lt;=$S120),$M120,0)),0)</f>
        <v/>
      </c>
      <c r="BO120" s="52">
        <f>IFERROR(IF(AND($R120&gt;=BO$2,$R120&lt;=BO$3),$M120,IF(AND(BO$3&gt;=$R120,BO$2&lt;=$S120),$M120,0)),0)</f>
        <v/>
      </c>
      <c r="BP120" s="52">
        <f>IFERROR(IF(AND($R120&gt;=BP$2,$R120&lt;=BP$3),$M120,IF(AND(BP$3&gt;=$R120,BP$2&lt;=$S120),$M120,0)),0)</f>
        <v/>
      </c>
      <c r="BQ120" s="52">
        <f>IFERROR(IF(AND($R120&gt;=BQ$2,$R120&lt;=BQ$3),$M120,IF(AND(BQ$3&gt;=$R120,BQ$2&lt;=$S120),$M120,0)),0)</f>
        <v/>
      </c>
      <c r="BR120" s="52">
        <f>IFERROR(IF(AND($R120&gt;=BR$2,$R120&lt;=BR$3),$M120,IF(AND(BR$3&gt;=$R120,BR$2&lt;=$S120),$M120,0)),0)</f>
        <v/>
      </c>
      <c r="BS120" s="52">
        <f>IFERROR(IF(AND($R120&gt;=BS$2,$R120&lt;=BS$3),$M120,IF(AND(BS$3&gt;=$R120,BS$2&lt;=$S120),$M120,0)),0)</f>
        <v/>
      </c>
      <c r="BT120" s="52">
        <f>IFERROR(IF(AND($R120&gt;=BT$2,$R120&lt;=BT$3),$M120,IF(AND(BT$3&gt;=$R120,BT$2&lt;=$S120),$M120,0)),0)</f>
        <v/>
      </c>
      <c r="BU120" s="52">
        <f>IFERROR(IF(AND($R120&gt;=BU$2,$R120&lt;=BU$3),$M120,IF(AND(BU$3&gt;=$R120,BU$2&lt;=$S120),$M120,0)),0)</f>
        <v/>
      </c>
      <c r="BV120" s="52">
        <f>IFERROR(IF(AND($R120&gt;=BV$2,$R120&lt;=BV$3),$M120,IF(AND(BV$3&gt;=$R120,BV$2&lt;=$S120),$M120,0)),0)</f>
        <v/>
      </c>
      <c r="BW120" s="52">
        <f>IFERROR(IF(AND($R120&gt;=BW$2,$R120&lt;=BW$3),$M120,IF(AND(BW$3&gt;=$R120,BW$2&lt;=$S120),$M120,0)),0)</f>
        <v/>
      </c>
      <c r="BX120" s="52">
        <f>IFERROR(IF(AND($R120&gt;=BX$2,$R120&lt;=BX$3),$M120,IF(AND(BX$3&gt;=$R120,BX$2&lt;=$S120),$M120,0)),0)</f>
        <v/>
      </c>
      <c r="BY120" s="52">
        <f>IFERROR(IF(AND($R120&gt;=BY$2,$R120&lt;=BY$3),$M120,IF(AND(BY$3&gt;=$R120,BY$2&lt;=$S120),$M120,0)),0)</f>
        <v/>
      </c>
      <c r="BZ120" s="52">
        <f>IFERROR(IF(AND($R120&gt;=BZ$2,$R120&lt;=BZ$3),$M120,IF(AND(BZ$3&gt;=$R120,BZ$2&lt;=$S120),$M120,0)),0)</f>
        <v/>
      </c>
      <c r="CA120" s="52">
        <f>IFERROR(IF(AND($R120&gt;=CA$2,$R120&lt;=CA$3),$M120,IF(AND(CA$3&gt;=$R120,CA$2&lt;=$S120),$M120,0)),0)</f>
        <v/>
      </c>
      <c r="CB120" s="52">
        <f>IFERROR(IF(AND($R120&gt;=CB$2,$R120&lt;=CB$3),$M120,IF(AND(CB$3&gt;=$R120,CB$2&lt;=$S120),$M120,0)),0)</f>
        <v/>
      </c>
      <c r="CC120" s="52">
        <f>IFERROR(IF(AND($R120&gt;=CC$2,$R120&lt;=CC$3),$M120,IF(AND(CC$3&gt;=$R120,CC$2&lt;=$S120),$M120,0)),0)</f>
        <v/>
      </c>
      <c r="CD120" s="52">
        <f>IFERROR(IF(AND($R120&gt;=CD$2,$R120&lt;=CD$3),$M120,IF(AND(CD$3&gt;=$R120,CD$2&lt;=$S120),$M120,0)),0)</f>
        <v/>
      </c>
      <c r="CE120" s="52">
        <f>IFERROR(IF(AND($R120&gt;=CE$2,$R120&lt;=CE$3),$M120,IF(AND(CE$3&gt;=$R120,CE$2&lt;=$S120),$M120,0)),0)</f>
        <v/>
      </c>
      <c r="CF120" s="52">
        <f>IFERROR(IF(AND($R120&gt;=CF$2,$R120&lt;=CF$3),$M120,IF(AND(CF$3&gt;=$R120,CF$2&lt;=$S120),$M120,0)),0)</f>
        <v/>
      </c>
      <c r="CG120" s="52">
        <f>IFERROR(IF(AND($R120&gt;=CG$2,$R120&lt;=CG$3),$M120,IF(AND(CG$3&gt;=$R120,CG$2&lt;=$S120),$M120,0)),0)</f>
        <v/>
      </c>
      <c r="CH120" s="52">
        <f>IFERROR(IF(AND($R120&gt;=CH$2,$R120&lt;=CH$3),$M120,IF(AND(CH$3&gt;=$R120,CH$2&lt;=$S120),$M120,0)),0)</f>
        <v/>
      </c>
      <c r="CI120" s="52">
        <f>IFERROR(IF(AND($R120&gt;=CI$2,$R120&lt;=CI$3),$M120,IF(AND(CI$3&gt;=$R120,CI$2&lt;=$S120),$M120,0)),0)</f>
        <v/>
      </c>
      <c r="CJ120" s="52">
        <f>IFERROR(IF(AND($R120&gt;=CJ$2,$R120&lt;=CJ$3),$M120,IF(AND(CJ$3&gt;=$R120,CJ$2&lt;=$S120),$M120,0)),0)</f>
        <v/>
      </c>
      <c r="CK120" s="52">
        <f>IFERROR(IF(AND($R120&gt;=CK$2,$R120&lt;=CK$3),$M120,IF(AND(CK$3&gt;=$R120,CK$2&lt;=$S120),$M120,0)),0)</f>
        <v/>
      </c>
      <c r="CL120" s="52">
        <f>IFERROR(IF(AND($R120&gt;=CL$2,$R120&lt;=CL$3),$M120,IF(AND(CL$3&gt;=$R120,CL$2&lt;=$S120),$M120,0)),0)</f>
        <v/>
      </c>
      <c r="CM120" s="52">
        <f>IFERROR(IF(AND($R120&gt;=CM$2,$R120&lt;=CM$3),$M120,IF(AND(CM$3&gt;=$R120,CM$2&lt;=$S120),$M120,0)),0)</f>
        <v/>
      </c>
      <c r="CN120" s="52">
        <f>IFERROR(IF(AND($R120&gt;=CN$2,$R120&lt;=CN$3),$M120,IF(AND(CN$3&gt;=$R120,CN$2&lt;=$S120),$M120,0)),0)</f>
        <v/>
      </c>
      <c r="CO120" s="52">
        <f>IFERROR(IF(AND($R120&gt;=CO$2,$R120&lt;=CO$3),$M120,IF(AND(CO$3&gt;=$R120,CO$2&lt;=$S120),$M120,0)),0)</f>
        <v/>
      </c>
      <c r="CP120" s="52">
        <f>IFERROR(IF(AND($R120&gt;=CP$2,$R120&lt;=CP$3),$M120,IF(AND(CP$3&gt;=$R120,CP$2&lt;=$S120),$M120,0)),0)</f>
        <v/>
      </c>
      <c r="CQ120" s="52">
        <f>IFERROR(IF(AND($R120&gt;=CQ$2,$R120&lt;=CQ$3),$M120,IF(AND(CQ$3&gt;=$R120,CQ$2&lt;=$S120),$M120,0)),0)</f>
        <v/>
      </c>
      <c r="CR120" s="52">
        <f>IFERROR(IF(AND($R120&gt;=CR$2,$R120&lt;=CR$3),$M120,IF(AND(CR$3&gt;=$R120,CR$2&lt;=$S120),$M120,0)),0)</f>
        <v/>
      </c>
      <c r="CS120" s="52">
        <f>IFERROR(IF(AND($R120&gt;=CS$2,$R120&lt;=CS$3),$M120,IF(AND(CS$3&gt;=$R120,CS$2&lt;=$S120),$M120,0)),0)</f>
        <v/>
      </c>
      <c r="CT120" s="52">
        <f>IFERROR(IF(AND($R120&gt;=CT$2,$R120&lt;=CT$3),$M120,IF(AND(CT$3&gt;=$R120,CT$2&lt;=$S120),$M120,0)),0)</f>
        <v/>
      </c>
      <c r="CU120" s="52">
        <f>IFERROR(IF(AND($R120&gt;=CU$2,$R120&lt;=CU$3),$M120,IF(AND(CU$3&gt;=$R120,CU$2&lt;=$S120),$M120,0)),0)</f>
        <v/>
      </c>
      <c r="CV120" s="52">
        <f>IFERROR(IF(AND($R120&gt;=CV$2,$R120&lt;=CV$3),$M120,IF(AND(CV$3&gt;=$R120,CV$2&lt;=$S120),$M120,0)),0)</f>
        <v/>
      </c>
      <c r="CW120" s="52">
        <f>IFERROR(IF(AND($R120&gt;=CW$2,$R120&lt;=CW$3),$M120,IF(AND(CW$3&gt;=$R120,CW$2&lt;=$S120),$M120,0)),0)</f>
        <v/>
      </c>
      <c r="CX120" s="52">
        <f>IFERROR(IF(AND($R120&gt;=CX$2,$R120&lt;=CX$3),$M120,IF(AND(CX$3&gt;=$R120,CX$2&lt;=$S120),$M120,0)),0)</f>
        <v/>
      </c>
      <c r="CY120" s="52">
        <f>IFERROR(IF(AND($R120&gt;=CY$2,$R120&lt;=CY$3),$M120,IF(AND(CY$3&gt;=$R120,CY$2&lt;=$S120),$M120,0)),0)</f>
        <v/>
      </c>
      <c r="CZ120" s="52">
        <f>IFERROR(IF(AND($R120&gt;=CZ$2,$R120&lt;=CZ$3),$M120,IF(AND(CZ$3&gt;=$R120,CZ$2&lt;=$S120),$M120,0)),0)</f>
        <v/>
      </c>
      <c r="DA120" s="52" t="n"/>
      <c r="DB120" s="52" t="n"/>
    </row>
    <row r="121" outlineLevel="1" ht="15.9" customHeight="1">
      <c r="A121" s="40" t="inlineStr">
        <is>
          <t>[Person_3]</t>
        </is>
      </c>
      <c r="B121" s="98" t="n"/>
      <c r="C121" s="56" t="n"/>
      <c r="D121" s="98" t="n"/>
      <c r="E121" s="56" t="n"/>
      <c r="F121" s="53" t="n"/>
      <c r="G121" s="56" t="n"/>
      <c r="H121" s="98" t="n"/>
      <c r="I121" s="43" t="n"/>
      <c r="J121" s="44" t="n"/>
      <c r="K121" s="45" t="n"/>
      <c r="L121" s="45" t="n"/>
      <c r="M121" s="46">
        <f>IF($J121="Digital Maintenance",0,K121*L121)*I120</f>
        <v/>
      </c>
      <c r="N121" s="47">
        <f>IF($J121="Digital Maintenance",K121*L121,0)*I121</f>
        <v/>
      </c>
      <c r="O121" s="48" t="inlineStr">
        <is>
          <t>New</t>
        </is>
      </c>
      <c r="P121" s="49" t="n"/>
      <c r="Q121" s="96" t="n"/>
      <c r="R121" s="96" t="n"/>
      <c r="S121" s="96" t="n"/>
      <c r="T121" s="51">
        <f>IF(ISBLANK(S121),"",YEARFRAC(R121,EOMONTH(S121,0))*12)</f>
        <v/>
      </c>
      <c r="U121" s="52">
        <f>IFERROR(IF(AND($R121&gt;=U$2,$R121&lt;=U$3),$M121,IF(AND(U$3&gt;=$R121,U$2&lt;=$S121),$M121,0)),0)</f>
        <v/>
      </c>
      <c r="V121" s="52">
        <f>IFERROR(IF(AND($R121&gt;=V$2,$R121&lt;=V$3),$M121,IF(AND(V$3&gt;=$R121,V$2&lt;=$S121),$M121,0)),0)</f>
        <v/>
      </c>
      <c r="W121" s="52">
        <f>IFERROR(IF(AND($R121&gt;=W$2,$R121&lt;=W$3),$M121,IF(AND(W$3&gt;=$R121,W$2&lt;=$S121),$M121,0)),0)</f>
        <v/>
      </c>
      <c r="X121" s="52">
        <f>IFERROR(IF(AND($R121&gt;=X$2,$R121&lt;=X$3),$M121,IF(AND(X$3&gt;=$R121,X$2&lt;=$S121),$M121,0)),0)</f>
        <v/>
      </c>
      <c r="Y121" s="52">
        <f>IFERROR(IF(AND($R121&gt;=Y$2,$R121&lt;=Y$3),$M121,IF(AND(Y$3&gt;=$R121,Y$2&lt;=$S121),$M121,0)),0)</f>
        <v/>
      </c>
      <c r="Z121" s="52">
        <f>IFERROR(IF(AND($R121&gt;=Z$2,$R121&lt;=Z$3),$M121,IF(AND(Z$3&gt;=$R121,Z$2&lt;=$S121),$M121,0)),0)</f>
        <v/>
      </c>
      <c r="AA121" s="52">
        <f>IFERROR(IF(AND($R121&gt;=AA$2,$R121&lt;=AA$3),$M121,IF(AND(AA$3&gt;=$R121,AA$2&lt;=$S121),$M121,0)),0)</f>
        <v/>
      </c>
      <c r="AB121" s="52">
        <f>IFERROR(IF(AND($R121&gt;=AB$2,$R121&lt;=AB$3),$M121,IF(AND(AB$3&gt;=$R121,AB$2&lt;=$S121),$M121,0)),0)</f>
        <v/>
      </c>
      <c r="AC121" s="52">
        <f>IFERROR(IF(AND($R121&gt;=AC$2,$R121&lt;=AC$3),$M121,IF(AND(AC$3&gt;=$R121,AC$2&lt;=$S121),$M121,0)),0)</f>
        <v/>
      </c>
      <c r="AD121" s="52">
        <f>IFERROR(IF(AND($R121&gt;=AD$2,$R121&lt;=AD$3),$M121,IF(AND(AD$3&gt;=$R121,AD$2&lt;=$S121),$M121,0)),0)</f>
        <v/>
      </c>
      <c r="AE121" s="52">
        <f>IFERROR(IF(AND($R121&gt;=AE$2,$R121&lt;=AE$3),$M121,IF(AND(AE$3&gt;=$R121,AE$2&lt;=$S121),$M121,0)),0)</f>
        <v/>
      </c>
      <c r="AF121" s="52">
        <f>IFERROR(IF(AND($R121&gt;=AF$2,$R121&lt;=AF$3),$M121,IF(AND(AF$3&gt;=$R121,AF$2&lt;=$S121),$M121,0)),0)</f>
        <v/>
      </c>
      <c r="AG121" s="52">
        <f>IFERROR(IF(AND($R121&gt;=AG$2,$R121&lt;=AG$3),$M121,IF(AND(AG$3&gt;=$R121,AG$2&lt;=$S121),$M121,0)),0)</f>
        <v/>
      </c>
      <c r="AH121" s="52">
        <f>IFERROR(IF(AND($R121&gt;=AH$2,$R121&lt;=AH$3),$M121,IF(AND(AH$3&gt;=$R121,AH$2&lt;=$S121),$M121,0)),0)</f>
        <v/>
      </c>
      <c r="AI121" s="52">
        <f>IFERROR(IF(AND($R121&gt;=AI$2,$R121&lt;=AI$3),$M121,IF(AND(AI$3&gt;=$R121,AI$2&lt;=$S121),$M121,0)),0)</f>
        <v/>
      </c>
      <c r="AJ121" s="52">
        <f>IFERROR(IF(AND($R121&gt;=AJ$2,$R121&lt;=AJ$3),$M121,IF(AND(AJ$3&gt;=$R121,AJ$2&lt;=$S121),$M121,0)),0)</f>
        <v/>
      </c>
      <c r="AK121" s="52">
        <f>IFERROR(IF(AND($R121&gt;=AK$2,$R121&lt;=AK$3),$M121,IF(AND(AK$3&gt;=$R121,AK$2&lt;=$S121),$M121,0)),0)</f>
        <v/>
      </c>
      <c r="AL121" s="52">
        <f>IFERROR(IF(AND($R121&gt;=AL$2,$R121&lt;=AL$3),$M121,IF(AND(AL$3&gt;=$R121,AL$2&lt;=$S121),$M121,0)),0)</f>
        <v/>
      </c>
      <c r="AM121" s="52">
        <f>IFERROR(IF(AND($R121&gt;=AM$2,$R121&lt;=AM$3),$M121,IF(AND(AM$3&gt;=$R121,AM$2&lt;=$S121),$M121,0)),0)</f>
        <v/>
      </c>
      <c r="AN121" s="52">
        <f>IFERROR(IF(AND($R121&gt;=AN$2,$R121&lt;=AN$3),$M121,IF(AND(AN$3&gt;=$R121,AN$2&lt;=$S121),$M121,0)),0)</f>
        <v/>
      </c>
      <c r="AO121" s="52">
        <f>IFERROR(IF(AND($R121&gt;=AO$2,$R121&lt;=AO$3),$M121,IF(AND(AO$3&gt;=$R121,AO$2&lt;=$S121),$M121,0)),0)</f>
        <v/>
      </c>
      <c r="AP121" s="52">
        <f>IFERROR(IF(AND($R121&gt;=AP$2,$R121&lt;=AP$3),$M121,IF(AND(AP$3&gt;=$R121,AP$2&lt;=$S121),$M121,0)),0)</f>
        <v/>
      </c>
      <c r="AQ121" s="52">
        <f>IFERROR(IF(AND($R121&gt;=AQ$2,$R121&lt;=AQ$3),$M121,IF(AND(AQ$3&gt;=$R121,AQ$2&lt;=$S121),$M121,0)),0)</f>
        <v/>
      </c>
      <c r="AR121" s="52">
        <f>IFERROR(IF(AND($R121&gt;=AR$2,$R121&lt;=AR$3),$M121,IF(AND(AR$3&gt;=$R121,AR$2&lt;=$S121),$M121,0)),0)</f>
        <v/>
      </c>
      <c r="AS121" s="52">
        <f>IFERROR(IF(AND($R121&gt;=AS$2,$R121&lt;=AS$3),$M121,IF(AND(AS$3&gt;=$R121,AS$2&lt;=$S121),$M121,0)),0)</f>
        <v/>
      </c>
      <c r="AT121" s="52">
        <f>IFERROR(IF(AND($R121&gt;=AT$2,$R121&lt;=AT$3),$M121,IF(AND(AT$3&gt;=$R121,AT$2&lt;=$S121),$M121,0)),0)</f>
        <v/>
      </c>
      <c r="AU121" s="52">
        <f>IFERROR(IF(AND($R121&gt;=AU$2,$R121&lt;=AU$3),$M121,IF(AND(AU$3&gt;=$R121,AU$2&lt;=$S121),$M121,0)),0)</f>
        <v/>
      </c>
      <c r="AV121" s="52">
        <f>IFERROR(IF(AND($R121&gt;=AV$2,$R121&lt;=AV$3),$M121,IF(AND(AV$3&gt;=$R121,AV$2&lt;=$S121),$M121,0)),0)</f>
        <v/>
      </c>
      <c r="AW121" s="52">
        <f>IFERROR(IF(AND($R121&gt;=AW$2,$R121&lt;=AW$3),$M121,IF(AND(AW$3&gt;=$R121,AW$2&lt;=$S121),$M121,0)),0)</f>
        <v/>
      </c>
      <c r="AX121" s="52">
        <f>IFERROR(IF(AND($R121&gt;=AX$2,$R121&lt;=AX$3),$M121,IF(AND(AX$3&gt;=$R121,AX$2&lt;=$S121),$M121,0)),0)</f>
        <v/>
      </c>
      <c r="AY121" s="52">
        <f>IFERROR(IF(AND($R121&gt;=AY$2,$R121&lt;=AY$3),$M121,IF(AND(AY$3&gt;=$R121,AY$2&lt;=$S121),$M121,0)),0)</f>
        <v/>
      </c>
      <c r="AZ121" s="52">
        <f>IFERROR(IF(AND($R121&gt;=AZ$2,$R121&lt;=AZ$3),$M121,IF(AND(AZ$3&gt;=$R121,AZ$2&lt;=$S121),$M121,0)),0)</f>
        <v/>
      </c>
      <c r="BA121" s="52">
        <f>IFERROR(IF(AND($R121&gt;=BA$2,$R121&lt;=BA$3),$M121,IF(AND(BA$3&gt;=$R121,BA$2&lt;=$S121),$M121,0)),0)</f>
        <v/>
      </c>
      <c r="BB121" s="52">
        <f>IFERROR(IF(AND($R121&gt;=BB$2,$R121&lt;=BB$3),$M121,IF(AND(BB$3&gt;=$R121,BB$2&lt;=$S121),$M121,0)),0)</f>
        <v/>
      </c>
      <c r="BC121" s="52">
        <f>IFERROR(IF(AND($R121&gt;=BC$2,$R121&lt;=BC$3),$M121,IF(AND(BC$3&gt;=$R121,BC$2&lt;=$S121),$M121,0)),0)</f>
        <v/>
      </c>
      <c r="BD121" s="52">
        <f>IFERROR(IF(AND($R121&gt;=BD$2,$R121&lt;=BD$3),$M121,IF(AND(BD$3&gt;=$R121,BD$2&lt;=$S121),$M121,0)),0)</f>
        <v/>
      </c>
      <c r="BE121" s="52">
        <f>IFERROR(IF(AND($R121&gt;=BE$2,$R121&lt;=BE$3),$M121,IF(AND(BE$3&gt;=$R121,BE$2&lt;=$S121),$M121,0)),0)</f>
        <v/>
      </c>
      <c r="BF121" s="52">
        <f>IFERROR(IF(AND($R121&gt;=BF$2,$R121&lt;=BF$3),$M121,IF(AND(BF$3&gt;=$R121,BF$2&lt;=$S121),$M121,0)),0)</f>
        <v/>
      </c>
      <c r="BG121" s="52">
        <f>IFERROR(IF(AND($R121&gt;=BG$2,$R121&lt;=BG$3),$M121,IF(AND(BG$3&gt;=$R121,BG$2&lt;=$S121),$M121,0)),0)</f>
        <v/>
      </c>
      <c r="BH121" s="52">
        <f>IFERROR(IF(AND($R121&gt;=BH$2,$R121&lt;=BH$3),$M121,IF(AND(BH$3&gt;=$R121,BH$2&lt;=$S121),$M121,0)),0)</f>
        <v/>
      </c>
      <c r="BI121" s="52">
        <f>IFERROR(IF(AND($R121&gt;=BI$2,$R121&lt;=BI$3),$M121,IF(AND(BI$3&gt;=$R121,BI$2&lt;=$S121),$M121,0)),0)</f>
        <v/>
      </c>
      <c r="BJ121" s="52">
        <f>IFERROR(IF(AND($R121&gt;=BJ$2,$R121&lt;=BJ$3),$M121,IF(AND(BJ$3&gt;=$R121,BJ$2&lt;=$S121),$M121,0)),0)</f>
        <v/>
      </c>
      <c r="BK121" s="52">
        <f>IFERROR(IF(AND($R121&gt;=BK$2,$R121&lt;=BK$3),$M121,IF(AND(BK$3&gt;=$R121,BK$2&lt;=$S121),$M121,0)),0)</f>
        <v/>
      </c>
      <c r="BL121" s="52">
        <f>IFERROR(IF(AND($R121&gt;=BL$2,$R121&lt;=BL$3),$M121,IF(AND(BL$3&gt;=$R121,BL$2&lt;=$S121),$M121,0)),0)</f>
        <v/>
      </c>
      <c r="BM121" s="52">
        <f>IFERROR(IF(AND($R121&gt;=BM$2,$R121&lt;=BM$3),$M121,IF(AND(BM$3&gt;=$R121,BM$2&lt;=$S121),$M121,0)),0)</f>
        <v/>
      </c>
      <c r="BN121" s="52">
        <f>IFERROR(IF(AND($R121&gt;=BN$2,$R121&lt;=BN$3),$M121,IF(AND(BN$3&gt;=$R121,BN$2&lt;=$S121),$M121,0)),0)</f>
        <v/>
      </c>
      <c r="BO121" s="52">
        <f>IFERROR(IF(AND($R121&gt;=BO$2,$R121&lt;=BO$3),$M121,IF(AND(BO$3&gt;=$R121,BO$2&lt;=$S121),$M121,0)),0)</f>
        <v/>
      </c>
      <c r="BP121" s="52">
        <f>IFERROR(IF(AND($R121&gt;=BP$2,$R121&lt;=BP$3),$M121,IF(AND(BP$3&gt;=$R121,BP$2&lt;=$S121),$M121,0)),0)</f>
        <v/>
      </c>
      <c r="BQ121" s="52">
        <f>IFERROR(IF(AND($R121&gt;=BQ$2,$R121&lt;=BQ$3),$M121,IF(AND(BQ$3&gt;=$R121,BQ$2&lt;=$S121),$M121,0)),0)</f>
        <v/>
      </c>
      <c r="BR121" s="52">
        <f>IFERROR(IF(AND($R121&gt;=BR$2,$R121&lt;=BR$3),$M121,IF(AND(BR$3&gt;=$R121,BR$2&lt;=$S121),$M121,0)),0)</f>
        <v/>
      </c>
      <c r="BS121" s="52">
        <f>IFERROR(IF(AND($R121&gt;=BS$2,$R121&lt;=BS$3),$M121,IF(AND(BS$3&gt;=$R121,BS$2&lt;=$S121),$M121,0)),0)</f>
        <v/>
      </c>
      <c r="BT121" s="52">
        <f>IFERROR(IF(AND($R121&gt;=BT$2,$R121&lt;=BT$3),$M121,IF(AND(BT$3&gt;=$R121,BT$2&lt;=$S121),$M121,0)),0)</f>
        <v/>
      </c>
      <c r="BU121" s="52">
        <f>IFERROR(IF(AND($R121&gt;=BU$2,$R121&lt;=BU$3),$M121,IF(AND(BU$3&gt;=$R121,BU$2&lt;=$S121),$M121,0)),0)</f>
        <v/>
      </c>
      <c r="BV121" s="52">
        <f>IFERROR(IF(AND($R121&gt;=BV$2,$R121&lt;=BV$3),$M121,IF(AND(BV$3&gt;=$R121,BV$2&lt;=$S121),$M121,0)),0)</f>
        <v/>
      </c>
      <c r="BW121" s="52">
        <f>IFERROR(IF(AND($R121&gt;=BW$2,$R121&lt;=BW$3),$M121,IF(AND(BW$3&gt;=$R121,BW$2&lt;=$S121),$M121,0)),0)</f>
        <v/>
      </c>
      <c r="BX121" s="52">
        <f>IFERROR(IF(AND($R121&gt;=BX$2,$R121&lt;=BX$3),$M121,IF(AND(BX$3&gt;=$R121,BX$2&lt;=$S121),$M121,0)),0)</f>
        <v/>
      </c>
      <c r="BY121" s="52">
        <f>IFERROR(IF(AND($R121&gt;=BY$2,$R121&lt;=BY$3),$M121,IF(AND(BY$3&gt;=$R121,BY$2&lt;=$S121),$M121,0)),0)</f>
        <v/>
      </c>
      <c r="BZ121" s="52">
        <f>IFERROR(IF(AND($R121&gt;=BZ$2,$R121&lt;=BZ$3),$M121,IF(AND(BZ$3&gt;=$R121,BZ$2&lt;=$S121),$M121,0)),0)</f>
        <v/>
      </c>
      <c r="CA121" s="52">
        <f>IFERROR(IF(AND($R121&gt;=CA$2,$R121&lt;=CA$3),$M121,IF(AND(CA$3&gt;=$R121,CA$2&lt;=$S121),$M121,0)),0)</f>
        <v/>
      </c>
      <c r="CB121" s="52">
        <f>IFERROR(IF(AND($R121&gt;=CB$2,$R121&lt;=CB$3),$M121,IF(AND(CB$3&gt;=$R121,CB$2&lt;=$S121),$M121,0)),0)</f>
        <v/>
      </c>
      <c r="CC121" s="52">
        <f>IFERROR(IF(AND($R121&gt;=CC$2,$R121&lt;=CC$3),$M121,IF(AND(CC$3&gt;=$R121,CC$2&lt;=$S121),$M121,0)),0)</f>
        <v/>
      </c>
      <c r="CD121" s="52">
        <f>IFERROR(IF(AND($R121&gt;=CD$2,$R121&lt;=CD$3),$M121,IF(AND(CD$3&gt;=$R121,CD$2&lt;=$S121),$M121,0)),0)</f>
        <v/>
      </c>
      <c r="CE121" s="52">
        <f>IFERROR(IF(AND($R121&gt;=CE$2,$R121&lt;=CE$3),$M121,IF(AND(CE$3&gt;=$R121,CE$2&lt;=$S121),$M121,0)),0)</f>
        <v/>
      </c>
      <c r="CF121" s="52">
        <f>IFERROR(IF(AND($R121&gt;=CF$2,$R121&lt;=CF$3),$M121,IF(AND(CF$3&gt;=$R121,CF$2&lt;=$S121),$M121,0)),0)</f>
        <v/>
      </c>
      <c r="CG121" s="52">
        <f>IFERROR(IF(AND($R121&gt;=CG$2,$R121&lt;=CG$3),$M121,IF(AND(CG$3&gt;=$R121,CG$2&lt;=$S121),$M121,0)),0)</f>
        <v/>
      </c>
      <c r="CH121" s="52">
        <f>IFERROR(IF(AND($R121&gt;=CH$2,$R121&lt;=CH$3),$M121,IF(AND(CH$3&gt;=$R121,CH$2&lt;=$S121),$M121,0)),0)</f>
        <v/>
      </c>
      <c r="CI121" s="52">
        <f>IFERROR(IF(AND($R121&gt;=CI$2,$R121&lt;=CI$3),$M121,IF(AND(CI$3&gt;=$R121,CI$2&lt;=$S121),$M121,0)),0)</f>
        <v/>
      </c>
      <c r="CJ121" s="52">
        <f>IFERROR(IF(AND($R121&gt;=CJ$2,$R121&lt;=CJ$3),$M121,IF(AND(CJ$3&gt;=$R121,CJ$2&lt;=$S121),$M121,0)),0)</f>
        <v/>
      </c>
      <c r="CK121" s="52">
        <f>IFERROR(IF(AND($R121&gt;=CK$2,$R121&lt;=CK$3),$M121,IF(AND(CK$3&gt;=$R121,CK$2&lt;=$S121),$M121,0)),0)</f>
        <v/>
      </c>
      <c r="CL121" s="52">
        <f>IFERROR(IF(AND($R121&gt;=CL$2,$R121&lt;=CL$3),$M121,IF(AND(CL$3&gt;=$R121,CL$2&lt;=$S121),$M121,0)),0)</f>
        <v/>
      </c>
      <c r="CM121" s="52">
        <f>IFERROR(IF(AND($R121&gt;=CM$2,$R121&lt;=CM$3),$M121,IF(AND(CM$3&gt;=$R121,CM$2&lt;=$S121),$M121,0)),0)</f>
        <v/>
      </c>
      <c r="CN121" s="52">
        <f>IFERROR(IF(AND($R121&gt;=CN$2,$R121&lt;=CN$3),$M121,IF(AND(CN$3&gt;=$R121,CN$2&lt;=$S121),$M121,0)),0)</f>
        <v/>
      </c>
      <c r="CO121" s="52">
        <f>IFERROR(IF(AND($R121&gt;=CO$2,$R121&lt;=CO$3),$M121,IF(AND(CO$3&gt;=$R121,CO$2&lt;=$S121),$M121,0)),0)</f>
        <v/>
      </c>
      <c r="CP121" s="52">
        <f>IFERROR(IF(AND($R121&gt;=CP$2,$R121&lt;=CP$3),$M121,IF(AND(CP$3&gt;=$R121,CP$2&lt;=$S121),$M121,0)),0)</f>
        <v/>
      </c>
      <c r="CQ121" s="52">
        <f>IFERROR(IF(AND($R121&gt;=CQ$2,$R121&lt;=CQ$3),$M121,IF(AND(CQ$3&gt;=$R121,CQ$2&lt;=$S121),$M121,0)),0)</f>
        <v/>
      </c>
      <c r="CR121" s="52">
        <f>IFERROR(IF(AND($R121&gt;=CR$2,$R121&lt;=CR$3),$M121,IF(AND(CR$3&gt;=$R121,CR$2&lt;=$S121),$M121,0)),0)</f>
        <v/>
      </c>
      <c r="CS121" s="52">
        <f>IFERROR(IF(AND($R121&gt;=CS$2,$R121&lt;=CS$3),$M121,IF(AND(CS$3&gt;=$R121,CS$2&lt;=$S121),$M121,0)),0)</f>
        <v/>
      </c>
      <c r="CT121" s="52">
        <f>IFERROR(IF(AND($R121&gt;=CT$2,$R121&lt;=CT$3),$M121,IF(AND(CT$3&gt;=$R121,CT$2&lt;=$S121),$M121,0)),0)</f>
        <v/>
      </c>
      <c r="CU121" s="52">
        <f>IFERROR(IF(AND($R121&gt;=CU$2,$R121&lt;=CU$3),$M121,IF(AND(CU$3&gt;=$R121,CU$2&lt;=$S121),$M121,0)),0)</f>
        <v/>
      </c>
      <c r="CV121" s="52">
        <f>IFERROR(IF(AND($R121&gt;=CV$2,$R121&lt;=CV$3),$M121,IF(AND(CV$3&gt;=$R121,CV$2&lt;=$S121),$M121,0)),0)</f>
        <v/>
      </c>
      <c r="CW121" s="52">
        <f>IFERROR(IF(AND($R121&gt;=CW$2,$R121&lt;=CW$3),$M121,IF(AND(CW$3&gt;=$R121,CW$2&lt;=$S121),$M121,0)),0)</f>
        <v/>
      </c>
      <c r="CX121" s="52">
        <f>IFERROR(IF(AND($R121&gt;=CX$2,$R121&lt;=CX$3),$M121,IF(AND(CX$3&gt;=$R121,CX$2&lt;=$S121),$M121,0)),0)</f>
        <v/>
      </c>
      <c r="CY121" s="52">
        <f>IFERROR(IF(AND($R121&gt;=CY$2,$R121&lt;=CY$3),$M121,IF(AND(CY$3&gt;=$R121,CY$2&lt;=$S121),$M121,0)),0)</f>
        <v/>
      </c>
      <c r="CZ121" s="52">
        <f>IFERROR(IF(AND($R121&gt;=CZ$2,$R121&lt;=CZ$3),$M121,IF(AND(CZ$3&gt;=$R121,CZ$2&lt;=$S121),$M121,0)),0)</f>
        <v/>
      </c>
      <c r="DA121" s="52" t="n"/>
      <c r="DB121" s="52" t="n"/>
    </row>
    <row r="122" outlineLevel="1" ht="15.9" customHeight="1">
      <c r="A122" s="40" t="inlineStr">
        <is>
          <t>[Person_3]</t>
        </is>
      </c>
      <c r="B122" s="98" t="n"/>
      <c r="C122" s="56" t="n"/>
      <c r="D122" s="98" t="n"/>
      <c r="E122" s="56" t="n"/>
      <c r="F122" s="53" t="n"/>
      <c r="G122" s="56" t="n"/>
      <c r="H122" s="98" t="n"/>
      <c r="I122" s="43" t="n"/>
      <c r="J122" s="44" t="n"/>
      <c r="K122" s="45" t="n"/>
      <c r="L122" s="45" t="n"/>
      <c r="M122" s="46">
        <f>IF($J122="Digital Maintenance",0,K122*L122)*I121</f>
        <v/>
      </c>
      <c r="N122" s="47">
        <f>IF($J122="Digital Maintenance",K122*L122,0)*I122</f>
        <v/>
      </c>
      <c r="O122" s="48" t="inlineStr">
        <is>
          <t>New</t>
        </is>
      </c>
      <c r="P122" s="49" t="n"/>
      <c r="Q122" s="96" t="n"/>
      <c r="R122" s="96" t="n"/>
      <c r="S122" s="96" t="n"/>
      <c r="T122" s="51">
        <f>IF(ISBLANK(S122),"",YEARFRAC(R122,EOMONTH(S122,0))*12)</f>
        <v/>
      </c>
      <c r="U122" s="52">
        <f>IFERROR(IF(AND($R122&gt;=U$2,$R122&lt;=U$3),$M122,IF(AND(U$3&gt;=$R122,U$2&lt;=$S122),$M122,0)),0)</f>
        <v/>
      </c>
      <c r="V122" s="52">
        <f>IFERROR(IF(AND($R122&gt;=V$2,$R122&lt;=V$3),$M122,IF(AND(V$3&gt;=$R122,V$2&lt;=$S122),$M122,0)),0)</f>
        <v/>
      </c>
      <c r="W122" s="52">
        <f>IFERROR(IF(AND($R122&gt;=W$2,$R122&lt;=W$3),$M122,IF(AND(W$3&gt;=$R122,W$2&lt;=$S122),$M122,0)),0)</f>
        <v/>
      </c>
      <c r="X122" s="52">
        <f>IFERROR(IF(AND($R122&gt;=X$2,$R122&lt;=X$3),$M122,IF(AND(X$3&gt;=$R122,X$2&lt;=$S122),$M122,0)),0)</f>
        <v/>
      </c>
      <c r="Y122" s="52">
        <f>IFERROR(IF(AND($R122&gt;=Y$2,$R122&lt;=Y$3),$M122,IF(AND(Y$3&gt;=$R122,Y$2&lt;=$S122),$M122,0)),0)</f>
        <v/>
      </c>
      <c r="Z122" s="52">
        <f>IFERROR(IF(AND($R122&gt;=Z$2,$R122&lt;=Z$3),$M122,IF(AND(Z$3&gt;=$R122,Z$2&lt;=$S122),$M122,0)),0)</f>
        <v/>
      </c>
      <c r="AA122" s="52">
        <f>IFERROR(IF(AND($R122&gt;=AA$2,$R122&lt;=AA$3),$M122,IF(AND(AA$3&gt;=$R122,AA$2&lt;=$S122),$M122,0)),0)</f>
        <v/>
      </c>
      <c r="AB122" s="52">
        <f>IFERROR(IF(AND($R122&gt;=AB$2,$R122&lt;=AB$3),$M122,IF(AND(AB$3&gt;=$R122,AB$2&lt;=$S122),$M122,0)),0)</f>
        <v/>
      </c>
      <c r="AC122" s="52">
        <f>IFERROR(IF(AND($R122&gt;=AC$2,$R122&lt;=AC$3),$M122,IF(AND(AC$3&gt;=$R122,AC$2&lt;=$S122),$M122,0)),0)</f>
        <v/>
      </c>
      <c r="AD122" s="52">
        <f>IFERROR(IF(AND($R122&gt;=AD$2,$R122&lt;=AD$3),$M122,IF(AND(AD$3&gt;=$R122,AD$2&lt;=$S122),$M122,0)),0)</f>
        <v/>
      </c>
      <c r="AE122" s="52">
        <f>IFERROR(IF(AND($R122&gt;=AE$2,$R122&lt;=AE$3),$M122,IF(AND(AE$3&gt;=$R122,AE$2&lt;=$S122),$M122,0)),0)</f>
        <v/>
      </c>
      <c r="AF122" s="52">
        <f>IFERROR(IF(AND($R122&gt;=AF$2,$R122&lt;=AF$3),$M122,IF(AND(AF$3&gt;=$R122,AF$2&lt;=$S122),$M122,0)),0)</f>
        <v/>
      </c>
      <c r="AG122" s="52">
        <f>IFERROR(IF(AND($R122&gt;=AG$2,$R122&lt;=AG$3),$M122,IF(AND(AG$3&gt;=$R122,AG$2&lt;=$S122),$M122,0)),0)</f>
        <v/>
      </c>
      <c r="AH122" s="52">
        <f>IFERROR(IF(AND($R122&gt;=AH$2,$R122&lt;=AH$3),$M122,IF(AND(AH$3&gt;=$R122,AH$2&lt;=$S122),$M122,0)),0)</f>
        <v/>
      </c>
      <c r="AI122" s="52">
        <f>IFERROR(IF(AND($R122&gt;=AI$2,$R122&lt;=AI$3),$M122,IF(AND(AI$3&gt;=$R122,AI$2&lt;=$S122),$M122,0)),0)</f>
        <v/>
      </c>
      <c r="AJ122" s="52">
        <f>IFERROR(IF(AND($R122&gt;=AJ$2,$R122&lt;=AJ$3),$M122,IF(AND(AJ$3&gt;=$R122,AJ$2&lt;=$S122),$M122,0)),0)</f>
        <v/>
      </c>
      <c r="AK122" s="52">
        <f>IFERROR(IF(AND($R122&gt;=AK$2,$R122&lt;=AK$3),$M122,IF(AND(AK$3&gt;=$R122,AK$2&lt;=$S122),$M122,0)),0)</f>
        <v/>
      </c>
      <c r="AL122" s="52">
        <f>IFERROR(IF(AND($R122&gt;=AL$2,$R122&lt;=AL$3),$M122,IF(AND(AL$3&gt;=$R122,AL$2&lt;=$S122),$M122,0)),0)</f>
        <v/>
      </c>
      <c r="AM122" s="52">
        <f>IFERROR(IF(AND($R122&gt;=AM$2,$R122&lt;=AM$3),$M122,IF(AND(AM$3&gt;=$R122,AM$2&lt;=$S122),$M122,0)),0)</f>
        <v/>
      </c>
      <c r="AN122" s="52">
        <f>IFERROR(IF(AND($R122&gt;=AN$2,$R122&lt;=AN$3),$M122,IF(AND(AN$3&gt;=$R122,AN$2&lt;=$S122),$M122,0)),0)</f>
        <v/>
      </c>
      <c r="AO122" s="52">
        <f>IFERROR(IF(AND($R122&gt;=AO$2,$R122&lt;=AO$3),$M122,IF(AND(AO$3&gt;=$R122,AO$2&lt;=$S122),$M122,0)),0)</f>
        <v/>
      </c>
      <c r="AP122" s="52">
        <f>IFERROR(IF(AND($R122&gt;=AP$2,$R122&lt;=AP$3),$M122,IF(AND(AP$3&gt;=$R122,AP$2&lt;=$S122),$M122,0)),0)</f>
        <v/>
      </c>
      <c r="AQ122" s="52">
        <f>IFERROR(IF(AND($R122&gt;=AQ$2,$R122&lt;=AQ$3),$M122,IF(AND(AQ$3&gt;=$R122,AQ$2&lt;=$S122),$M122,0)),0)</f>
        <v/>
      </c>
      <c r="AR122" s="52">
        <f>IFERROR(IF(AND($R122&gt;=AR$2,$R122&lt;=AR$3),$M122,IF(AND(AR$3&gt;=$R122,AR$2&lt;=$S122),$M122,0)),0)</f>
        <v/>
      </c>
      <c r="AS122" s="52">
        <f>IFERROR(IF(AND($R122&gt;=AS$2,$R122&lt;=AS$3),$M122,IF(AND(AS$3&gt;=$R122,AS$2&lt;=$S122),$M122,0)),0)</f>
        <v/>
      </c>
      <c r="AT122" s="52">
        <f>IFERROR(IF(AND($R122&gt;=AT$2,$R122&lt;=AT$3),$M122,IF(AND(AT$3&gt;=$R122,AT$2&lt;=$S122),$M122,0)),0)</f>
        <v/>
      </c>
      <c r="AU122" s="52">
        <f>IFERROR(IF(AND($R122&gt;=AU$2,$R122&lt;=AU$3),$M122,IF(AND(AU$3&gt;=$R122,AU$2&lt;=$S122),$M122,0)),0)</f>
        <v/>
      </c>
      <c r="AV122" s="52">
        <f>IFERROR(IF(AND($R122&gt;=AV$2,$R122&lt;=AV$3),$M122,IF(AND(AV$3&gt;=$R122,AV$2&lt;=$S122),$M122,0)),0)</f>
        <v/>
      </c>
      <c r="AW122" s="52">
        <f>IFERROR(IF(AND($R122&gt;=AW$2,$R122&lt;=AW$3),$M122,IF(AND(AW$3&gt;=$R122,AW$2&lt;=$S122),$M122,0)),0)</f>
        <v/>
      </c>
      <c r="AX122" s="52">
        <f>IFERROR(IF(AND($R122&gt;=AX$2,$R122&lt;=AX$3),$M122,IF(AND(AX$3&gt;=$R122,AX$2&lt;=$S122),$M122,0)),0)</f>
        <v/>
      </c>
      <c r="AY122" s="52">
        <f>IFERROR(IF(AND($R122&gt;=AY$2,$R122&lt;=AY$3),$M122,IF(AND(AY$3&gt;=$R122,AY$2&lt;=$S122),$M122,0)),0)</f>
        <v/>
      </c>
      <c r="AZ122" s="52">
        <f>IFERROR(IF(AND($R122&gt;=AZ$2,$R122&lt;=AZ$3),$M122,IF(AND(AZ$3&gt;=$R122,AZ$2&lt;=$S122),$M122,0)),0)</f>
        <v/>
      </c>
      <c r="BA122" s="52">
        <f>IFERROR(IF(AND($R122&gt;=BA$2,$R122&lt;=BA$3),$M122,IF(AND(BA$3&gt;=$R122,BA$2&lt;=$S122),$M122,0)),0)</f>
        <v/>
      </c>
      <c r="BB122" s="52">
        <f>IFERROR(IF(AND($R122&gt;=BB$2,$R122&lt;=BB$3),$M122,IF(AND(BB$3&gt;=$R122,BB$2&lt;=$S122),$M122,0)),0)</f>
        <v/>
      </c>
      <c r="BC122" s="52">
        <f>IFERROR(IF(AND($R122&gt;=BC$2,$R122&lt;=BC$3),$M122,IF(AND(BC$3&gt;=$R122,BC$2&lt;=$S122),$M122,0)),0)</f>
        <v/>
      </c>
      <c r="BD122" s="52">
        <f>IFERROR(IF(AND($R122&gt;=BD$2,$R122&lt;=BD$3),$M122,IF(AND(BD$3&gt;=$R122,BD$2&lt;=$S122),$M122,0)),0)</f>
        <v/>
      </c>
      <c r="BE122" s="52">
        <f>IFERROR(IF(AND($R122&gt;=BE$2,$R122&lt;=BE$3),$M122,IF(AND(BE$3&gt;=$R122,BE$2&lt;=$S122),$M122,0)),0)</f>
        <v/>
      </c>
      <c r="BF122" s="52">
        <f>IFERROR(IF(AND($R122&gt;=BF$2,$R122&lt;=BF$3),$M122,IF(AND(BF$3&gt;=$R122,BF$2&lt;=$S122),$M122,0)),0)</f>
        <v/>
      </c>
      <c r="BG122" s="52">
        <f>IFERROR(IF(AND($R122&gt;=BG$2,$R122&lt;=BG$3),$M122,IF(AND(BG$3&gt;=$R122,BG$2&lt;=$S122),$M122,0)),0)</f>
        <v/>
      </c>
      <c r="BH122" s="52">
        <f>IFERROR(IF(AND($R122&gt;=BH$2,$R122&lt;=BH$3),$M122,IF(AND(BH$3&gt;=$R122,BH$2&lt;=$S122),$M122,0)),0)</f>
        <v/>
      </c>
      <c r="BI122" s="52">
        <f>IFERROR(IF(AND($R122&gt;=BI$2,$R122&lt;=BI$3),$M122,IF(AND(BI$3&gt;=$R122,BI$2&lt;=$S122),$M122,0)),0)</f>
        <v/>
      </c>
      <c r="BJ122" s="52">
        <f>IFERROR(IF(AND($R122&gt;=BJ$2,$R122&lt;=BJ$3),$M122,IF(AND(BJ$3&gt;=$R122,BJ$2&lt;=$S122),$M122,0)),0)</f>
        <v/>
      </c>
      <c r="BK122" s="52">
        <f>IFERROR(IF(AND($R122&gt;=BK$2,$R122&lt;=BK$3),$M122,IF(AND(BK$3&gt;=$R122,BK$2&lt;=$S122),$M122,0)),0)</f>
        <v/>
      </c>
      <c r="BL122" s="52">
        <f>IFERROR(IF(AND($R122&gt;=BL$2,$R122&lt;=BL$3),$M122,IF(AND(BL$3&gt;=$R122,BL$2&lt;=$S122),$M122,0)),0)</f>
        <v/>
      </c>
      <c r="BM122" s="52">
        <f>IFERROR(IF(AND($R122&gt;=BM$2,$R122&lt;=BM$3),$M122,IF(AND(BM$3&gt;=$R122,BM$2&lt;=$S122),$M122,0)),0)</f>
        <v/>
      </c>
      <c r="BN122" s="52">
        <f>IFERROR(IF(AND($R122&gt;=BN$2,$R122&lt;=BN$3),$M122,IF(AND(BN$3&gt;=$R122,BN$2&lt;=$S122),$M122,0)),0)</f>
        <v/>
      </c>
      <c r="BO122" s="52">
        <f>IFERROR(IF(AND($R122&gt;=BO$2,$R122&lt;=BO$3),$M122,IF(AND(BO$3&gt;=$R122,BO$2&lt;=$S122),$M122,0)),0)</f>
        <v/>
      </c>
      <c r="BP122" s="52">
        <f>IFERROR(IF(AND($R122&gt;=BP$2,$R122&lt;=BP$3),$M122,IF(AND(BP$3&gt;=$R122,BP$2&lt;=$S122),$M122,0)),0)</f>
        <v/>
      </c>
      <c r="BQ122" s="52">
        <f>IFERROR(IF(AND($R122&gt;=BQ$2,$R122&lt;=BQ$3),$M122,IF(AND(BQ$3&gt;=$R122,BQ$2&lt;=$S122),$M122,0)),0)</f>
        <v/>
      </c>
      <c r="BR122" s="52">
        <f>IFERROR(IF(AND($R122&gt;=BR$2,$R122&lt;=BR$3),$M122,IF(AND(BR$3&gt;=$R122,BR$2&lt;=$S122),$M122,0)),0)</f>
        <v/>
      </c>
      <c r="BS122" s="52">
        <f>IFERROR(IF(AND($R122&gt;=BS$2,$R122&lt;=BS$3),$M122,IF(AND(BS$3&gt;=$R122,BS$2&lt;=$S122),$M122,0)),0)</f>
        <v/>
      </c>
      <c r="BT122" s="52">
        <f>IFERROR(IF(AND($R122&gt;=BT$2,$R122&lt;=BT$3),$M122,IF(AND(BT$3&gt;=$R122,BT$2&lt;=$S122),$M122,0)),0)</f>
        <v/>
      </c>
      <c r="BU122" s="52">
        <f>IFERROR(IF(AND($R122&gt;=BU$2,$R122&lt;=BU$3),$M122,IF(AND(BU$3&gt;=$R122,BU$2&lt;=$S122),$M122,0)),0)</f>
        <v/>
      </c>
      <c r="BV122" s="52">
        <f>IFERROR(IF(AND($R122&gt;=BV$2,$R122&lt;=BV$3),$M122,IF(AND(BV$3&gt;=$R122,BV$2&lt;=$S122),$M122,0)),0)</f>
        <v/>
      </c>
      <c r="BW122" s="52">
        <f>IFERROR(IF(AND($R122&gt;=BW$2,$R122&lt;=BW$3),$M122,IF(AND(BW$3&gt;=$R122,BW$2&lt;=$S122),$M122,0)),0)</f>
        <v/>
      </c>
      <c r="BX122" s="52">
        <f>IFERROR(IF(AND($R122&gt;=BX$2,$R122&lt;=BX$3),$M122,IF(AND(BX$3&gt;=$R122,BX$2&lt;=$S122),$M122,0)),0)</f>
        <v/>
      </c>
      <c r="BY122" s="52">
        <f>IFERROR(IF(AND($R122&gt;=BY$2,$R122&lt;=BY$3),$M122,IF(AND(BY$3&gt;=$R122,BY$2&lt;=$S122),$M122,0)),0)</f>
        <v/>
      </c>
      <c r="BZ122" s="52">
        <f>IFERROR(IF(AND($R122&gt;=BZ$2,$R122&lt;=BZ$3),$M122,IF(AND(BZ$3&gt;=$R122,BZ$2&lt;=$S122),$M122,0)),0)</f>
        <v/>
      </c>
      <c r="CA122" s="52">
        <f>IFERROR(IF(AND($R122&gt;=CA$2,$R122&lt;=CA$3),$M122,IF(AND(CA$3&gt;=$R122,CA$2&lt;=$S122),$M122,0)),0)</f>
        <v/>
      </c>
      <c r="CB122" s="52">
        <f>IFERROR(IF(AND($R122&gt;=CB$2,$R122&lt;=CB$3),$M122,IF(AND(CB$3&gt;=$R122,CB$2&lt;=$S122),$M122,0)),0)</f>
        <v/>
      </c>
      <c r="CC122" s="52">
        <f>IFERROR(IF(AND($R122&gt;=CC$2,$R122&lt;=CC$3),$M122,IF(AND(CC$3&gt;=$R122,CC$2&lt;=$S122),$M122,0)),0)</f>
        <v/>
      </c>
      <c r="CD122" s="52">
        <f>IFERROR(IF(AND($R122&gt;=CD$2,$R122&lt;=CD$3),$M122,IF(AND(CD$3&gt;=$R122,CD$2&lt;=$S122),$M122,0)),0)</f>
        <v/>
      </c>
      <c r="CE122" s="52">
        <f>IFERROR(IF(AND($R122&gt;=CE$2,$R122&lt;=CE$3),$M122,IF(AND(CE$3&gt;=$R122,CE$2&lt;=$S122),$M122,0)),0)</f>
        <v/>
      </c>
      <c r="CF122" s="52">
        <f>IFERROR(IF(AND($R122&gt;=CF$2,$R122&lt;=CF$3),$M122,IF(AND(CF$3&gt;=$R122,CF$2&lt;=$S122),$M122,0)),0)</f>
        <v/>
      </c>
      <c r="CG122" s="52">
        <f>IFERROR(IF(AND($R122&gt;=CG$2,$R122&lt;=CG$3),$M122,IF(AND(CG$3&gt;=$R122,CG$2&lt;=$S122),$M122,0)),0)</f>
        <v/>
      </c>
      <c r="CH122" s="52">
        <f>IFERROR(IF(AND($R122&gt;=CH$2,$R122&lt;=CH$3),$M122,IF(AND(CH$3&gt;=$R122,CH$2&lt;=$S122),$M122,0)),0)</f>
        <v/>
      </c>
      <c r="CI122" s="52">
        <f>IFERROR(IF(AND($R122&gt;=CI$2,$R122&lt;=CI$3),$M122,IF(AND(CI$3&gt;=$R122,CI$2&lt;=$S122),$M122,0)),0)</f>
        <v/>
      </c>
      <c r="CJ122" s="52">
        <f>IFERROR(IF(AND($R122&gt;=CJ$2,$R122&lt;=CJ$3),$M122,IF(AND(CJ$3&gt;=$R122,CJ$2&lt;=$S122),$M122,0)),0)</f>
        <v/>
      </c>
      <c r="CK122" s="52">
        <f>IFERROR(IF(AND($R122&gt;=CK$2,$R122&lt;=CK$3),$M122,IF(AND(CK$3&gt;=$R122,CK$2&lt;=$S122),$M122,0)),0)</f>
        <v/>
      </c>
      <c r="CL122" s="52">
        <f>IFERROR(IF(AND($R122&gt;=CL$2,$R122&lt;=CL$3),$M122,IF(AND(CL$3&gt;=$R122,CL$2&lt;=$S122),$M122,0)),0)</f>
        <v/>
      </c>
      <c r="CM122" s="52">
        <f>IFERROR(IF(AND($R122&gt;=CM$2,$R122&lt;=CM$3),$M122,IF(AND(CM$3&gt;=$R122,CM$2&lt;=$S122),$M122,0)),0)</f>
        <v/>
      </c>
      <c r="CN122" s="52">
        <f>IFERROR(IF(AND($R122&gt;=CN$2,$R122&lt;=CN$3),$M122,IF(AND(CN$3&gt;=$R122,CN$2&lt;=$S122),$M122,0)),0)</f>
        <v/>
      </c>
      <c r="CO122" s="52">
        <f>IFERROR(IF(AND($R122&gt;=CO$2,$R122&lt;=CO$3),$M122,IF(AND(CO$3&gt;=$R122,CO$2&lt;=$S122),$M122,0)),0)</f>
        <v/>
      </c>
      <c r="CP122" s="52">
        <f>IFERROR(IF(AND($R122&gt;=CP$2,$R122&lt;=CP$3),$M122,IF(AND(CP$3&gt;=$R122,CP$2&lt;=$S122),$M122,0)),0)</f>
        <v/>
      </c>
      <c r="CQ122" s="52">
        <f>IFERROR(IF(AND($R122&gt;=CQ$2,$R122&lt;=CQ$3),$M122,IF(AND(CQ$3&gt;=$R122,CQ$2&lt;=$S122),$M122,0)),0)</f>
        <v/>
      </c>
      <c r="CR122" s="52">
        <f>IFERROR(IF(AND($R122&gt;=CR$2,$R122&lt;=CR$3),$M122,IF(AND(CR$3&gt;=$R122,CR$2&lt;=$S122),$M122,0)),0)</f>
        <v/>
      </c>
      <c r="CS122" s="52">
        <f>IFERROR(IF(AND($R122&gt;=CS$2,$R122&lt;=CS$3),$M122,IF(AND(CS$3&gt;=$R122,CS$2&lt;=$S122),$M122,0)),0)</f>
        <v/>
      </c>
      <c r="CT122" s="52">
        <f>IFERROR(IF(AND($R122&gt;=CT$2,$R122&lt;=CT$3),$M122,IF(AND(CT$3&gt;=$R122,CT$2&lt;=$S122),$M122,0)),0)</f>
        <v/>
      </c>
      <c r="CU122" s="52">
        <f>IFERROR(IF(AND($R122&gt;=CU$2,$R122&lt;=CU$3),$M122,IF(AND(CU$3&gt;=$R122,CU$2&lt;=$S122),$M122,0)),0)</f>
        <v/>
      </c>
      <c r="CV122" s="52">
        <f>IFERROR(IF(AND($R122&gt;=CV$2,$R122&lt;=CV$3),$M122,IF(AND(CV$3&gt;=$R122,CV$2&lt;=$S122),$M122,0)),0)</f>
        <v/>
      </c>
      <c r="CW122" s="52">
        <f>IFERROR(IF(AND($R122&gt;=CW$2,$R122&lt;=CW$3),$M122,IF(AND(CW$3&gt;=$R122,CW$2&lt;=$S122),$M122,0)),0)</f>
        <v/>
      </c>
      <c r="CX122" s="52">
        <f>IFERROR(IF(AND($R122&gt;=CX$2,$R122&lt;=CX$3),$M122,IF(AND(CX$3&gt;=$R122,CX$2&lt;=$S122),$M122,0)),0)</f>
        <v/>
      </c>
      <c r="CY122" s="52">
        <f>IFERROR(IF(AND($R122&gt;=CY$2,$R122&lt;=CY$3),$M122,IF(AND(CY$3&gt;=$R122,CY$2&lt;=$S122),$M122,0)),0)</f>
        <v/>
      </c>
      <c r="CZ122" s="52">
        <f>IFERROR(IF(AND($R122&gt;=CZ$2,$R122&lt;=CZ$3),$M122,IF(AND(CZ$3&gt;=$R122,CZ$2&lt;=$S122),$M122,0)),0)</f>
        <v/>
      </c>
      <c r="DA122" s="52" t="n"/>
      <c r="DB122" s="52" t="n"/>
    </row>
    <row r="123" outlineLevel="1" ht="15.9" customHeight="1">
      <c r="A123" s="40" t="inlineStr">
        <is>
          <t>[Person_3]</t>
        </is>
      </c>
      <c r="B123" s="98" t="n"/>
      <c r="C123" s="56" t="n"/>
      <c r="D123" s="98" t="n"/>
      <c r="E123" s="56" t="n"/>
      <c r="F123" s="53" t="n"/>
      <c r="G123" s="56" t="n"/>
      <c r="H123" s="98" t="n"/>
      <c r="I123" s="43" t="n"/>
      <c r="J123" s="44" t="n"/>
      <c r="K123" s="45" t="n"/>
      <c r="L123" s="45" t="n"/>
      <c r="M123" s="46">
        <f>IF($J123="Digital Maintenance",0,K123*L123)*I122</f>
        <v/>
      </c>
      <c r="N123" s="47">
        <f>IF($J123="Digital Maintenance",K123*L123,0)*I123</f>
        <v/>
      </c>
      <c r="O123" s="48" t="inlineStr">
        <is>
          <t>New</t>
        </is>
      </c>
      <c r="P123" s="49" t="n"/>
      <c r="Q123" s="96" t="n"/>
      <c r="R123" s="96" t="n"/>
      <c r="S123" s="96" t="n"/>
      <c r="T123" s="51">
        <f>IF(ISBLANK(S123),"",YEARFRAC(R123,EOMONTH(S123,0))*12)</f>
        <v/>
      </c>
      <c r="U123" s="52">
        <f>IFERROR(IF(AND($R123&gt;=U$2,$R123&lt;=U$3),$M123,IF(AND(U$3&gt;=$R123,U$2&lt;=$S123),$M123,0)),0)</f>
        <v/>
      </c>
      <c r="V123" s="52">
        <f>IFERROR(IF(AND($R123&gt;=V$2,$R123&lt;=V$3),$M123,IF(AND(V$3&gt;=$R123,V$2&lt;=$S123),$M123,0)),0)</f>
        <v/>
      </c>
      <c r="W123" s="52">
        <f>IFERROR(IF(AND($R123&gt;=W$2,$R123&lt;=W$3),$M123,IF(AND(W$3&gt;=$R123,W$2&lt;=$S123),$M123,0)),0)</f>
        <v/>
      </c>
      <c r="X123" s="52">
        <f>IFERROR(IF(AND($R123&gt;=X$2,$R123&lt;=X$3),$M123,IF(AND(X$3&gt;=$R123,X$2&lt;=$S123),$M123,0)),0)</f>
        <v/>
      </c>
      <c r="Y123" s="52">
        <f>IFERROR(IF(AND($R123&gt;=Y$2,$R123&lt;=Y$3),$M123,IF(AND(Y$3&gt;=$R123,Y$2&lt;=$S123),$M123,0)),0)</f>
        <v/>
      </c>
      <c r="Z123" s="52">
        <f>IFERROR(IF(AND($R123&gt;=Z$2,$R123&lt;=Z$3),$M123,IF(AND(Z$3&gt;=$R123,Z$2&lt;=$S123),$M123,0)),0)</f>
        <v/>
      </c>
      <c r="AA123" s="52">
        <f>IFERROR(IF(AND($R123&gt;=AA$2,$R123&lt;=AA$3),$M123,IF(AND(AA$3&gt;=$R123,AA$2&lt;=$S123),$M123,0)),0)</f>
        <v/>
      </c>
      <c r="AB123" s="52">
        <f>IFERROR(IF(AND($R123&gt;=AB$2,$R123&lt;=AB$3),$M123,IF(AND(AB$3&gt;=$R123,AB$2&lt;=$S123),$M123,0)),0)</f>
        <v/>
      </c>
      <c r="AC123" s="52">
        <f>IFERROR(IF(AND($R123&gt;=AC$2,$R123&lt;=AC$3),$M123,IF(AND(AC$3&gt;=$R123,AC$2&lt;=$S123),$M123,0)),0)</f>
        <v/>
      </c>
      <c r="AD123" s="52">
        <f>IFERROR(IF(AND($R123&gt;=AD$2,$R123&lt;=AD$3),$M123,IF(AND(AD$3&gt;=$R123,AD$2&lt;=$S123),$M123,0)),0)</f>
        <v/>
      </c>
      <c r="AE123" s="52">
        <f>IFERROR(IF(AND($R123&gt;=AE$2,$R123&lt;=AE$3),$M123,IF(AND(AE$3&gt;=$R123,AE$2&lt;=$S123),$M123,0)),0)</f>
        <v/>
      </c>
      <c r="AF123" s="52">
        <f>IFERROR(IF(AND($R123&gt;=AF$2,$R123&lt;=AF$3),$M123,IF(AND(AF$3&gt;=$R123,AF$2&lt;=$S123),$M123,0)),0)</f>
        <v/>
      </c>
      <c r="AG123" s="52">
        <f>IFERROR(IF(AND($R123&gt;=AG$2,$R123&lt;=AG$3),$M123,IF(AND(AG$3&gt;=$R123,AG$2&lt;=$S123),$M123,0)),0)</f>
        <v/>
      </c>
      <c r="AH123" s="52">
        <f>IFERROR(IF(AND($R123&gt;=AH$2,$R123&lt;=AH$3),$M123,IF(AND(AH$3&gt;=$R123,AH$2&lt;=$S123),$M123,0)),0)</f>
        <v/>
      </c>
      <c r="AI123" s="52">
        <f>IFERROR(IF(AND($R123&gt;=AI$2,$R123&lt;=AI$3),$M123,IF(AND(AI$3&gt;=$R123,AI$2&lt;=$S123),$M123,0)),0)</f>
        <v/>
      </c>
      <c r="AJ123" s="52">
        <f>IFERROR(IF(AND($R123&gt;=AJ$2,$R123&lt;=AJ$3),$M123,IF(AND(AJ$3&gt;=$R123,AJ$2&lt;=$S123),$M123,0)),0)</f>
        <v/>
      </c>
      <c r="AK123" s="52">
        <f>IFERROR(IF(AND($R123&gt;=AK$2,$R123&lt;=AK$3),$M123,IF(AND(AK$3&gt;=$R123,AK$2&lt;=$S123),$M123,0)),0)</f>
        <v/>
      </c>
      <c r="AL123" s="52">
        <f>IFERROR(IF(AND($R123&gt;=AL$2,$R123&lt;=AL$3),$M123,IF(AND(AL$3&gt;=$R123,AL$2&lt;=$S123),$M123,0)),0)</f>
        <v/>
      </c>
      <c r="AM123" s="52">
        <f>IFERROR(IF(AND($R123&gt;=AM$2,$R123&lt;=AM$3),$M123,IF(AND(AM$3&gt;=$R123,AM$2&lt;=$S123),$M123,0)),0)</f>
        <v/>
      </c>
      <c r="AN123" s="52">
        <f>IFERROR(IF(AND($R123&gt;=AN$2,$R123&lt;=AN$3),$M123,IF(AND(AN$3&gt;=$R123,AN$2&lt;=$S123),$M123,0)),0)</f>
        <v/>
      </c>
      <c r="AO123" s="52">
        <f>IFERROR(IF(AND($R123&gt;=AO$2,$R123&lt;=AO$3),$M123,IF(AND(AO$3&gt;=$R123,AO$2&lt;=$S123),$M123,0)),0)</f>
        <v/>
      </c>
      <c r="AP123" s="52">
        <f>IFERROR(IF(AND($R123&gt;=AP$2,$R123&lt;=AP$3),$M123,IF(AND(AP$3&gt;=$R123,AP$2&lt;=$S123),$M123,0)),0)</f>
        <v/>
      </c>
      <c r="AQ123" s="52">
        <f>IFERROR(IF(AND($R123&gt;=AQ$2,$R123&lt;=AQ$3),$M123,IF(AND(AQ$3&gt;=$R123,AQ$2&lt;=$S123),$M123,0)),0)</f>
        <v/>
      </c>
      <c r="AR123" s="52">
        <f>IFERROR(IF(AND($R123&gt;=AR$2,$R123&lt;=AR$3),$M123,IF(AND(AR$3&gt;=$R123,AR$2&lt;=$S123),$M123,0)),0)</f>
        <v/>
      </c>
      <c r="AS123" s="52">
        <f>IFERROR(IF(AND($R123&gt;=AS$2,$R123&lt;=AS$3),$M123,IF(AND(AS$3&gt;=$R123,AS$2&lt;=$S123),$M123,0)),0)</f>
        <v/>
      </c>
      <c r="AT123" s="52">
        <f>IFERROR(IF(AND($R123&gt;=AT$2,$R123&lt;=AT$3),$M123,IF(AND(AT$3&gt;=$R123,AT$2&lt;=$S123),$M123,0)),0)</f>
        <v/>
      </c>
      <c r="AU123" s="52">
        <f>IFERROR(IF(AND($R123&gt;=AU$2,$R123&lt;=AU$3),$M123,IF(AND(AU$3&gt;=$R123,AU$2&lt;=$S123),$M123,0)),0)</f>
        <v/>
      </c>
      <c r="AV123" s="52">
        <f>IFERROR(IF(AND($R123&gt;=AV$2,$R123&lt;=AV$3),$M123,IF(AND(AV$3&gt;=$R123,AV$2&lt;=$S123),$M123,0)),0)</f>
        <v/>
      </c>
      <c r="AW123" s="52">
        <f>IFERROR(IF(AND($R123&gt;=AW$2,$R123&lt;=AW$3),$M123,IF(AND(AW$3&gt;=$R123,AW$2&lt;=$S123),$M123,0)),0)</f>
        <v/>
      </c>
      <c r="AX123" s="52">
        <f>IFERROR(IF(AND($R123&gt;=AX$2,$R123&lt;=AX$3),$M123,IF(AND(AX$3&gt;=$R123,AX$2&lt;=$S123),$M123,0)),0)</f>
        <v/>
      </c>
      <c r="AY123" s="52">
        <f>IFERROR(IF(AND($R123&gt;=AY$2,$R123&lt;=AY$3),$M123,IF(AND(AY$3&gt;=$R123,AY$2&lt;=$S123),$M123,0)),0)</f>
        <v/>
      </c>
      <c r="AZ123" s="52">
        <f>IFERROR(IF(AND($R123&gt;=AZ$2,$R123&lt;=AZ$3),$M123,IF(AND(AZ$3&gt;=$R123,AZ$2&lt;=$S123),$M123,0)),0)</f>
        <v/>
      </c>
      <c r="BA123" s="52">
        <f>IFERROR(IF(AND($R123&gt;=BA$2,$R123&lt;=BA$3),$M123,IF(AND(BA$3&gt;=$R123,BA$2&lt;=$S123),$M123,0)),0)</f>
        <v/>
      </c>
      <c r="BB123" s="52">
        <f>IFERROR(IF(AND($R123&gt;=BB$2,$R123&lt;=BB$3),$M123,IF(AND(BB$3&gt;=$R123,BB$2&lt;=$S123),$M123,0)),0)</f>
        <v/>
      </c>
      <c r="BC123" s="52">
        <f>IFERROR(IF(AND($R123&gt;=BC$2,$R123&lt;=BC$3),$M123,IF(AND(BC$3&gt;=$R123,BC$2&lt;=$S123),$M123,0)),0)</f>
        <v/>
      </c>
      <c r="BD123" s="52">
        <f>IFERROR(IF(AND($R123&gt;=BD$2,$R123&lt;=BD$3),$M123,IF(AND(BD$3&gt;=$R123,BD$2&lt;=$S123),$M123,0)),0)</f>
        <v/>
      </c>
      <c r="BE123" s="52">
        <f>IFERROR(IF(AND($R123&gt;=BE$2,$R123&lt;=BE$3),$M123,IF(AND(BE$3&gt;=$R123,BE$2&lt;=$S123),$M123,0)),0)</f>
        <v/>
      </c>
      <c r="BF123" s="52">
        <f>IFERROR(IF(AND($R123&gt;=BF$2,$R123&lt;=BF$3),$M123,IF(AND(BF$3&gt;=$R123,BF$2&lt;=$S123),$M123,0)),0)</f>
        <v/>
      </c>
      <c r="BG123" s="52">
        <f>IFERROR(IF(AND($R123&gt;=BG$2,$R123&lt;=BG$3),$M123,IF(AND(BG$3&gt;=$R123,BG$2&lt;=$S123),$M123,0)),0)</f>
        <v/>
      </c>
      <c r="BH123" s="52">
        <f>IFERROR(IF(AND($R123&gt;=BH$2,$R123&lt;=BH$3),$M123,IF(AND(BH$3&gt;=$R123,BH$2&lt;=$S123),$M123,0)),0)</f>
        <v/>
      </c>
      <c r="BI123" s="52">
        <f>IFERROR(IF(AND($R123&gt;=BI$2,$R123&lt;=BI$3),$M123,IF(AND(BI$3&gt;=$R123,BI$2&lt;=$S123),$M123,0)),0)</f>
        <v/>
      </c>
      <c r="BJ123" s="52">
        <f>IFERROR(IF(AND($R123&gt;=BJ$2,$R123&lt;=BJ$3),$M123,IF(AND(BJ$3&gt;=$R123,BJ$2&lt;=$S123),$M123,0)),0)</f>
        <v/>
      </c>
      <c r="BK123" s="52">
        <f>IFERROR(IF(AND($R123&gt;=BK$2,$R123&lt;=BK$3),$M123,IF(AND(BK$3&gt;=$R123,BK$2&lt;=$S123),$M123,0)),0)</f>
        <v/>
      </c>
      <c r="BL123" s="52">
        <f>IFERROR(IF(AND($R123&gt;=BL$2,$R123&lt;=BL$3),$M123,IF(AND(BL$3&gt;=$R123,BL$2&lt;=$S123),$M123,0)),0)</f>
        <v/>
      </c>
      <c r="BM123" s="52">
        <f>IFERROR(IF(AND($R123&gt;=BM$2,$R123&lt;=BM$3),$M123,IF(AND(BM$3&gt;=$R123,BM$2&lt;=$S123),$M123,0)),0)</f>
        <v/>
      </c>
      <c r="BN123" s="52">
        <f>IFERROR(IF(AND($R123&gt;=BN$2,$R123&lt;=BN$3),$M123,IF(AND(BN$3&gt;=$R123,BN$2&lt;=$S123),$M123,0)),0)</f>
        <v/>
      </c>
      <c r="BO123" s="52">
        <f>IFERROR(IF(AND($R123&gt;=BO$2,$R123&lt;=BO$3),$M123,IF(AND(BO$3&gt;=$R123,BO$2&lt;=$S123),$M123,0)),0)</f>
        <v/>
      </c>
      <c r="BP123" s="52">
        <f>IFERROR(IF(AND($R123&gt;=BP$2,$R123&lt;=BP$3),$M123,IF(AND(BP$3&gt;=$R123,BP$2&lt;=$S123),$M123,0)),0)</f>
        <v/>
      </c>
      <c r="BQ123" s="52">
        <f>IFERROR(IF(AND($R123&gt;=BQ$2,$R123&lt;=BQ$3),$M123,IF(AND(BQ$3&gt;=$R123,BQ$2&lt;=$S123),$M123,0)),0)</f>
        <v/>
      </c>
      <c r="BR123" s="52">
        <f>IFERROR(IF(AND($R123&gt;=BR$2,$R123&lt;=BR$3),$M123,IF(AND(BR$3&gt;=$R123,BR$2&lt;=$S123),$M123,0)),0)</f>
        <v/>
      </c>
      <c r="BS123" s="52">
        <f>IFERROR(IF(AND($R123&gt;=BS$2,$R123&lt;=BS$3),$M123,IF(AND(BS$3&gt;=$R123,BS$2&lt;=$S123),$M123,0)),0)</f>
        <v/>
      </c>
      <c r="BT123" s="52">
        <f>IFERROR(IF(AND($R123&gt;=BT$2,$R123&lt;=BT$3),$M123,IF(AND(BT$3&gt;=$R123,BT$2&lt;=$S123),$M123,0)),0)</f>
        <v/>
      </c>
      <c r="BU123" s="52">
        <f>IFERROR(IF(AND($R123&gt;=BU$2,$R123&lt;=BU$3),$M123,IF(AND(BU$3&gt;=$R123,BU$2&lt;=$S123),$M123,0)),0)</f>
        <v/>
      </c>
      <c r="BV123" s="52">
        <f>IFERROR(IF(AND($R123&gt;=BV$2,$R123&lt;=BV$3),$M123,IF(AND(BV$3&gt;=$R123,BV$2&lt;=$S123),$M123,0)),0)</f>
        <v/>
      </c>
      <c r="BW123" s="52">
        <f>IFERROR(IF(AND($R123&gt;=BW$2,$R123&lt;=BW$3),$M123,IF(AND(BW$3&gt;=$R123,BW$2&lt;=$S123),$M123,0)),0)</f>
        <v/>
      </c>
      <c r="BX123" s="52">
        <f>IFERROR(IF(AND($R123&gt;=BX$2,$R123&lt;=BX$3),$M123,IF(AND(BX$3&gt;=$R123,BX$2&lt;=$S123),$M123,0)),0)</f>
        <v/>
      </c>
      <c r="BY123" s="52">
        <f>IFERROR(IF(AND($R123&gt;=BY$2,$R123&lt;=BY$3),$M123,IF(AND(BY$3&gt;=$R123,BY$2&lt;=$S123),$M123,0)),0)</f>
        <v/>
      </c>
      <c r="BZ123" s="52">
        <f>IFERROR(IF(AND($R123&gt;=BZ$2,$R123&lt;=BZ$3),$M123,IF(AND(BZ$3&gt;=$R123,BZ$2&lt;=$S123),$M123,0)),0)</f>
        <v/>
      </c>
      <c r="CA123" s="52">
        <f>IFERROR(IF(AND($R123&gt;=CA$2,$R123&lt;=CA$3),$M123,IF(AND(CA$3&gt;=$R123,CA$2&lt;=$S123),$M123,0)),0)</f>
        <v/>
      </c>
      <c r="CB123" s="52">
        <f>IFERROR(IF(AND($R123&gt;=CB$2,$R123&lt;=CB$3),$M123,IF(AND(CB$3&gt;=$R123,CB$2&lt;=$S123),$M123,0)),0)</f>
        <v/>
      </c>
      <c r="CC123" s="52">
        <f>IFERROR(IF(AND($R123&gt;=CC$2,$R123&lt;=CC$3),$M123,IF(AND(CC$3&gt;=$R123,CC$2&lt;=$S123),$M123,0)),0)</f>
        <v/>
      </c>
      <c r="CD123" s="52">
        <f>IFERROR(IF(AND($R123&gt;=CD$2,$R123&lt;=CD$3),$M123,IF(AND(CD$3&gt;=$R123,CD$2&lt;=$S123),$M123,0)),0)</f>
        <v/>
      </c>
      <c r="CE123" s="52">
        <f>IFERROR(IF(AND($R123&gt;=CE$2,$R123&lt;=CE$3),$M123,IF(AND(CE$3&gt;=$R123,CE$2&lt;=$S123),$M123,0)),0)</f>
        <v/>
      </c>
      <c r="CF123" s="52">
        <f>IFERROR(IF(AND($R123&gt;=CF$2,$R123&lt;=CF$3),$M123,IF(AND(CF$3&gt;=$R123,CF$2&lt;=$S123),$M123,0)),0)</f>
        <v/>
      </c>
      <c r="CG123" s="52">
        <f>IFERROR(IF(AND($R123&gt;=CG$2,$R123&lt;=CG$3),$M123,IF(AND(CG$3&gt;=$R123,CG$2&lt;=$S123),$M123,0)),0)</f>
        <v/>
      </c>
      <c r="CH123" s="52">
        <f>IFERROR(IF(AND($R123&gt;=CH$2,$R123&lt;=CH$3),$M123,IF(AND(CH$3&gt;=$R123,CH$2&lt;=$S123),$M123,0)),0)</f>
        <v/>
      </c>
      <c r="CI123" s="52">
        <f>IFERROR(IF(AND($R123&gt;=CI$2,$R123&lt;=CI$3),$M123,IF(AND(CI$3&gt;=$R123,CI$2&lt;=$S123),$M123,0)),0)</f>
        <v/>
      </c>
      <c r="CJ123" s="52">
        <f>IFERROR(IF(AND($R123&gt;=CJ$2,$R123&lt;=CJ$3),$M123,IF(AND(CJ$3&gt;=$R123,CJ$2&lt;=$S123),$M123,0)),0)</f>
        <v/>
      </c>
      <c r="CK123" s="52">
        <f>IFERROR(IF(AND($R123&gt;=CK$2,$R123&lt;=CK$3),$M123,IF(AND(CK$3&gt;=$R123,CK$2&lt;=$S123),$M123,0)),0)</f>
        <v/>
      </c>
      <c r="CL123" s="52">
        <f>IFERROR(IF(AND($R123&gt;=CL$2,$R123&lt;=CL$3),$M123,IF(AND(CL$3&gt;=$R123,CL$2&lt;=$S123),$M123,0)),0)</f>
        <v/>
      </c>
      <c r="CM123" s="52">
        <f>IFERROR(IF(AND($R123&gt;=CM$2,$R123&lt;=CM$3),$M123,IF(AND(CM$3&gt;=$R123,CM$2&lt;=$S123),$M123,0)),0)</f>
        <v/>
      </c>
      <c r="CN123" s="52">
        <f>IFERROR(IF(AND($R123&gt;=CN$2,$R123&lt;=CN$3),$M123,IF(AND(CN$3&gt;=$R123,CN$2&lt;=$S123),$M123,0)),0)</f>
        <v/>
      </c>
      <c r="CO123" s="52">
        <f>IFERROR(IF(AND($R123&gt;=CO$2,$R123&lt;=CO$3),$M123,IF(AND(CO$3&gt;=$R123,CO$2&lt;=$S123),$M123,0)),0)</f>
        <v/>
      </c>
      <c r="CP123" s="52">
        <f>IFERROR(IF(AND($R123&gt;=CP$2,$R123&lt;=CP$3),$M123,IF(AND(CP$3&gt;=$R123,CP$2&lt;=$S123),$M123,0)),0)</f>
        <v/>
      </c>
      <c r="CQ123" s="52">
        <f>IFERROR(IF(AND($R123&gt;=CQ$2,$R123&lt;=CQ$3),$M123,IF(AND(CQ$3&gt;=$R123,CQ$2&lt;=$S123),$M123,0)),0)</f>
        <v/>
      </c>
      <c r="CR123" s="52">
        <f>IFERROR(IF(AND($R123&gt;=CR$2,$R123&lt;=CR$3),$M123,IF(AND(CR$3&gt;=$R123,CR$2&lt;=$S123),$M123,0)),0)</f>
        <v/>
      </c>
      <c r="CS123" s="52">
        <f>IFERROR(IF(AND($R123&gt;=CS$2,$R123&lt;=CS$3),$M123,IF(AND(CS$3&gt;=$R123,CS$2&lt;=$S123),$M123,0)),0)</f>
        <v/>
      </c>
      <c r="CT123" s="52">
        <f>IFERROR(IF(AND($R123&gt;=CT$2,$R123&lt;=CT$3),$M123,IF(AND(CT$3&gt;=$R123,CT$2&lt;=$S123),$M123,0)),0)</f>
        <v/>
      </c>
      <c r="CU123" s="52">
        <f>IFERROR(IF(AND($R123&gt;=CU$2,$R123&lt;=CU$3),$M123,IF(AND(CU$3&gt;=$R123,CU$2&lt;=$S123),$M123,0)),0)</f>
        <v/>
      </c>
      <c r="CV123" s="52">
        <f>IFERROR(IF(AND($R123&gt;=CV$2,$R123&lt;=CV$3),$M123,IF(AND(CV$3&gt;=$R123,CV$2&lt;=$S123),$M123,0)),0)</f>
        <v/>
      </c>
      <c r="CW123" s="52">
        <f>IFERROR(IF(AND($R123&gt;=CW$2,$R123&lt;=CW$3),$M123,IF(AND(CW$3&gt;=$R123,CW$2&lt;=$S123),$M123,0)),0)</f>
        <v/>
      </c>
      <c r="CX123" s="52">
        <f>IFERROR(IF(AND($R123&gt;=CX$2,$R123&lt;=CX$3),$M123,IF(AND(CX$3&gt;=$R123,CX$2&lt;=$S123),$M123,0)),0)</f>
        <v/>
      </c>
      <c r="CY123" s="52">
        <f>IFERROR(IF(AND($R123&gt;=CY$2,$R123&lt;=CY$3),$M123,IF(AND(CY$3&gt;=$R123,CY$2&lt;=$S123),$M123,0)),0)</f>
        <v/>
      </c>
      <c r="CZ123" s="52">
        <f>IFERROR(IF(AND($R123&gt;=CZ$2,$R123&lt;=CZ$3),$M123,IF(AND(CZ$3&gt;=$R123,CZ$2&lt;=$S123),$M123,0)),0)</f>
        <v/>
      </c>
      <c r="DA123" s="52" t="n"/>
      <c r="DB123" s="52" t="n"/>
    </row>
    <row r="124" outlineLevel="1" ht="15.9" customHeight="1">
      <c r="A124" s="40" t="inlineStr">
        <is>
          <t>[Person_3]</t>
        </is>
      </c>
      <c r="B124" s="98" t="n"/>
      <c r="C124" s="56" t="n"/>
      <c r="D124" s="98" t="n"/>
      <c r="E124" s="56" t="n"/>
      <c r="F124" s="53" t="n"/>
      <c r="G124" s="56" t="n"/>
      <c r="H124" s="98" t="n"/>
      <c r="I124" s="43" t="n"/>
      <c r="J124" s="44" t="n"/>
      <c r="K124" s="45" t="n"/>
      <c r="L124" s="45" t="n"/>
      <c r="M124" s="46">
        <f>IF($J124="Digital Maintenance",0,K124*L124)*I123</f>
        <v/>
      </c>
      <c r="N124" s="47">
        <f>IF($J124="Digital Maintenance",K124*L124,0)*I124</f>
        <v/>
      </c>
      <c r="O124" s="48" t="inlineStr">
        <is>
          <t>New</t>
        </is>
      </c>
      <c r="P124" s="49" t="n"/>
      <c r="Q124" s="96" t="n"/>
      <c r="R124" s="96" t="n"/>
      <c r="S124" s="96" t="n"/>
      <c r="T124" s="51">
        <f>IF(ISBLANK(S124),"",YEARFRAC(R124,EOMONTH(S124,0))*12)</f>
        <v/>
      </c>
      <c r="U124" s="52">
        <f>IFERROR(IF(AND($R124&gt;=U$2,$R124&lt;=U$3),$M124,IF(AND(U$3&gt;=$R124,U$2&lt;=$S124),$M124,0)),0)</f>
        <v/>
      </c>
      <c r="V124" s="52">
        <f>IFERROR(IF(AND($R124&gt;=V$2,$R124&lt;=V$3),$M124,IF(AND(V$3&gt;=$R124,V$2&lt;=$S124),$M124,0)),0)</f>
        <v/>
      </c>
      <c r="W124" s="52">
        <f>IFERROR(IF(AND($R124&gt;=W$2,$R124&lt;=W$3),$M124,IF(AND(W$3&gt;=$R124,W$2&lt;=$S124),$M124,0)),0)</f>
        <v/>
      </c>
      <c r="X124" s="52">
        <f>IFERROR(IF(AND($R124&gt;=X$2,$R124&lt;=X$3),$M124,IF(AND(X$3&gt;=$R124,X$2&lt;=$S124),$M124,0)),0)</f>
        <v/>
      </c>
      <c r="Y124" s="52">
        <f>IFERROR(IF(AND($R124&gt;=Y$2,$R124&lt;=Y$3),$M124,IF(AND(Y$3&gt;=$R124,Y$2&lt;=$S124),$M124,0)),0)</f>
        <v/>
      </c>
      <c r="Z124" s="52">
        <f>IFERROR(IF(AND($R124&gt;=Z$2,$R124&lt;=Z$3),$M124,IF(AND(Z$3&gt;=$R124,Z$2&lt;=$S124),$M124,0)),0)</f>
        <v/>
      </c>
      <c r="AA124" s="52">
        <f>IFERROR(IF(AND($R124&gt;=AA$2,$R124&lt;=AA$3),$M124,IF(AND(AA$3&gt;=$R124,AA$2&lt;=$S124),$M124,0)),0)</f>
        <v/>
      </c>
      <c r="AB124" s="52">
        <f>IFERROR(IF(AND($R124&gt;=AB$2,$R124&lt;=AB$3),$M124,IF(AND(AB$3&gt;=$R124,AB$2&lt;=$S124),$M124,0)),0)</f>
        <v/>
      </c>
      <c r="AC124" s="52">
        <f>IFERROR(IF(AND($R124&gt;=AC$2,$R124&lt;=AC$3),$M124,IF(AND(AC$3&gt;=$R124,AC$2&lt;=$S124),$M124,0)),0)</f>
        <v/>
      </c>
      <c r="AD124" s="52">
        <f>IFERROR(IF(AND($R124&gt;=AD$2,$R124&lt;=AD$3),$M124,IF(AND(AD$3&gt;=$R124,AD$2&lt;=$S124),$M124,0)),0)</f>
        <v/>
      </c>
      <c r="AE124" s="52">
        <f>IFERROR(IF(AND($R124&gt;=AE$2,$R124&lt;=AE$3),$M124,IF(AND(AE$3&gt;=$R124,AE$2&lt;=$S124),$M124,0)),0)</f>
        <v/>
      </c>
      <c r="AF124" s="52">
        <f>IFERROR(IF(AND($R124&gt;=AF$2,$R124&lt;=AF$3),$M124,IF(AND(AF$3&gt;=$R124,AF$2&lt;=$S124),$M124,0)),0)</f>
        <v/>
      </c>
      <c r="AG124" s="52">
        <f>IFERROR(IF(AND($R124&gt;=AG$2,$R124&lt;=AG$3),$M124,IF(AND(AG$3&gt;=$R124,AG$2&lt;=$S124),$M124,0)),0)</f>
        <v/>
      </c>
      <c r="AH124" s="52">
        <f>IFERROR(IF(AND($R124&gt;=AH$2,$R124&lt;=AH$3),$M124,IF(AND(AH$3&gt;=$R124,AH$2&lt;=$S124),$M124,0)),0)</f>
        <v/>
      </c>
      <c r="AI124" s="52">
        <f>IFERROR(IF(AND($R124&gt;=AI$2,$R124&lt;=AI$3),$M124,IF(AND(AI$3&gt;=$R124,AI$2&lt;=$S124),$M124,0)),0)</f>
        <v/>
      </c>
      <c r="AJ124" s="52">
        <f>IFERROR(IF(AND($R124&gt;=AJ$2,$R124&lt;=AJ$3),$M124,IF(AND(AJ$3&gt;=$R124,AJ$2&lt;=$S124),$M124,0)),0)</f>
        <v/>
      </c>
      <c r="AK124" s="52">
        <f>IFERROR(IF(AND($R124&gt;=AK$2,$R124&lt;=AK$3),$M124,IF(AND(AK$3&gt;=$R124,AK$2&lt;=$S124),$M124,0)),0)</f>
        <v/>
      </c>
      <c r="AL124" s="52">
        <f>IFERROR(IF(AND($R124&gt;=AL$2,$R124&lt;=AL$3),$M124,IF(AND(AL$3&gt;=$R124,AL$2&lt;=$S124),$M124,0)),0)</f>
        <v/>
      </c>
      <c r="AM124" s="52">
        <f>IFERROR(IF(AND($R124&gt;=AM$2,$R124&lt;=AM$3),$M124,IF(AND(AM$3&gt;=$R124,AM$2&lt;=$S124),$M124,0)),0)</f>
        <v/>
      </c>
      <c r="AN124" s="52">
        <f>IFERROR(IF(AND($R124&gt;=AN$2,$R124&lt;=AN$3),$M124,IF(AND(AN$3&gt;=$R124,AN$2&lt;=$S124),$M124,0)),0)</f>
        <v/>
      </c>
      <c r="AO124" s="52">
        <f>IFERROR(IF(AND($R124&gt;=AO$2,$R124&lt;=AO$3),$M124,IF(AND(AO$3&gt;=$R124,AO$2&lt;=$S124),$M124,0)),0)</f>
        <v/>
      </c>
      <c r="AP124" s="52">
        <f>IFERROR(IF(AND($R124&gt;=AP$2,$R124&lt;=AP$3),$M124,IF(AND(AP$3&gt;=$R124,AP$2&lt;=$S124),$M124,0)),0)</f>
        <v/>
      </c>
      <c r="AQ124" s="52">
        <f>IFERROR(IF(AND($R124&gt;=AQ$2,$R124&lt;=AQ$3),$M124,IF(AND(AQ$3&gt;=$R124,AQ$2&lt;=$S124),$M124,0)),0)</f>
        <v/>
      </c>
      <c r="AR124" s="52">
        <f>IFERROR(IF(AND($R124&gt;=AR$2,$R124&lt;=AR$3),$M124,IF(AND(AR$3&gt;=$R124,AR$2&lt;=$S124),$M124,0)),0)</f>
        <v/>
      </c>
      <c r="AS124" s="52">
        <f>IFERROR(IF(AND($R124&gt;=AS$2,$R124&lt;=AS$3),$M124,IF(AND(AS$3&gt;=$R124,AS$2&lt;=$S124),$M124,0)),0)</f>
        <v/>
      </c>
      <c r="AT124" s="52">
        <f>IFERROR(IF(AND($R124&gt;=AT$2,$R124&lt;=AT$3),$M124,IF(AND(AT$3&gt;=$R124,AT$2&lt;=$S124),$M124,0)),0)</f>
        <v/>
      </c>
      <c r="AU124" s="52">
        <f>IFERROR(IF(AND($R124&gt;=AU$2,$R124&lt;=AU$3),$M124,IF(AND(AU$3&gt;=$R124,AU$2&lt;=$S124),$M124,0)),0)</f>
        <v/>
      </c>
      <c r="AV124" s="52">
        <f>IFERROR(IF(AND($R124&gt;=AV$2,$R124&lt;=AV$3),$M124,IF(AND(AV$3&gt;=$R124,AV$2&lt;=$S124),$M124,0)),0)</f>
        <v/>
      </c>
      <c r="AW124" s="52">
        <f>IFERROR(IF(AND($R124&gt;=AW$2,$R124&lt;=AW$3),$M124,IF(AND(AW$3&gt;=$R124,AW$2&lt;=$S124),$M124,0)),0)</f>
        <v/>
      </c>
      <c r="AX124" s="52">
        <f>IFERROR(IF(AND($R124&gt;=AX$2,$R124&lt;=AX$3),$M124,IF(AND(AX$3&gt;=$R124,AX$2&lt;=$S124),$M124,0)),0)</f>
        <v/>
      </c>
      <c r="AY124" s="52">
        <f>IFERROR(IF(AND($R124&gt;=AY$2,$R124&lt;=AY$3),$M124,IF(AND(AY$3&gt;=$R124,AY$2&lt;=$S124),$M124,0)),0)</f>
        <v/>
      </c>
      <c r="AZ124" s="52">
        <f>IFERROR(IF(AND($R124&gt;=AZ$2,$R124&lt;=AZ$3),$M124,IF(AND(AZ$3&gt;=$R124,AZ$2&lt;=$S124),$M124,0)),0)</f>
        <v/>
      </c>
      <c r="BA124" s="52">
        <f>IFERROR(IF(AND($R124&gt;=BA$2,$R124&lt;=BA$3),$M124,IF(AND(BA$3&gt;=$R124,BA$2&lt;=$S124),$M124,0)),0)</f>
        <v/>
      </c>
      <c r="BB124" s="52">
        <f>IFERROR(IF(AND($R124&gt;=BB$2,$R124&lt;=BB$3),$M124,IF(AND(BB$3&gt;=$R124,BB$2&lt;=$S124),$M124,0)),0)</f>
        <v/>
      </c>
      <c r="BC124" s="52">
        <f>IFERROR(IF(AND($R124&gt;=BC$2,$R124&lt;=BC$3),$M124,IF(AND(BC$3&gt;=$R124,BC$2&lt;=$S124),$M124,0)),0)</f>
        <v/>
      </c>
      <c r="BD124" s="52">
        <f>IFERROR(IF(AND($R124&gt;=BD$2,$R124&lt;=BD$3),$M124,IF(AND(BD$3&gt;=$R124,BD$2&lt;=$S124),$M124,0)),0)</f>
        <v/>
      </c>
      <c r="BE124" s="52">
        <f>IFERROR(IF(AND($R124&gt;=BE$2,$R124&lt;=BE$3),$M124,IF(AND(BE$3&gt;=$R124,BE$2&lt;=$S124),$M124,0)),0)</f>
        <v/>
      </c>
      <c r="BF124" s="52">
        <f>IFERROR(IF(AND($R124&gt;=BF$2,$R124&lt;=BF$3),$M124,IF(AND(BF$3&gt;=$R124,BF$2&lt;=$S124),$M124,0)),0)</f>
        <v/>
      </c>
      <c r="BG124" s="52">
        <f>IFERROR(IF(AND($R124&gt;=BG$2,$R124&lt;=BG$3),$M124,IF(AND(BG$3&gt;=$R124,BG$2&lt;=$S124),$M124,0)),0)</f>
        <v/>
      </c>
      <c r="BH124" s="52">
        <f>IFERROR(IF(AND($R124&gt;=BH$2,$R124&lt;=BH$3),$M124,IF(AND(BH$3&gt;=$R124,BH$2&lt;=$S124),$M124,0)),0)</f>
        <v/>
      </c>
      <c r="BI124" s="52">
        <f>IFERROR(IF(AND($R124&gt;=BI$2,$R124&lt;=BI$3),$M124,IF(AND(BI$3&gt;=$R124,BI$2&lt;=$S124),$M124,0)),0)</f>
        <v/>
      </c>
      <c r="BJ124" s="52">
        <f>IFERROR(IF(AND($R124&gt;=BJ$2,$R124&lt;=BJ$3),$M124,IF(AND(BJ$3&gt;=$R124,BJ$2&lt;=$S124),$M124,0)),0)</f>
        <v/>
      </c>
      <c r="BK124" s="52">
        <f>IFERROR(IF(AND($R124&gt;=BK$2,$R124&lt;=BK$3),$M124,IF(AND(BK$3&gt;=$R124,BK$2&lt;=$S124),$M124,0)),0)</f>
        <v/>
      </c>
      <c r="BL124" s="52">
        <f>IFERROR(IF(AND($R124&gt;=BL$2,$R124&lt;=BL$3),$M124,IF(AND(BL$3&gt;=$R124,BL$2&lt;=$S124),$M124,0)),0)</f>
        <v/>
      </c>
      <c r="BM124" s="52">
        <f>IFERROR(IF(AND($R124&gt;=BM$2,$R124&lt;=BM$3),$M124,IF(AND(BM$3&gt;=$R124,BM$2&lt;=$S124),$M124,0)),0)</f>
        <v/>
      </c>
      <c r="BN124" s="52">
        <f>IFERROR(IF(AND($R124&gt;=BN$2,$R124&lt;=BN$3),$M124,IF(AND(BN$3&gt;=$R124,BN$2&lt;=$S124),$M124,0)),0)</f>
        <v/>
      </c>
      <c r="BO124" s="52">
        <f>IFERROR(IF(AND($R124&gt;=BO$2,$R124&lt;=BO$3),$M124,IF(AND(BO$3&gt;=$R124,BO$2&lt;=$S124),$M124,0)),0)</f>
        <v/>
      </c>
      <c r="BP124" s="52">
        <f>IFERROR(IF(AND($R124&gt;=BP$2,$R124&lt;=BP$3),$M124,IF(AND(BP$3&gt;=$R124,BP$2&lt;=$S124),$M124,0)),0)</f>
        <v/>
      </c>
      <c r="BQ124" s="52">
        <f>IFERROR(IF(AND($R124&gt;=BQ$2,$R124&lt;=BQ$3),$M124,IF(AND(BQ$3&gt;=$R124,BQ$2&lt;=$S124),$M124,0)),0)</f>
        <v/>
      </c>
      <c r="BR124" s="52">
        <f>IFERROR(IF(AND($R124&gt;=BR$2,$R124&lt;=BR$3),$M124,IF(AND(BR$3&gt;=$R124,BR$2&lt;=$S124),$M124,0)),0)</f>
        <v/>
      </c>
      <c r="BS124" s="52">
        <f>IFERROR(IF(AND($R124&gt;=BS$2,$R124&lt;=BS$3),$M124,IF(AND(BS$3&gt;=$R124,BS$2&lt;=$S124),$M124,0)),0)</f>
        <v/>
      </c>
      <c r="BT124" s="52">
        <f>IFERROR(IF(AND($R124&gt;=BT$2,$R124&lt;=BT$3),$M124,IF(AND(BT$3&gt;=$R124,BT$2&lt;=$S124),$M124,0)),0)</f>
        <v/>
      </c>
      <c r="BU124" s="52">
        <f>IFERROR(IF(AND($R124&gt;=BU$2,$R124&lt;=BU$3),$M124,IF(AND(BU$3&gt;=$R124,BU$2&lt;=$S124),$M124,0)),0)</f>
        <v/>
      </c>
      <c r="BV124" s="52">
        <f>IFERROR(IF(AND($R124&gt;=BV$2,$R124&lt;=BV$3),$M124,IF(AND(BV$3&gt;=$R124,BV$2&lt;=$S124),$M124,0)),0)</f>
        <v/>
      </c>
      <c r="BW124" s="52">
        <f>IFERROR(IF(AND($R124&gt;=BW$2,$R124&lt;=BW$3),$M124,IF(AND(BW$3&gt;=$R124,BW$2&lt;=$S124),$M124,0)),0)</f>
        <v/>
      </c>
      <c r="BX124" s="52">
        <f>IFERROR(IF(AND($R124&gt;=BX$2,$R124&lt;=BX$3),$M124,IF(AND(BX$3&gt;=$R124,BX$2&lt;=$S124),$M124,0)),0)</f>
        <v/>
      </c>
      <c r="BY124" s="52">
        <f>IFERROR(IF(AND($R124&gt;=BY$2,$R124&lt;=BY$3),$M124,IF(AND(BY$3&gt;=$R124,BY$2&lt;=$S124),$M124,0)),0)</f>
        <v/>
      </c>
      <c r="BZ124" s="52">
        <f>IFERROR(IF(AND($R124&gt;=BZ$2,$R124&lt;=BZ$3),$M124,IF(AND(BZ$3&gt;=$R124,BZ$2&lt;=$S124),$M124,0)),0)</f>
        <v/>
      </c>
      <c r="CA124" s="52">
        <f>IFERROR(IF(AND($R124&gt;=CA$2,$R124&lt;=CA$3),$M124,IF(AND(CA$3&gt;=$R124,CA$2&lt;=$S124),$M124,0)),0)</f>
        <v/>
      </c>
      <c r="CB124" s="52">
        <f>IFERROR(IF(AND($R124&gt;=CB$2,$R124&lt;=CB$3),$M124,IF(AND(CB$3&gt;=$R124,CB$2&lt;=$S124),$M124,0)),0)</f>
        <v/>
      </c>
      <c r="CC124" s="52">
        <f>IFERROR(IF(AND($R124&gt;=CC$2,$R124&lt;=CC$3),$M124,IF(AND(CC$3&gt;=$R124,CC$2&lt;=$S124),$M124,0)),0)</f>
        <v/>
      </c>
      <c r="CD124" s="52">
        <f>IFERROR(IF(AND($R124&gt;=CD$2,$R124&lt;=CD$3),$M124,IF(AND(CD$3&gt;=$R124,CD$2&lt;=$S124),$M124,0)),0)</f>
        <v/>
      </c>
      <c r="CE124" s="52">
        <f>IFERROR(IF(AND($R124&gt;=CE$2,$R124&lt;=CE$3),$M124,IF(AND(CE$3&gt;=$R124,CE$2&lt;=$S124),$M124,0)),0)</f>
        <v/>
      </c>
      <c r="CF124" s="52">
        <f>IFERROR(IF(AND($R124&gt;=CF$2,$R124&lt;=CF$3),$M124,IF(AND(CF$3&gt;=$R124,CF$2&lt;=$S124),$M124,0)),0)</f>
        <v/>
      </c>
      <c r="CG124" s="52">
        <f>IFERROR(IF(AND($R124&gt;=CG$2,$R124&lt;=CG$3),$M124,IF(AND(CG$3&gt;=$R124,CG$2&lt;=$S124),$M124,0)),0)</f>
        <v/>
      </c>
      <c r="CH124" s="52">
        <f>IFERROR(IF(AND($R124&gt;=CH$2,$R124&lt;=CH$3),$M124,IF(AND(CH$3&gt;=$R124,CH$2&lt;=$S124),$M124,0)),0)</f>
        <v/>
      </c>
      <c r="CI124" s="52">
        <f>IFERROR(IF(AND($R124&gt;=CI$2,$R124&lt;=CI$3),$M124,IF(AND(CI$3&gt;=$R124,CI$2&lt;=$S124),$M124,0)),0)</f>
        <v/>
      </c>
      <c r="CJ124" s="52">
        <f>IFERROR(IF(AND($R124&gt;=CJ$2,$R124&lt;=CJ$3),$M124,IF(AND(CJ$3&gt;=$R124,CJ$2&lt;=$S124),$M124,0)),0)</f>
        <v/>
      </c>
      <c r="CK124" s="52">
        <f>IFERROR(IF(AND($R124&gt;=CK$2,$R124&lt;=CK$3),$M124,IF(AND(CK$3&gt;=$R124,CK$2&lt;=$S124),$M124,0)),0)</f>
        <v/>
      </c>
      <c r="CL124" s="52">
        <f>IFERROR(IF(AND($R124&gt;=CL$2,$R124&lt;=CL$3),$M124,IF(AND(CL$3&gt;=$R124,CL$2&lt;=$S124),$M124,0)),0)</f>
        <v/>
      </c>
      <c r="CM124" s="52">
        <f>IFERROR(IF(AND($R124&gt;=CM$2,$R124&lt;=CM$3),$M124,IF(AND(CM$3&gt;=$R124,CM$2&lt;=$S124),$M124,0)),0)</f>
        <v/>
      </c>
      <c r="CN124" s="52">
        <f>IFERROR(IF(AND($R124&gt;=CN$2,$R124&lt;=CN$3),$M124,IF(AND(CN$3&gt;=$R124,CN$2&lt;=$S124),$M124,0)),0)</f>
        <v/>
      </c>
      <c r="CO124" s="52">
        <f>IFERROR(IF(AND($R124&gt;=CO$2,$R124&lt;=CO$3),$M124,IF(AND(CO$3&gt;=$R124,CO$2&lt;=$S124),$M124,0)),0)</f>
        <v/>
      </c>
      <c r="CP124" s="52">
        <f>IFERROR(IF(AND($R124&gt;=CP$2,$R124&lt;=CP$3),$M124,IF(AND(CP$3&gt;=$R124,CP$2&lt;=$S124),$M124,0)),0)</f>
        <v/>
      </c>
      <c r="CQ124" s="52">
        <f>IFERROR(IF(AND($R124&gt;=CQ$2,$R124&lt;=CQ$3),$M124,IF(AND(CQ$3&gt;=$R124,CQ$2&lt;=$S124),$M124,0)),0)</f>
        <v/>
      </c>
      <c r="CR124" s="52">
        <f>IFERROR(IF(AND($R124&gt;=CR$2,$R124&lt;=CR$3),$M124,IF(AND(CR$3&gt;=$R124,CR$2&lt;=$S124),$M124,0)),0)</f>
        <v/>
      </c>
      <c r="CS124" s="52">
        <f>IFERROR(IF(AND($R124&gt;=CS$2,$R124&lt;=CS$3),$M124,IF(AND(CS$3&gt;=$R124,CS$2&lt;=$S124),$M124,0)),0)</f>
        <v/>
      </c>
      <c r="CT124" s="52">
        <f>IFERROR(IF(AND($R124&gt;=CT$2,$R124&lt;=CT$3),$M124,IF(AND(CT$3&gt;=$R124,CT$2&lt;=$S124),$M124,0)),0)</f>
        <v/>
      </c>
      <c r="CU124" s="52">
        <f>IFERROR(IF(AND($R124&gt;=CU$2,$R124&lt;=CU$3),$M124,IF(AND(CU$3&gt;=$R124,CU$2&lt;=$S124),$M124,0)),0)</f>
        <v/>
      </c>
      <c r="CV124" s="52">
        <f>IFERROR(IF(AND($R124&gt;=CV$2,$R124&lt;=CV$3),$M124,IF(AND(CV$3&gt;=$R124,CV$2&lt;=$S124),$M124,0)),0)</f>
        <v/>
      </c>
      <c r="CW124" s="52">
        <f>IFERROR(IF(AND($R124&gt;=CW$2,$R124&lt;=CW$3),$M124,IF(AND(CW$3&gt;=$R124,CW$2&lt;=$S124),$M124,0)),0)</f>
        <v/>
      </c>
      <c r="CX124" s="52">
        <f>IFERROR(IF(AND($R124&gt;=CX$2,$R124&lt;=CX$3),$M124,IF(AND(CX$3&gt;=$R124,CX$2&lt;=$S124),$M124,0)),0)</f>
        <v/>
      </c>
      <c r="CY124" s="52">
        <f>IFERROR(IF(AND($R124&gt;=CY$2,$R124&lt;=CY$3),$M124,IF(AND(CY$3&gt;=$R124,CY$2&lt;=$S124),$M124,0)),0)</f>
        <v/>
      </c>
      <c r="CZ124" s="52">
        <f>IFERROR(IF(AND($R124&gt;=CZ$2,$R124&lt;=CZ$3),$M124,IF(AND(CZ$3&gt;=$R124,CZ$2&lt;=$S124),$M124,0)),0)</f>
        <v/>
      </c>
      <c r="DA124" s="52" t="n"/>
      <c r="DB124" s="52" t="n"/>
    </row>
    <row r="125" outlineLevel="1" ht="15.9" customHeight="1">
      <c r="A125" s="40" t="inlineStr">
        <is>
          <t>[Person_3]</t>
        </is>
      </c>
      <c r="B125" s="98" t="n"/>
      <c r="C125" s="56" t="n"/>
      <c r="D125" s="98" t="n"/>
      <c r="E125" s="56" t="n"/>
      <c r="F125" s="53" t="n"/>
      <c r="G125" s="56" t="n"/>
      <c r="H125" s="98" t="n"/>
      <c r="I125" s="43" t="n"/>
      <c r="J125" s="44" t="n"/>
      <c r="K125" s="45" t="n"/>
      <c r="L125" s="45" t="n"/>
      <c r="M125" s="46">
        <f>IF($J125="Digital Maintenance",0,K125*L125)*I124</f>
        <v/>
      </c>
      <c r="N125" s="47">
        <f>IF($J125="Digital Maintenance",K125*L125,0)*I125</f>
        <v/>
      </c>
      <c r="O125" s="48" t="inlineStr">
        <is>
          <t>New</t>
        </is>
      </c>
      <c r="P125" s="49" t="n"/>
      <c r="Q125" s="96" t="n"/>
      <c r="R125" s="96" t="n"/>
      <c r="S125" s="96" t="n"/>
      <c r="T125" s="51">
        <f>IF(ISBLANK(S125),"",YEARFRAC(R125,EOMONTH(S125,0))*12)</f>
        <v/>
      </c>
      <c r="U125" s="52">
        <f>IFERROR(IF(AND($R125&gt;=U$2,$R125&lt;=U$3),$M125,IF(AND(U$3&gt;=$R125,U$2&lt;=$S125),$M125,0)),0)</f>
        <v/>
      </c>
      <c r="V125" s="52">
        <f>IFERROR(IF(AND($R125&gt;=V$2,$R125&lt;=V$3),$M125,IF(AND(V$3&gt;=$R125,V$2&lt;=$S125),$M125,0)),0)</f>
        <v/>
      </c>
      <c r="W125" s="52">
        <f>IFERROR(IF(AND($R125&gt;=W$2,$R125&lt;=W$3),$M125,IF(AND(W$3&gt;=$R125,W$2&lt;=$S125),$M125,0)),0)</f>
        <v/>
      </c>
      <c r="X125" s="52">
        <f>IFERROR(IF(AND($R125&gt;=X$2,$R125&lt;=X$3),$M125,IF(AND(X$3&gt;=$R125,X$2&lt;=$S125),$M125,0)),0)</f>
        <v/>
      </c>
      <c r="Y125" s="52">
        <f>IFERROR(IF(AND($R125&gt;=Y$2,$R125&lt;=Y$3),$M125,IF(AND(Y$3&gt;=$R125,Y$2&lt;=$S125),$M125,0)),0)</f>
        <v/>
      </c>
      <c r="Z125" s="52">
        <f>IFERROR(IF(AND($R125&gt;=Z$2,$R125&lt;=Z$3),$M125,IF(AND(Z$3&gt;=$R125,Z$2&lt;=$S125),$M125,0)),0)</f>
        <v/>
      </c>
      <c r="AA125" s="52">
        <f>IFERROR(IF(AND($R125&gt;=AA$2,$R125&lt;=AA$3),$M125,IF(AND(AA$3&gt;=$R125,AA$2&lt;=$S125),$M125,0)),0)</f>
        <v/>
      </c>
      <c r="AB125" s="52">
        <f>IFERROR(IF(AND($R125&gt;=AB$2,$R125&lt;=AB$3),$M125,IF(AND(AB$3&gt;=$R125,AB$2&lt;=$S125),$M125,0)),0)</f>
        <v/>
      </c>
      <c r="AC125" s="52">
        <f>IFERROR(IF(AND($R125&gt;=AC$2,$R125&lt;=AC$3),$M125,IF(AND(AC$3&gt;=$R125,AC$2&lt;=$S125),$M125,0)),0)</f>
        <v/>
      </c>
      <c r="AD125" s="52">
        <f>IFERROR(IF(AND($R125&gt;=AD$2,$R125&lt;=AD$3),$M125,IF(AND(AD$3&gt;=$R125,AD$2&lt;=$S125),$M125,0)),0)</f>
        <v/>
      </c>
      <c r="AE125" s="52">
        <f>IFERROR(IF(AND($R125&gt;=AE$2,$R125&lt;=AE$3),$M125,IF(AND(AE$3&gt;=$R125,AE$2&lt;=$S125),$M125,0)),0)</f>
        <v/>
      </c>
      <c r="AF125" s="52">
        <f>IFERROR(IF(AND($R125&gt;=AF$2,$R125&lt;=AF$3),$M125,IF(AND(AF$3&gt;=$R125,AF$2&lt;=$S125),$M125,0)),0)</f>
        <v/>
      </c>
      <c r="AG125" s="52">
        <f>IFERROR(IF(AND($R125&gt;=AG$2,$R125&lt;=AG$3),$M125,IF(AND(AG$3&gt;=$R125,AG$2&lt;=$S125),$M125,0)),0)</f>
        <v/>
      </c>
      <c r="AH125" s="52">
        <f>IFERROR(IF(AND($R125&gt;=AH$2,$R125&lt;=AH$3),$M125,IF(AND(AH$3&gt;=$R125,AH$2&lt;=$S125),$M125,0)),0)</f>
        <v/>
      </c>
      <c r="AI125" s="52">
        <f>IFERROR(IF(AND($R125&gt;=AI$2,$R125&lt;=AI$3),$M125,IF(AND(AI$3&gt;=$R125,AI$2&lt;=$S125),$M125,0)),0)</f>
        <v/>
      </c>
      <c r="AJ125" s="52">
        <f>IFERROR(IF(AND($R125&gt;=AJ$2,$R125&lt;=AJ$3),$M125,IF(AND(AJ$3&gt;=$R125,AJ$2&lt;=$S125),$M125,0)),0)</f>
        <v/>
      </c>
      <c r="AK125" s="52">
        <f>IFERROR(IF(AND($R125&gt;=AK$2,$R125&lt;=AK$3),$M125,IF(AND(AK$3&gt;=$R125,AK$2&lt;=$S125),$M125,0)),0)</f>
        <v/>
      </c>
      <c r="AL125" s="52">
        <f>IFERROR(IF(AND($R125&gt;=AL$2,$R125&lt;=AL$3),$M125,IF(AND(AL$3&gt;=$R125,AL$2&lt;=$S125),$M125,0)),0)</f>
        <v/>
      </c>
      <c r="AM125" s="52">
        <f>IFERROR(IF(AND($R125&gt;=AM$2,$R125&lt;=AM$3),$M125,IF(AND(AM$3&gt;=$R125,AM$2&lt;=$S125),$M125,0)),0)</f>
        <v/>
      </c>
      <c r="AN125" s="52">
        <f>IFERROR(IF(AND($R125&gt;=AN$2,$R125&lt;=AN$3),$M125,IF(AND(AN$3&gt;=$R125,AN$2&lt;=$S125),$M125,0)),0)</f>
        <v/>
      </c>
      <c r="AO125" s="52">
        <f>IFERROR(IF(AND($R125&gt;=AO$2,$R125&lt;=AO$3),$M125,IF(AND(AO$3&gt;=$R125,AO$2&lt;=$S125),$M125,0)),0)</f>
        <v/>
      </c>
      <c r="AP125" s="52">
        <f>IFERROR(IF(AND($R125&gt;=AP$2,$R125&lt;=AP$3),$M125,IF(AND(AP$3&gt;=$R125,AP$2&lt;=$S125),$M125,0)),0)</f>
        <v/>
      </c>
      <c r="AQ125" s="52">
        <f>IFERROR(IF(AND($R125&gt;=AQ$2,$R125&lt;=AQ$3),$M125,IF(AND(AQ$3&gt;=$R125,AQ$2&lt;=$S125),$M125,0)),0)</f>
        <v/>
      </c>
      <c r="AR125" s="52">
        <f>IFERROR(IF(AND($R125&gt;=AR$2,$R125&lt;=AR$3),$M125,IF(AND(AR$3&gt;=$R125,AR$2&lt;=$S125),$M125,0)),0)</f>
        <v/>
      </c>
      <c r="AS125" s="52">
        <f>IFERROR(IF(AND($R125&gt;=AS$2,$R125&lt;=AS$3),$M125,IF(AND(AS$3&gt;=$R125,AS$2&lt;=$S125),$M125,0)),0)</f>
        <v/>
      </c>
      <c r="AT125" s="52">
        <f>IFERROR(IF(AND($R125&gt;=AT$2,$R125&lt;=AT$3),$M125,IF(AND(AT$3&gt;=$R125,AT$2&lt;=$S125),$M125,0)),0)</f>
        <v/>
      </c>
      <c r="AU125" s="52">
        <f>IFERROR(IF(AND($R125&gt;=AU$2,$R125&lt;=AU$3),$M125,IF(AND(AU$3&gt;=$R125,AU$2&lt;=$S125),$M125,0)),0)</f>
        <v/>
      </c>
      <c r="AV125" s="52">
        <f>IFERROR(IF(AND($R125&gt;=AV$2,$R125&lt;=AV$3),$M125,IF(AND(AV$3&gt;=$R125,AV$2&lt;=$S125),$M125,0)),0)</f>
        <v/>
      </c>
      <c r="AW125" s="52">
        <f>IFERROR(IF(AND($R125&gt;=AW$2,$R125&lt;=AW$3),$M125,IF(AND(AW$3&gt;=$R125,AW$2&lt;=$S125),$M125,0)),0)</f>
        <v/>
      </c>
      <c r="AX125" s="52">
        <f>IFERROR(IF(AND($R125&gt;=AX$2,$R125&lt;=AX$3),$M125,IF(AND(AX$3&gt;=$R125,AX$2&lt;=$S125),$M125,0)),0)</f>
        <v/>
      </c>
      <c r="AY125" s="52">
        <f>IFERROR(IF(AND($R125&gt;=AY$2,$R125&lt;=AY$3),$M125,IF(AND(AY$3&gt;=$R125,AY$2&lt;=$S125),$M125,0)),0)</f>
        <v/>
      </c>
      <c r="AZ125" s="52">
        <f>IFERROR(IF(AND($R125&gt;=AZ$2,$R125&lt;=AZ$3),$M125,IF(AND(AZ$3&gt;=$R125,AZ$2&lt;=$S125),$M125,0)),0)</f>
        <v/>
      </c>
      <c r="BA125" s="52">
        <f>IFERROR(IF(AND($R125&gt;=BA$2,$R125&lt;=BA$3),$M125,IF(AND(BA$3&gt;=$R125,BA$2&lt;=$S125),$M125,0)),0)</f>
        <v/>
      </c>
      <c r="BB125" s="52">
        <f>IFERROR(IF(AND($R125&gt;=BB$2,$R125&lt;=BB$3),$M125,IF(AND(BB$3&gt;=$R125,BB$2&lt;=$S125),$M125,0)),0)</f>
        <v/>
      </c>
      <c r="BC125" s="52">
        <f>IFERROR(IF(AND($R125&gt;=BC$2,$R125&lt;=BC$3),$M125,IF(AND(BC$3&gt;=$R125,BC$2&lt;=$S125),$M125,0)),0)</f>
        <v/>
      </c>
      <c r="BD125" s="52">
        <f>IFERROR(IF(AND($R125&gt;=BD$2,$R125&lt;=BD$3),$M125,IF(AND(BD$3&gt;=$R125,BD$2&lt;=$S125),$M125,0)),0)</f>
        <v/>
      </c>
      <c r="BE125" s="52">
        <f>IFERROR(IF(AND($R125&gt;=BE$2,$R125&lt;=BE$3),$M125,IF(AND(BE$3&gt;=$R125,BE$2&lt;=$S125),$M125,0)),0)</f>
        <v/>
      </c>
      <c r="BF125" s="52">
        <f>IFERROR(IF(AND($R125&gt;=BF$2,$R125&lt;=BF$3),$M125,IF(AND(BF$3&gt;=$R125,BF$2&lt;=$S125),$M125,0)),0)</f>
        <v/>
      </c>
      <c r="BG125" s="52">
        <f>IFERROR(IF(AND($R125&gt;=BG$2,$R125&lt;=BG$3),$M125,IF(AND(BG$3&gt;=$R125,BG$2&lt;=$S125),$M125,0)),0)</f>
        <v/>
      </c>
      <c r="BH125" s="52">
        <f>IFERROR(IF(AND($R125&gt;=BH$2,$R125&lt;=BH$3),$M125,IF(AND(BH$3&gt;=$R125,BH$2&lt;=$S125),$M125,0)),0)</f>
        <v/>
      </c>
      <c r="BI125" s="52">
        <f>IFERROR(IF(AND($R125&gt;=BI$2,$R125&lt;=BI$3),$M125,IF(AND(BI$3&gt;=$R125,BI$2&lt;=$S125),$M125,0)),0)</f>
        <v/>
      </c>
      <c r="BJ125" s="52">
        <f>IFERROR(IF(AND($R125&gt;=BJ$2,$R125&lt;=BJ$3),$M125,IF(AND(BJ$3&gt;=$R125,BJ$2&lt;=$S125),$M125,0)),0)</f>
        <v/>
      </c>
      <c r="BK125" s="52">
        <f>IFERROR(IF(AND($R125&gt;=BK$2,$R125&lt;=BK$3),$M125,IF(AND(BK$3&gt;=$R125,BK$2&lt;=$S125),$M125,0)),0)</f>
        <v/>
      </c>
      <c r="BL125" s="52">
        <f>IFERROR(IF(AND($R125&gt;=BL$2,$R125&lt;=BL$3),$M125,IF(AND(BL$3&gt;=$R125,BL$2&lt;=$S125),$M125,0)),0)</f>
        <v/>
      </c>
      <c r="BM125" s="52">
        <f>IFERROR(IF(AND($R125&gt;=BM$2,$R125&lt;=BM$3),$M125,IF(AND(BM$3&gt;=$R125,BM$2&lt;=$S125),$M125,0)),0)</f>
        <v/>
      </c>
      <c r="BN125" s="52">
        <f>IFERROR(IF(AND($R125&gt;=BN$2,$R125&lt;=BN$3),$M125,IF(AND(BN$3&gt;=$R125,BN$2&lt;=$S125),$M125,0)),0)</f>
        <v/>
      </c>
      <c r="BO125" s="52">
        <f>IFERROR(IF(AND($R125&gt;=BO$2,$R125&lt;=BO$3),$M125,IF(AND(BO$3&gt;=$R125,BO$2&lt;=$S125),$M125,0)),0)</f>
        <v/>
      </c>
      <c r="BP125" s="52">
        <f>IFERROR(IF(AND($R125&gt;=BP$2,$R125&lt;=BP$3),$M125,IF(AND(BP$3&gt;=$R125,BP$2&lt;=$S125),$M125,0)),0)</f>
        <v/>
      </c>
      <c r="BQ125" s="52">
        <f>IFERROR(IF(AND($R125&gt;=BQ$2,$R125&lt;=BQ$3),$M125,IF(AND(BQ$3&gt;=$R125,BQ$2&lt;=$S125),$M125,0)),0)</f>
        <v/>
      </c>
      <c r="BR125" s="52">
        <f>IFERROR(IF(AND($R125&gt;=BR$2,$R125&lt;=BR$3),$M125,IF(AND(BR$3&gt;=$R125,BR$2&lt;=$S125),$M125,0)),0)</f>
        <v/>
      </c>
      <c r="BS125" s="52">
        <f>IFERROR(IF(AND($R125&gt;=BS$2,$R125&lt;=BS$3),$M125,IF(AND(BS$3&gt;=$R125,BS$2&lt;=$S125),$M125,0)),0)</f>
        <v/>
      </c>
      <c r="BT125" s="52">
        <f>IFERROR(IF(AND($R125&gt;=BT$2,$R125&lt;=BT$3),$M125,IF(AND(BT$3&gt;=$R125,BT$2&lt;=$S125),$M125,0)),0)</f>
        <v/>
      </c>
      <c r="BU125" s="52">
        <f>IFERROR(IF(AND($R125&gt;=BU$2,$R125&lt;=BU$3),$M125,IF(AND(BU$3&gt;=$R125,BU$2&lt;=$S125),$M125,0)),0)</f>
        <v/>
      </c>
      <c r="BV125" s="52">
        <f>IFERROR(IF(AND($R125&gt;=BV$2,$R125&lt;=BV$3),$M125,IF(AND(BV$3&gt;=$R125,BV$2&lt;=$S125),$M125,0)),0)</f>
        <v/>
      </c>
      <c r="BW125" s="52">
        <f>IFERROR(IF(AND($R125&gt;=BW$2,$R125&lt;=BW$3),$M125,IF(AND(BW$3&gt;=$R125,BW$2&lt;=$S125),$M125,0)),0)</f>
        <v/>
      </c>
      <c r="BX125" s="52">
        <f>IFERROR(IF(AND($R125&gt;=BX$2,$R125&lt;=BX$3),$M125,IF(AND(BX$3&gt;=$R125,BX$2&lt;=$S125),$M125,0)),0)</f>
        <v/>
      </c>
      <c r="BY125" s="52">
        <f>IFERROR(IF(AND($R125&gt;=BY$2,$R125&lt;=BY$3),$M125,IF(AND(BY$3&gt;=$R125,BY$2&lt;=$S125),$M125,0)),0)</f>
        <v/>
      </c>
      <c r="BZ125" s="52">
        <f>IFERROR(IF(AND($R125&gt;=BZ$2,$R125&lt;=BZ$3),$M125,IF(AND(BZ$3&gt;=$R125,BZ$2&lt;=$S125),$M125,0)),0)</f>
        <v/>
      </c>
      <c r="CA125" s="52">
        <f>IFERROR(IF(AND($R125&gt;=CA$2,$R125&lt;=CA$3),$M125,IF(AND(CA$3&gt;=$R125,CA$2&lt;=$S125),$M125,0)),0)</f>
        <v/>
      </c>
      <c r="CB125" s="52">
        <f>IFERROR(IF(AND($R125&gt;=CB$2,$R125&lt;=CB$3),$M125,IF(AND(CB$3&gt;=$R125,CB$2&lt;=$S125),$M125,0)),0)</f>
        <v/>
      </c>
      <c r="CC125" s="52">
        <f>IFERROR(IF(AND($R125&gt;=CC$2,$R125&lt;=CC$3),$M125,IF(AND(CC$3&gt;=$R125,CC$2&lt;=$S125),$M125,0)),0)</f>
        <v/>
      </c>
      <c r="CD125" s="52">
        <f>IFERROR(IF(AND($R125&gt;=CD$2,$R125&lt;=CD$3),$M125,IF(AND(CD$3&gt;=$R125,CD$2&lt;=$S125),$M125,0)),0)</f>
        <v/>
      </c>
      <c r="CE125" s="52">
        <f>IFERROR(IF(AND($R125&gt;=CE$2,$R125&lt;=CE$3),$M125,IF(AND(CE$3&gt;=$R125,CE$2&lt;=$S125),$M125,0)),0)</f>
        <v/>
      </c>
      <c r="CF125" s="52">
        <f>IFERROR(IF(AND($R125&gt;=CF$2,$R125&lt;=CF$3),$M125,IF(AND(CF$3&gt;=$R125,CF$2&lt;=$S125),$M125,0)),0)</f>
        <v/>
      </c>
      <c r="CG125" s="52">
        <f>IFERROR(IF(AND($R125&gt;=CG$2,$R125&lt;=CG$3),$M125,IF(AND(CG$3&gt;=$R125,CG$2&lt;=$S125),$M125,0)),0)</f>
        <v/>
      </c>
      <c r="CH125" s="52">
        <f>IFERROR(IF(AND($R125&gt;=CH$2,$R125&lt;=CH$3),$M125,IF(AND(CH$3&gt;=$R125,CH$2&lt;=$S125),$M125,0)),0)</f>
        <v/>
      </c>
      <c r="CI125" s="52">
        <f>IFERROR(IF(AND($R125&gt;=CI$2,$R125&lt;=CI$3),$M125,IF(AND(CI$3&gt;=$R125,CI$2&lt;=$S125),$M125,0)),0)</f>
        <v/>
      </c>
      <c r="CJ125" s="52">
        <f>IFERROR(IF(AND($R125&gt;=CJ$2,$R125&lt;=CJ$3),$M125,IF(AND(CJ$3&gt;=$R125,CJ$2&lt;=$S125),$M125,0)),0)</f>
        <v/>
      </c>
      <c r="CK125" s="52">
        <f>IFERROR(IF(AND($R125&gt;=CK$2,$R125&lt;=CK$3),$M125,IF(AND(CK$3&gt;=$R125,CK$2&lt;=$S125),$M125,0)),0)</f>
        <v/>
      </c>
      <c r="CL125" s="52">
        <f>IFERROR(IF(AND($R125&gt;=CL$2,$R125&lt;=CL$3),$M125,IF(AND(CL$3&gt;=$R125,CL$2&lt;=$S125),$M125,0)),0)</f>
        <v/>
      </c>
      <c r="CM125" s="52">
        <f>IFERROR(IF(AND($R125&gt;=CM$2,$R125&lt;=CM$3),$M125,IF(AND(CM$3&gt;=$R125,CM$2&lt;=$S125),$M125,0)),0)</f>
        <v/>
      </c>
      <c r="CN125" s="52">
        <f>IFERROR(IF(AND($R125&gt;=CN$2,$R125&lt;=CN$3),$M125,IF(AND(CN$3&gt;=$R125,CN$2&lt;=$S125),$M125,0)),0)</f>
        <v/>
      </c>
      <c r="CO125" s="52">
        <f>IFERROR(IF(AND($R125&gt;=CO$2,$R125&lt;=CO$3),$M125,IF(AND(CO$3&gt;=$R125,CO$2&lt;=$S125),$M125,0)),0)</f>
        <v/>
      </c>
      <c r="CP125" s="52">
        <f>IFERROR(IF(AND($R125&gt;=CP$2,$R125&lt;=CP$3),$M125,IF(AND(CP$3&gt;=$R125,CP$2&lt;=$S125),$M125,0)),0)</f>
        <v/>
      </c>
      <c r="CQ125" s="52">
        <f>IFERROR(IF(AND($R125&gt;=CQ$2,$R125&lt;=CQ$3),$M125,IF(AND(CQ$3&gt;=$R125,CQ$2&lt;=$S125),$M125,0)),0)</f>
        <v/>
      </c>
      <c r="CR125" s="52">
        <f>IFERROR(IF(AND($R125&gt;=CR$2,$R125&lt;=CR$3),$M125,IF(AND(CR$3&gt;=$R125,CR$2&lt;=$S125),$M125,0)),0)</f>
        <v/>
      </c>
      <c r="CS125" s="52">
        <f>IFERROR(IF(AND($R125&gt;=CS$2,$R125&lt;=CS$3),$M125,IF(AND(CS$3&gt;=$R125,CS$2&lt;=$S125),$M125,0)),0)</f>
        <v/>
      </c>
      <c r="CT125" s="52">
        <f>IFERROR(IF(AND($R125&gt;=CT$2,$R125&lt;=CT$3),$M125,IF(AND(CT$3&gt;=$R125,CT$2&lt;=$S125),$M125,0)),0)</f>
        <v/>
      </c>
      <c r="CU125" s="52">
        <f>IFERROR(IF(AND($R125&gt;=CU$2,$R125&lt;=CU$3),$M125,IF(AND(CU$3&gt;=$R125,CU$2&lt;=$S125),$M125,0)),0)</f>
        <v/>
      </c>
      <c r="CV125" s="52">
        <f>IFERROR(IF(AND($R125&gt;=CV$2,$R125&lt;=CV$3),$M125,IF(AND(CV$3&gt;=$R125,CV$2&lt;=$S125),$M125,0)),0)</f>
        <v/>
      </c>
      <c r="CW125" s="52">
        <f>IFERROR(IF(AND($R125&gt;=CW$2,$R125&lt;=CW$3),$M125,IF(AND(CW$3&gt;=$R125,CW$2&lt;=$S125),$M125,0)),0)</f>
        <v/>
      </c>
      <c r="CX125" s="52">
        <f>IFERROR(IF(AND($R125&gt;=CX$2,$R125&lt;=CX$3),$M125,IF(AND(CX$3&gt;=$R125,CX$2&lt;=$S125),$M125,0)),0)</f>
        <v/>
      </c>
      <c r="CY125" s="52">
        <f>IFERROR(IF(AND($R125&gt;=CY$2,$R125&lt;=CY$3),$M125,IF(AND(CY$3&gt;=$R125,CY$2&lt;=$S125),$M125,0)),0)</f>
        <v/>
      </c>
      <c r="CZ125" s="52">
        <f>IFERROR(IF(AND($R125&gt;=CZ$2,$R125&lt;=CZ$3),$M125,IF(AND(CZ$3&gt;=$R125,CZ$2&lt;=$S125),$M125,0)),0)</f>
        <v/>
      </c>
      <c r="DA125" s="52" t="n"/>
      <c r="DB125" s="52" t="n"/>
    </row>
    <row r="126" outlineLevel="1" ht="15.9" customHeight="1">
      <c r="A126" s="40" t="inlineStr">
        <is>
          <t>[Person_3]</t>
        </is>
      </c>
      <c r="B126" s="98" t="n"/>
      <c r="C126" s="56" t="n"/>
      <c r="D126" s="98" t="n"/>
      <c r="E126" s="56" t="n"/>
      <c r="F126" s="53" t="n"/>
      <c r="G126" s="56" t="n"/>
      <c r="H126" s="98" t="n"/>
      <c r="I126" s="43" t="n"/>
      <c r="J126" s="44" t="n"/>
      <c r="K126" s="45" t="n"/>
      <c r="L126" s="45" t="n"/>
      <c r="M126" s="46">
        <f>IF($J126="Digital Maintenance",0,K126*L126)*I125</f>
        <v/>
      </c>
      <c r="N126" s="47">
        <f>IF($J126="Digital Maintenance",K126*L126,0)*I126</f>
        <v/>
      </c>
      <c r="O126" s="48" t="inlineStr">
        <is>
          <t>New</t>
        </is>
      </c>
      <c r="P126" s="49" t="n"/>
      <c r="Q126" s="96" t="n"/>
      <c r="R126" s="96" t="n"/>
      <c r="S126" s="96" t="n"/>
      <c r="T126" s="51">
        <f>IF(ISBLANK(S126),"",YEARFRAC(R126,EOMONTH(S126,0))*12)</f>
        <v/>
      </c>
      <c r="U126" s="52">
        <f>IFERROR(IF(AND($R126&gt;=U$2,$R126&lt;=U$3),$M126,IF(AND(U$3&gt;=$R126,U$2&lt;=$S126),$M126,0)),0)</f>
        <v/>
      </c>
      <c r="V126" s="52">
        <f>IFERROR(IF(AND($R126&gt;=V$2,$R126&lt;=V$3),$M126,IF(AND(V$3&gt;=$R126,V$2&lt;=$S126),$M126,0)),0)</f>
        <v/>
      </c>
      <c r="W126" s="52">
        <f>IFERROR(IF(AND($R126&gt;=W$2,$R126&lt;=W$3),$M126,IF(AND(W$3&gt;=$R126,W$2&lt;=$S126),$M126,0)),0)</f>
        <v/>
      </c>
      <c r="X126" s="52">
        <f>IFERROR(IF(AND($R126&gt;=X$2,$R126&lt;=X$3),$M126,IF(AND(X$3&gt;=$R126,X$2&lt;=$S126),$M126,0)),0)</f>
        <v/>
      </c>
      <c r="Y126" s="52">
        <f>IFERROR(IF(AND($R126&gt;=Y$2,$R126&lt;=Y$3),$M126,IF(AND(Y$3&gt;=$R126,Y$2&lt;=$S126),$M126,0)),0)</f>
        <v/>
      </c>
      <c r="Z126" s="52">
        <f>IFERROR(IF(AND($R126&gt;=Z$2,$R126&lt;=Z$3),$M126,IF(AND(Z$3&gt;=$R126,Z$2&lt;=$S126),$M126,0)),0)</f>
        <v/>
      </c>
      <c r="AA126" s="52">
        <f>IFERROR(IF(AND($R126&gt;=AA$2,$R126&lt;=AA$3),$M126,IF(AND(AA$3&gt;=$R126,AA$2&lt;=$S126),$M126,0)),0)</f>
        <v/>
      </c>
      <c r="AB126" s="52">
        <f>IFERROR(IF(AND($R126&gt;=AB$2,$R126&lt;=AB$3),$M126,IF(AND(AB$3&gt;=$R126,AB$2&lt;=$S126),$M126,0)),0)</f>
        <v/>
      </c>
      <c r="AC126" s="52">
        <f>IFERROR(IF(AND($R126&gt;=AC$2,$R126&lt;=AC$3),$M126,IF(AND(AC$3&gt;=$R126,AC$2&lt;=$S126),$M126,0)),0)</f>
        <v/>
      </c>
      <c r="AD126" s="52">
        <f>IFERROR(IF(AND($R126&gt;=AD$2,$R126&lt;=AD$3),$M126,IF(AND(AD$3&gt;=$R126,AD$2&lt;=$S126),$M126,0)),0)</f>
        <v/>
      </c>
      <c r="AE126" s="52">
        <f>IFERROR(IF(AND($R126&gt;=AE$2,$R126&lt;=AE$3),$M126,IF(AND(AE$3&gt;=$R126,AE$2&lt;=$S126),$M126,0)),0)</f>
        <v/>
      </c>
      <c r="AF126" s="52">
        <f>IFERROR(IF(AND($R126&gt;=AF$2,$R126&lt;=AF$3),$M126,IF(AND(AF$3&gt;=$R126,AF$2&lt;=$S126),$M126,0)),0)</f>
        <v/>
      </c>
      <c r="AG126" s="52">
        <f>IFERROR(IF(AND($R126&gt;=AG$2,$R126&lt;=AG$3),$M126,IF(AND(AG$3&gt;=$R126,AG$2&lt;=$S126),$M126,0)),0)</f>
        <v/>
      </c>
      <c r="AH126" s="52">
        <f>IFERROR(IF(AND($R126&gt;=AH$2,$R126&lt;=AH$3),$M126,IF(AND(AH$3&gt;=$R126,AH$2&lt;=$S126),$M126,0)),0)</f>
        <v/>
      </c>
      <c r="AI126" s="52">
        <f>IFERROR(IF(AND($R126&gt;=AI$2,$R126&lt;=AI$3),$M126,IF(AND(AI$3&gt;=$R126,AI$2&lt;=$S126),$M126,0)),0)</f>
        <v/>
      </c>
      <c r="AJ126" s="52">
        <f>IFERROR(IF(AND($R126&gt;=AJ$2,$R126&lt;=AJ$3),$M126,IF(AND(AJ$3&gt;=$R126,AJ$2&lt;=$S126),$M126,0)),0)</f>
        <v/>
      </c>
      <c r="AK126" s="52">
        <f>IFERROR(IF(AND($R126&gt;=AK$2,$R126&lt;=AK$3),$M126,IF(AND(AK$3&gt;=$R126,AK$2&lt;=$S126),$M126,0)),0)</f>
        <v/>
      </c>
      <c r="AL126" s="52">
        <f>IFERROR(IF(AND($R126&gt;=AL$2,$R126&lt;=AL$3),$M126,IF(AND(AL$3&gt;=$R126,AL$2&lt;=$S126),$M126,0)),0)</f>
        <v/>
      </c>
      <c r="AM126" s="52">
        <f>IFERROR(IF(AND($R126&gt;=AM$2,$R126&lt;=AM$3),$M126,IF(AND(AM$3&gt;=$R126,AM$2&lt;=$S126),$M126,0)),0)</f>
        <v/>
      </c>
      <c r="AN126" s="52">
        <f>IFERROR(IF(AND($R126&gt;=AN$2,$R126&lt;=AN$3),$M126,IF(AND(AN$3&gt;=$R126,AN$2&lt;=$S126),$M126,0)),0)</f>
        <v/>
      </c>
      <c r="AO126" s="52">
        <f>IFERROR(IF(AND($R126&gt;=AO$2,$R126&lt;=AO$3),$M126,IF(AND(AO$3&gt;=$R126,AO$2&lt;=$S126),$M126,0)),0)</f>
        <v/>
      </c>
      <c r="AP126" s="52">
        <f>IFERROR(IF(AND($R126&gt;=AP$2,$R126&lt;=AP$3),$M126,IF(AND(AP$3&gt;=$R126,AP$2&lt;=$S126),$M126,0)),0)</f>
        <v/>
      </c>
      <c r="AQ126" s="52">
        <f>IFERROR(IF(AND($R126&gt;=AQ$2,$R126&lt;=AQ$3),$M126,IF(AND(AQ$3&gt;=$R126,AQ$2&lt;=$S126),$M126,0)),0)</f>
        <v/>
      </c>
      <c r="AR126" s="52">
        <f>IFERROR(IF(AND($R126&gt;=AR$2,$R126&lt;=AR$3),$M126,IF(AND(AR$3&gt;=$R126,AR$2&lt;=$S126),$M126,0)),0)</f>
        <v/>
      </c>
      <c r="AS126" s="52">
        <f>IFERROR(IF(AND($R126&gt;=AS$2,$R126&lt;=AS$3),$M126,IF(AND(AS$3&gt;=$R126,AS$2&lt;=$S126),$M126,0)),0)</f>
        <v/>
      </c>
      <c r="AT126" s="52">
        <f>IFERROR(IF(AND($R126&gt;=AT$2,$R126&lt;=AT$3),$M126,IF(AND(AT$3&gt;=$R126,AT$2&lt;=$S126),$M126,0)),0)</f>
        <v/>
      </c>
      <c r="AU126" s="52">
        <f>IFERROR(IF(AND($R126&gt;=AU$2,$R126&lt;=AU$3),$M126,IF(AND(AU$3&gt;=$R126,AU$2&lt;=$S126),$M126,0)),0)</f>
        <v/>
      </c>
      <c r="AV126" s="52">
        <f>IFERROR(IF(AND($R126&gt;=AV$2,$R126&lt;=AV$3),$M126,IF(AND(AV$3&gt;=$R126,AV$2&lt;=$S126),$M126,0)),0)</f>
        <v/>
      </c>
      <c r="AW126" s="52">
        <f>IFERROR(IF(AND($R126&gt;=AW$2,$R126&lt;=AW$3),$M126,IF(AND(AW$3&gt;=$R126,AW$2&lt;=$S126),$M126,0)),0)</f>
        <v/>
      </c>
      <c r="AX126" s="52">
        <f>IFERROR(IF(AND($R126&gt;=AX$2,$R126&lt;=AX$3),$M126,IF(AND(AX$3&gt;=$R126,AX$2&lt;=$S126),$M126,0)),0)</f>
        <v/>
      </c>
      <c r="AY126" s="52">
        <f>IFERROR(IF(AND($R126&gt;=AY$2,$R126&lt;=AY$3),$M126,IF(AND(AY$3&gt;=$R126,AY$2&lt;=$S126),$M126,0)),0)</f>
        <v/>
      </c>
      <c r="AZ126" s="52">
        <f>IFERROR(IF(AND($R126&gt;=AZ$2,$R126&lt;=AZ$3),$M126,IF(AND(AZ$3&gt;=$R126,AZ$2&lt;=$S126),$M126,0)),0)</f>
        <v/>
      </c>
      <c r="BA126" s="52">
        <f>IFERROR(IF(AND($R126&gt;=BA$2,$R126&lt;=BA$3),$M126,IF(AND(BA$3&gt;=$R126,BA$2&lt;=$S126),$M126,0)),0)</f>
        <v/>
      </c>
      <c r="BB126" s="52">
        <f>IFERROR(IF(AND($R126&gt;=BB$2,$R126&lt;=BB$3),$M126,IF(AND(BB$3&gt;=$R126,BB$2&lt;=$S126),$M126,0)),0)</f>
        <v/>
      </c>
      <c r="BC126" s="52">
        <f>IFERROR(IF(AND($R126&gt;=BC$2,$R126&lt;=BC$3),$M126,IF(AND(BC$3&gt;=$R126,BC$2&lt;=$S126),$M126,0)),0)</f>
        <v/>
      </c>
      <c r="BD126" s="52">
        <f>IFERROR(IF(AND($R126&gt;=BD$2,$R126&lt;=BD$3),$M126,IF(AND(BD$3&gt;=$R126,BD$2&lt;=$S126),$M126,0)),0)</f>
        <v/>
      </c>
      <c r="BE126" s="52">
        <f>IFERROR(IF(AND($R126&gt;=BE$2,$R126&lt;=BE$3),$M126,IF(AND(BE$3&gt;=$R126,BE$2&lt;=$S126),$M126,0)),0)</f>
        <v/>
      </c>
      <c r="BF126" s="52">
        <f>IFERROR(IF(AND($R126&gt;=BF$2,$R126&lt;=BF$3),$M126,IF(AND(BF$3&gt;=$R126,BF$2&lt;=$S126),$M126,0)),0)</f>
        <v/>
      </c>
      <c r="BG126" s="52">
        <f>IFERROR(IF(AND($R126&gt;=BG$2,$R126&lt;=BG$3),$M126,IF(AND(BG$3&gt;=$R126,BG$2&lt;=$S126),$M126,0)),0)</f>
        <v/>
      </c>
      <c r="BH126" s="52">
        <f>IFERROR(IF(AND($R126&gt;=BH$2,$R126&lt;=BH$3),$M126,IF(AND(BH$3&gt;=$R126,BH$2&lt;=$S126),$M126,0)),0)</f>
        <v/>
      </c>
      <c r="BI126" s="52">
        <f>IFERROR(IF(AND($R126&gt;=BI$2,$R126&lt;=BI$3),$M126,IF(AND(BI$3&gt;=$R126,BI$2&lt;=$S126),$M126,0)),0)</f>
        <v/>
      </c>
      <c r="BJ126" s="52">
        <f>IFERROR(IF(AND($R126&gt;=BJ$2,$R126&lt;=BJ$3),$M126,IF(AND(BJ$3&gt;=$R126,BJ$2&lt;=$S126),$M126,0)),0)</f>
        <v/>
      </c>
      <c r="BK126" s="52">
        <f>IFERROR(IF(AND($R126&gt;=BK$2,$R126&lt;=BK$3),$M126,IF(AND(BK$3&gt;=$R126,BK$2&lt;=$S126),$M126,0)),0)</f>
        <v/>
      </c>
      <c r="BL126" s="52">
        <f>IFERROR(IF(AND($R126&gt;=BL$2,$R126&lt;=BL$3),$M126,IF(AND(BL$3&gt;=$R126,BL$2&lt;=$S126),$M126,0)),0)</f>
        <v/>
      </c>
      <c r="BM126" s="52">
        <f>IFERROR(IF(AND($R126&gt;=BM$2,$R126&lt;=BM$3),$M126,IF(AND(BM$3&gt;=$R126,BM$2&lt;=$S126),$M126,0)),0)</f>
        <v/>
      </c>
      <c r="BN126" s="52">
        <f>IFERROR(IF(AND($R126&gt;=BN$2,$R126&lt;=BN$3),$M126,IF(AND(BN$3&gt;=$R126,BN$2&lt;=$S126),$M126,0)),0)</f>
        <v/>
      </c>
      <c r="BO126" s="52">
        <f>IFERROR(IF(AND($R126&gt;=BO$2,$R126&lt;=BO$3),$M126,IF(AND(BO$3&gt;=$R126,BO$2&lt;=$S126),$M126,0)),0)</f>
        <v/>
      </c>
      <c r="BP126" s="52">
        <f>IFERROR(IF(AND($R126&gt;=BP$2,$R126&lt;=BP$3),$M126,IF(AND(BP$3&gt;=$R126,BP$2&lt;=$S126),$M126,0)),0)</f>
        <v/>
      </c>
      <c r="BQ126" s="52">
        <f>IFERROR(IF(AND($R126&gt;=BQ$2,$R126&lt;=BQ$3),$M126,IF(AND(BQ$3&gt;=$R126,BQ$2&lt;=$S126),$M126,0)),0)</f>
        <v/>
      </c>
      <c r="BR126" s="52">
        <f>IFERROR(IF(AND($R126&gt;=BR$2,$R126&lt;=BR$3),$M126,IF(AND(BR$3&gt;=$R126,BR$2&lt;=$S126),$M126,0)),0)</f>
        <v/>
      </c>
      <c r="BS126" s="52">
        <f>IFERROR(IF(AND($R126&gt;=BS$2,$R126&lt;=BS$3),$M126,IF(AND(BS$3&gt;=$R126,BS$2&lt;=$S126),$M126,0)),0)</f>
        <v/>
      </c>
      <c r="BT126" s="52">
        <f>IFERROR(IF(AND($R126&gt;=BT$2,$R126&lt;=BT$3),$M126,IF(AND(BT$3&gt;=$R126,BT$2&lt;=$S126),$M126,0)),0)</f>
        <v/>
      </c>
      <c r="BU126" s="52">
        <f>IFERROR(IF(AND($R126&gt;=BU$2,$R126&lt;=BU$3),$M126,IF(AND(BU$3&gt;=$R126,BU$2&lt;=$S126),$M126,0)),0)</f>
        <v/>
      </c>
      <c r="BV126" s="52">
        <f>IFERROR(IF(AND($R126&gt;=BV$2,$R126&lt;=BV$3),$M126,IF(AND(BV$3&gt;=$R126,BV$2&lt;=$S126),$M126,0)),0)</f>
        <v/>
      </c>
      <c r="BW126" s="52">
        <f>IFERROR(IF(AND($R126&gt;=BW$2,$R126&lt;=BW$3),$M126,IF(AND(BW$3&gt;=$R126,BW$2&lt;=$S126),$M126,0)),0)</f>
        <v/>
      </c>
      <c r="BX126" s="52">
        <f>IFERROR(IF(AND($R126&gt;=BX$2,$R126&lt;=BX$3),$M126,IF(AND(BX$3&gt;=$R126,BX$2&lt;=$S126),$M126,0)),0)</f>
        <v/>
      </c>
      <c r="BY126" s="52">
        <f>IFERROR(IF(AND($R126&gt;=BY$2,$R126&lt;=BY$3),$M126,IF(AND(BY$3&gt;=$R126,BY$2&lt;=$S126),$M126,0)),0)</f>
        <v/>
      </c>
      <c r="BZ126" s="52">
        <f>IFERROR(IF(AND($R126&gt;=BZ$2,$R126&lt;=BZ$3),$M126,IF(AND(BZ$3&gt;=$R126,BZ$2&lt;=$S126),$M126,0)),0)</f>
        <v/>
      </c>
      <c r="CA126" s="52">
        <f>IFERROR(IF(AND($R126&gt;=CA$2,$R126&lt;=CA$3),$M126,IF(AND(CA$3&gt;=$R126,CA$2&lt;=$S126),$M126,0)),0)</f>
        <v/>
      </c>
      <c r="CB126" s="52">
        <f>IFERROR(IF(AND($R126&gt;=CB$2,$R126&lt;=CB$3),$M126,IF(AND(CB$3&gt;=$R126,CB$2&lt;=$S126),$M126,0)),0)</f>
        <v/>
      </c>
      <c r="CC126" s="52">
        <f>IFERROR(IF(AND($R126&gt;=CC$2,$R126&lt;=CC$3),$M126,IF(AND(CC$3&gt;=$R126,CC$2&lt;=$S126),$M126,0)),0)</f>
        <v/>
      </c>
      <c r="CD126" s="52">
        <f>IFERROR(IF(AND($R126&gt;=CD$2,$R126&lt;=CD$3),$M126,IF(AND(CD$3&gt;=$R126,CD$2&lt;=$S126),$M126,0)),0)</f>
        <v/>
      </c>
      <c r="CE126" s="52">
        <f>IFERROR(IF(AND($R126&gt;=CE$2,$R126&lt;=CE$3),$M126,IF(AND(CE$3&gt;=$R126,CE$2&lt;=$S126),$M126,0)),0)</f>
        <v/>
      </c>
      <c r="CF126" s="52">
        <f>IFERROR(IF(AND($R126&gt;=CF$2,$R126&lt;=CF$3),$M126,IF(AND(CF$3&gt;=$R126,CF$2&lt;=$S126),$M126,0)),0)</f>
        <v/>
      </c>
      <c r="CG126" s="52">
        <f>IFERROR(IF(AND($R126&gt;=CG$2,$R126&lt;=CG$3),$M126,IF(AND(CG$3&gt;=$R126,CG$2&lt;=$S126),$M126,0)),0)</f>
        <v/>
      </c>
      <c r="CH126" s="52">
        <f>IFERROR(IF(AND($R126&gt;=CH$2,$R126&lt;=CH$3),$M126,IF(AND(CH$3&gt;=$R126,CH$2&lt;=$S126),$M126,0)),0)</f>
        <v/>
      </c>
      <c r="CI126" s="52">
        <f>IFERROR(IF(AND($R126&gt;=CI$2,$R126&lt;=CI$3),$M126,IF(AND(CI$3&gt;=$R126,CI$2&lt;=$S126),$M126,0)),0)</f>
        <v/>
      </c>
      <c r="CJ126" s="52">
        <f>IFERROR(IF(AND($R126&gt;=CJ$2,$R126&lt;=CJ$3),$M126,IF(AND(CJ$3&gt;=$R126,CJ$2&lt;=$S126),$M126,0)),0)</f>
        <v/>
      </c>
      <c r="CK126" s="52">
        <f>IFERROR(IF(AND($R126&gt;=CK$2,$R126&lt;=CK$3),$M126,IF(AND(CK$3&gt;=$R126,CK$2&lt;=$S126),$M126,0)),0)</f>
        <v/>
      </c>
      <c r="CL126" s="52">
        <f>IFERROR(IF(AND($R126&gt;=CL$2,$R126&lt;=CL$3),$M126,IF(AND(CL$3&gt;=$R126,CL$2&lt;=$S126),$M126,0)),0)</f>
        <v/>
      </c>
      <c r="CM126" s="52">
        <f>IFERROR(IF(AND($R126&gt;=CM$2,$R126&lt;=CM$3),$M126,IF(AND(CM$3&gt;=$R126,CM$2&lt;=$S126),$M126,0)),0)</f>
        <v/>
      </c>
      <c r="CN126" s="52">
        <f>IFERROR(IF(AND($R126&gt;=CN$2,$R126&lt;=CN$3),$M126,IF(AND(CN$3&gt;=$R126,CN$2&lt;=$S126),$M126,0)),0)</f>
        <v/>
      </c>
      <c r="CO126" s="52">
        <f>IFERROR(IF(AND($R126&gt;=CO$2,$R126&lt;=CO$3),$M126,IF(AND(CO$3&gt;=$R126,CO$2&lt;=$S126),$M126,0)),0)</f>
        <v/>
      </c>
      <c r="CP126" s="52">
        <f>IFERROR(IF(AND($R126&gt;=CP$2,$R126&lt;=CP$3),$M126,IF(AND(CP$3&gt;=$R126,CP$2&lt;=$S126),$M126,0)),0)</f>
        <v/>
      </c>
      <c r="CQ126" s="52">
        <f>IFERROR(IF(AND($R126&gt;=CQ$2,$R126&lt;=CQ$3),$M126,IF(AND(CQ$3&gt;=$R126,CQ$2&lt;=$S126),$M126,0)),0)</f>
        <v/>
      </c>
      <c r="CR126" s="52">
        <f>IFERROR(IF(AND($R126&gt;=CR$2,$R126&lt;=CR$3),$M126,IF(AND(CR$3&gt;=$R126,CR$2&lt;=$S126),$M126,0)),0)</f>
        <v/>
      </c>
      <c r="CS126" s="52">
        <f>IFERROR(IF(AND($R126&gt;=CS$2,$R126&lt;=CS$3),$M126,IF(AND(CS$3&gt;=$R126,CS$2&lt;=$S126),$M126,0)),0)</f>
        <v/>
      </c>
      <c r="CT126" s="52">
        <f>IFERROR(IF(AND($R126&gt;=CT$2,$R126&lt;=CT$3),$M126,IF(AND(CT$3&gt;=$R126,CT$2&lt;=$S126),$M126,0)),0)</f>
        <v/>
      </c>
      <c r="CU126" s="52">
        <f>IFERROR(IF(AND($R126&gt;=CU$2,$R126&lt;=CU$3),$M126,IF(AND(CU$3&gt;=$R126,CU$2&lt;=$S126),$M126,0)),0)</f>
        <v/>
      </c>
      <c r="CV126" s="52">
        <f>IFERROR(IF(AND($R126&gt;=CV$2,$R126&lt;=CV$3),$M126,IF(AND(CV$3&gt;=$R126,CV$2&lt;=$S126),$M126,0)),0)</f>
        <v/>
      </c>
      <c r="CW126" s="52">
        <f>IFERROR(IF(AND($R126&gt;=CW$2,$R126&lt;=CW$3),$M126,IF(AND(CW$3&gt;=$R126,CW$2&lt;=$S126),$M126,0)),0)</f>
        <v/>
      </c>
      <c r="CX126" s="52">
        <f>IFERROR(IF(AND($R126&gt;=CX$2,$R126&lt;=CX$3),$M126,IF(AND(CX$3&gt;=$R126,CX$2&lt;=$S126),$M126,0)),0)</f>
        <v/>
      </c>
      <c r="CY126" s="52">
        <f>IFERROR(IF(AND($R126&gt;=CY$2,$R126&lt;=CY$3),$M126,IF(AND(CY$3&gt;=$R126,CY$2&lt;=$S126),$M126,0)),0)</f>
        <v/>
      </c>
      <c r="CZ126" s="52">
        <f>IFERROR(IF(AND($R126&gt;=CZ$2,$R126&lt;=CZ$3),$M126,IF(AND(CZ$3&gt;=$R126,CZ$2&lt;=$S126),$M126,0)),0)</f>
        <v/>
      </c>
      <c r="DA126" s="52" t="n"/>
      <c r="DB126" s="52" t="n"/>
    </row>
    <row r="127" outlineLevel="1" ht="15.9" customHeight="1">
      <c r="A127" s="40" t="inlineStr">
        <is>
          <t>[Person_3]</t>
        </is>
      </c>
      <c r="B127" s="98" t="n"/>
      <c r="C127" s="56" t="n"/>
      <c r="D127" s="98" t="n"/>
      <c r="E127" s="56" t="n"/>
      <c r="F127" s="53" t="n"/>
      <c r="G127" s="56" t="n"/>
      <c r="H127" s="98" t="n"/>
      <c r="I127" s="43" t="n"/>
      <c r="J127" s="44" t="n"/>
      <c r="K127" s="45" t="n"/>
      <c r="L127" s="45" t="n"/>
      <c r="M127" s="46">
        <f>IF($J127="Digital Maintenance",0,K127*L127)*I126</f>
        <v/>
      </c>
      <c r="N127" s="47">
        <f>IF($J127="Digital Maintenance",K127*L127,0)*I127</f>
        <v/>
      </c>
      <c r="O127" s="48" t="inlineStr">
        <is>
          <t>New</t>
        </is>
      </c>
      <c r="P127" s="49" t="n"/>
      <c r="Q127" s="96" t="n"/>
      <c r="R127" s="96" t="n"/>
      <c r="S127" s="96" t="n"/>
      <c r="T127" s="51">
        <f>IF(ISBLANK(S127),"",YEARFRAC(R127,EOMONTH(S127,0))*12)</f>
        <v/>
      </c>
      <c r="U127" s="52">
        <f>IFERROR(IF(AND($R127&gt;=U$2,$R127&lt;=U$3),$M127,IF(AND(U$3&gt;=$R127,U$2&lt;=$S127),$M127,0)),0)</f>
        <v/>
      </c>
      <c r="V127" s="52">
        <f>IFERROR(IF(AND($R127&gt;=V$2,$R127&lt;=V$3),$M127,IF(AND(V$3&gt;=$R127,V$2&lt;=$S127),$M127,0)),0)</f>
        <v/>
      </c>
      <c r="W127" s="52">
        <f>IFERROR(IF(AND($R127&gt;=W$2,$R127&lt;=W$3),$M127,IF(AND(W$3&gt;=$R127,W$2&lt;=$S127),$M127,0)),0)</f>
        <v/>
      </c>
      <c r="X127" s="52">
        <f>IFERROR(IF(AND($R127&gt;=X$2,$R127&lt;=X$3),$M127,IF(AND(X$3&gt;=$R127,X$2&lt;=$S127),$M127,0)),0)</f>
        <v/>
      </c>
      <c r="Y127" s="52">
        <f>IFERROR(IF(AND($R127&gt;=Y$2,$R127&lt;=Y$3),$M127,IF(AND(Y$3&gt;=$R127,Y$2&lt;=$S127),$M127,0)),0)</f>
        <v/>
      </c>
      <c r="Z127" s="52">
        <f>IFERROR(IF(AND($R127&gt;=Z$2,$R127&lt;=Z$3),$M127,IF(AND(Z$3&gt;=$R127,Z$2&lt;=$S127),$M127,0)),0)</f>
        <v/>
      </c>
      <c r="AA127" s="52">
        <f>IFERROR(IF(AND($R127&gt;=AA$2,$R127&lt;=AA$3),$M127,IF(AND(AA$3&gt;=$R127,AA$2&lt;=$S127),$M127,0)),0)</f>
        <v/>
      </c>
      <c r="AB127" s="52">
        <f>IFERROR(IF(AND($R127&gt;=AB$2,$R127&lt;=AB$3),$M127,IF(AND(AB$3&gt;=$R127,AB$2&lt;=$S127),$M127,0)),0)</f>
        <v/>
      </c>
      <c r="AC127" s="52">
        <f>IFERROR(IF(AND($R127&gt;=AC$2,$R127&lt;=AC$3),$M127,IF(AND(AC$3&gt;=$R127,AC$2&lt;=$S127),$M127,0)),0)</f>
        <v/>
      </c>
      <c r="AD127" s="52">
        <f>IFERROR(IF(AND($R127&gt;=AD$2,$R127&lt;=AD$3),$M127,IF(AND(AD$3&gt;=$R127,AD$2&lt;=$S127),$M127,0)),0)</f>
        <v/>
      </c>
      <c r="AE127" s="52">
        <f>IFERROR(IF(AND($R127&gt;=AE$2,$R127&lt;=AE$3),$M127,IF(AND(AE$3&gt;=$R127,AE$2&lt;=$S127),$M127,0)),0)</f>
        <v/>
      </c>
      <c r="AF127" s="52">
        <f>IFERROR(IF(AND($R127&gt;=AF$2,$R127&lt;=AF$3),$M127,IF(AND(AF$3&gt;=$R127,AF$2&lt;=$S127),$M127,0)),0)</f>
        <v/>
      </c>
      <c r="AG127" s="52">
        <f>IFERROR(IF(AND($R127&gt;=AG$2,$R127&lt;=AG$3),$M127,IF(AND(AG$3&gt;=$R127,AG$2&lt;=$S127),$M127,0)),0)</f>
        <v/>
      </c>
      <c r="AH127" s="52">
        <f>IFERROR(IF(AND($R127&gt;=AH$2,$R127&lt;=AH$3),$M127,IF(AND(AH$3&gt;=$R127,AH$2&lt;=$S127),$M127,0)),0)</f>
        <v/>
      </c>
      <c r="AI127" s="52">
        <f>IFERROR(IF(AND($R127&gt;=AI$2,$R127&lt;=AI$3),$M127,IF(AND(AI$3&gt;=$R127,AI$2&lt;=$S127),$M127,0)),0)</f>
        <v/>
      </c>
      <c r="AJ127" s="52">
        <f>IFERROR(IF(AND($R127&gt;=AJ$2,$R127&lt;=AJ$3),$M127,IF(AND(AJ$3&gt;=$R127,AJ$2&lt;=$S127),$M127,0)),0)</f>
        <v/>
      </c>
      <c r="AK127" s="52">
        <f>IFERROR(IF(AND($R127&gt;=AK$2,$R127&lt;=AK$3),$M127,IF(AND(AK$3&gt;=$R127,AK$2&lt;=$S127),$M127,0)),0)</f>
        <v/>
      </c>
      <c r="AL127" s="52">
        <f>IFERROR(IF(AND($R127&gt;=AL$2,$R127&lt;=AL$3),$M127,IF(AND(AL$3&gt;=$R127,AL$2&lt;=$S127),$M127,0)),0)</f>
        <v/>
      </c>
      <c r="AM127" s="52">
        <f>IFERROR(IF(AND($R127&gt;=AM$2,$R127&lt;=AM$3),$M127,IF(AND(AM$3&gt;=$R127,AM$2&lt;=$S127),$M127,0)),0)</f>
        <v/>
      </c>
      <c r="AN127" s="52">
        <f>IFERROR(IF(AND($R127&gt;=AN$2,$R127&lt;=AN$3),$M127,IF(AND(AN$3&gt;=$R127,AN$2&lt;=$S127),$M127,0)),0)</f>
        <v/>
      </c>
      <c r="AO127" s="52">
        <f>IFERROR(IF(AND($R127&gt;=AO$2,$R127&lt;=AO$3),$M127,IF(AND(AO$3&gt;=$R127,AO$2&lt;=$S127),$M127,0)),0)</f>
        <v/>
      </c>
      <c r="AP127" s="52">
        <f>IFERROR(IF(AND($R127&gt;=AP$2,$R127&lt;=AP$3),$M127,IF(AND(AP$3&gt;=$R127,AP$2&lt;=$S127),$M127,0)),0)</f>
        <v/>
      </c>
      <c r="AQ127" s="52">
        <f>IFERROR(IF(AND($R127&gt;=AQ$2,$R127&lt;=AQ$3),$M127,IF(AND(AQ$3&gt;=$R127,AQ$2&lt;=$S127),$M127,0)),0)</f>
        <v/>
      </c>
      <c r="AR127" s="52">
        <f>IFERROR(IF(AND($R127&gt;=AR$2,$R127&lt;=AR$3),$M127,IF(AND(AR$3&gt;=$R127,AR$2&lt;=$S127),$M127,0)),0)</f>
        <v/>
      </c>
      <c r="AS127" s="52">
        <f>IFERROR(IF(AND($R127&gt;=AS$2,$R127&lt;=AS$3),$M127,IF(AND(AS$3&gt;=$R127,AS$2&lt;=$S127),$M127,0)),0)</f>
        <v/>
      </c>
      <c r="AT127" s="52">
        <f>IFERROR(IF(AND($R127&gt;=AT$2,$R127&lt;=AT$3),$M127,IF(AND(AT$3&gt;=$R127,AT$2&lt;=$S127),$M127,0)),0)</f>
        <v/>
      </c>
      <c r="AU127" s="52">
        <f>IFERROR(IF(AND($R127&gt;=AU$2,$R127&lt;=AU$3),$M127,IF(AND(AU$3&gt;=$R127,AU$2&lt;=$S127),$M127,0)),0)</f>
        <v/>
      </c>
      <c r="AV127" s="52">
        <f>IFERROR(IF(AND($R127&gt;=AV$2,$R127&lt;=AV$3),$M127,IF(AND(AV$3&gt;=$R127,AV$2&lt;=$S127),$M127,0)),0)</f>
        <v/>
      </c>
      <c r="AW127" s="52">
        <f>IFERROR(IF(AND($R127&gt;=AW$2,$R127&lt;=AW$3),$M127,IF(AND(AW$3&gt;=$R127,AW$2&lt;=$S127),$M127,0)),0)</f>
        <v/>
      </c>
      <c r="AX127" s="52">
        <f>IFERROR(IF(AND($R127&gt;=AX$2,$R127&lt;=AX$3),$M127,IF(AND(AX$3&gt;=$R127,AX$2&lt;=$S127),$M127,0)),0)</f>
        <v/>
      </c>
      <c r="AY127" s="52">
        <f>IFERROR(IF(AND($R127&gt;=AY$2,$R127&lt;=AY$3),$M127,IF(AND(AY$3&gt;=$R127,AY$2&lt;=$S127),$M127,0)),0)</f>
        <v/>
      </c>
      <c r="AZ127" s="52">
        <f>IFERROR(IF(AND($R127&gt;=AZ$2,$R127&lt;=AZ$3),$M127,IF(AND(AZ$3&gt;=$R127,AZ$2&lt;=$S127),$M127,0)),0)</f>
        <v/>
      </c>
      <c r="BA127" s="52">
        <f>IFERROR(IF(AND($R127&gt;=BA$2,$R127&lt;=BA$3),$M127,IF(AND(BA$3&gt;=$R127,BA$2&lt;=$S127),$M127,0)),0)</f>
        <v/>
      </c>
      <c r="BB127" s="52">
        <f>IFERROR(IF(AND($R127&gt;=BB$2,$R127&lt;=BB$3),$M127,IF(AND(BB$3&gt;=$R127,BB$2&lt;=$S127),$M127,0)),0)</f>
        <v/>
      </c>
      <c r="BC127" s="52">
        <f>IFERROR(IF(AND($R127&gt;=BC$2,$R127&lt;=BC$3),$M127,IF(AND(BC$3&gt;=$R127,BC$2&lt;=$S127),$M127,0)),0)</f>
        <v/>
      </c>
      <c r="BD127" s="52">
        <f>IFERROR(IF(AND($R127&gt;=BD$2,$R127&lt;=BD$3),$M127,IF(AND(BD$3&gt;=$R127,BD$2&lt;=$S127),$M127,0)),0)</f>
        <v/>
      </c>
      <c r="BE127" s="52">
        <f>IFERROR(IF(AND($R127&gt;=BE$2,$R127&lt;=BE$3),$M127,IF(AND(BE$3&gt;=$R127,BE$2&lt;=$S127),$M127,0)),0)</f>
        <v/>
      </c>
      <c r="BF127" s="52">
        <f>IFERROR(IF(AND($R127&gt;=BF$2,$R127&lt;=BF$3),$M127,IF(AND(BF$3&gt;=$R127,BF$2&lt;=$S127),$M127,0)),0)</f>
        <v/>
      </c>
      <c r="BG127" s="52">
        <f>IFERROR(IF(AND($R127&gt;=BG$2,$R127&lt;=BG$3),$M127,IF(AND(BG$3&gt;=$R127,BG$2&lt;=$S127),$M127,0)),0)</f>
        <v/>
      </c>
      <c r="BH127" s="52">
        <f>IFERROR(IF(AND($R127&gt;=BH$2,$R127&lt;=BH$3),$M127,IF(AND(BH$3&gt;=$R127,BH$2&lt;=$S127),$M127,0)),0)</f>
        <v/>
      </c>
      <c r="BI127" s="52">
        <f>IFERROR(IF(AND($R127&gt;=BI$2,$R127&lt;=BI$3),$M127,IF(AND(BI$3&gt;=$R127,BI$2&lt;=$S127),$M127,0)),0)</f>
        <v/>
      </c>
      <c r="BJ127" s="52">
        <f>IFERROR(IF(AND($R127&gt;=BJ$2,$R127&lt;=BJ$3),$M127,IF(AND(BJ$3&gt;=$R127,BJ$2&lt;=$S127),$M127,0)),0)</f>
        <v/>
      </c>
      <c r="BK127" s="52">
        <f>IFERROR(IF(AND($R127&gt;=BK$2,$R127&lt;=BK$3),$M127,IF(AND(BK$3&gt;=$R127,BK$2&lt;=$S127),$M127,0)),0)</f>
        <v/>
      </c>
      <c r="BL127" s="52">
        <f>IFERROR(IF(AND($R127&gt;=BL$2,$R127&lt;=BL$3),$M127,IF(AND(BL$3&gt;=$R127,BL$2&lt;=$S127),$M127,0)),0)</f>
        <v/>
      </c>
      <c r="BM127" s="52">
        <f>IFERROR(IF(AND($R127&gt;=BM$2,$R127&lt;=BM$3),$M127,IF(AND(BM$3&gt;=$R127,BM$2&lt;=$S127),$M127,0)),0)</f>
        <v/>
      </c>
      <c r="BN127" s="52">
        <f>IFERROR(IF(AND($R127&gt;=BN$2,$R127&lt;=BN$3),$M127,IF(AND(BN$3&gt;=$R127,BN$2&lt;=$S127),$M127,0)),0)</f>
        <v/>
      </c>
      <c r="BO127" s="52">
        <f>IFERROR(IF(AND($R127&gt;=BO$2,$R127&lt;=BO$3),$M127,IF(AND(BO$3&gt;=$R127,BO$2&lt;=$S127),$M127,0)),0)</f>
        <v/>
      </c>
      <c r="BP127" s="52">
        <f>IFERROR(IF(AND($R127&gt;=BP$2,$R127&lt;=BP$3),$M127,IF(AND(BP$3&gt;=$R127,BP$2&lt;=$S127),$M127,0)),0)</f>
        <v/>
      </c>
      <c r="BQ127" s="52">
        <f>IFERROR(IF(AND($R127&gt;=BQ$2,$R127&lt;=BQ$3),$M127,IF(AND(BQ$3&gt;=$R127,BQ$2&lt;=$S127),$M127,0)),0)</f>
        <v/>
      </c>
      <c r="BR127" s="52">
        <f>IFERROR(IF(AND($R127&gt;=BR$2,$R127&lt;=BR$3),$M127,IF(AND(BR$3&gt;=$R127,BR$2&lt;=$S127),$M127,0)),0)</f>
        <v/>
      </c>
      <c r="BS127" s="52">
        <f>IFERROR(IF(AND($R127&gt;=BS$2,$R127&lt;=BS$3),$M127,IF(AND(BS$3&gt;=$R127,BS$2&lt;=$S127),$M127,0)),0)</f>
        <v/>
      </c>
      <c r="BT127" s="52">
        <f>IFERROR(IF(AND($R127&gt;=BT$2,$R127&lt;=BT$3),$M127,IF(AND(BT$3&gt;=$R127,BT$2&lt;=$S127),$M127,0)),0)</f>
        <v/>
      </c>
      <c r="BU127" s="52">
        <f>IFERROR(IF(AND($R127&gt;=BU$2,$R127&lt;=BU$3),$M127,IF(AND(BU$3&gt;=$R127,BU$2&lt;=$S127),$M127,0)),0)</f>
        <v/>
      </c>
      <c r="BV127" s="52">
        <f>IFERROR(IF(AND($R127&gt;=BV$2,$R127&lt;=BV$3),$M127,IF(AND(BV$3&gt;=$R127,BV$2&lt;=$S127),$M127,0)),0)</f>
        <v/>
      </c>
      <c r="BW127" s="52">
        <f>IFERROR(IF(AND($R127&gt;=BW$2,$R127&lt;=BW$3),$M127,IF(AND(BW$3&gt;=$R127,BW$2&lt;=$S127),$M127,0)),0)</f>
        <v/>
      </c>
      <c r="BX127" s="52">
        <f>IFERROR(IF(AND($R127&gt;=BX$2,$R127&lt;=BX$3),$M127,IF(AND(BX$3&gt;=$R127,BX$2&lt;=$S127),$M127,0)),0)</f>
        <v/>
      </c>
      <c r="BY127" s="52">
        <f>IFERROR(IF(AND($R127&gt;=BY$2,$R127&lt;=BY$3),$M127,IF(AND(BY$3&gt;=$R127,BY$2&lt;=$S127),$M127,0)),0)</f>
        <v/>
      </c>
      <c r="BZ127" s="52">
        <f>IFERROR(IF(AND($R127&gt;=BZ$2,$R127&lt;=BZ$3),$M127,IF(AND(BZ$3&gt;=$R127,BZ$2&lt;=$S127),$M127,0)),0)</f>
        <v/>
      </c>
      <c r="CA127" s="52">
        <f>IFERROR(IF(AND($R127&gt;=CA$2,$R127&lt;=CA$3),$M127,IF(AND(CA$3&gt;=$R127,CA$2&lt;=$S127),$M127,0)),0)</f>
        <v/>
      </c>
      <c r="CB127" s="52">
        <f>IFERROR(IF(AND($R127&gt;=CB$2,$R127&lt;=CB$3),$M127,IF(AND(CB$3&gt;=$R127,CB$2&lt;=$S127),$M127,0)),0)</f>
        <v/>
      </c>
      <c r="CC127" s="52">
        <f>IFERROR(IF(AND($R127&gt;=CC$2,$R127&lt;=CC$3),$M127,IF(AND(CC$3&gt;=$R127,CC$2&lt;=$S127),$M127,0)),0)</f>
        <v/>
      </c>
      <c r="CD127" s="52">
        <f>IFERROR(IF(AND($R127&gt;=CD$2,$R127&lt;=CD$3),$M127,IF(AND(CD$3&gt;=$R127,CD$2&lt;=$S127),$M127,0)),0)</f>
        <v/>
      </c>
      <c r="CE127" s="52">
        <f>IFERROR(IF(AND($R127&gt;=CE$2,$R127&lt;=CE$3),$M127,IF(AND(CE$3&gt;=$R127,CE$2&lt;=$S127),$M127,0)),0)</f>
        <v/>
      </c>
      <c r="CF127" s="52">
        <f>IFERROR(IF(AND($R127&gt;=CF$2,$R127&lt;=CF$3),$M127,IF(AND(CF$3&gt;=$R127,CF$2&lt;=$S127),$M127,0)),0)</f>
        <v/>
      </c>
      <c r="CG127" s="52">
        <f>IFERROR(IF(AND($R127&gt;=CG$2,$R127&lt;=CG$3),$M127,IF(AND(CG$3&gt;=$R127,CG$2&lt;=$S127),$M127,0)),0)</f>
        <v/>
      </c>
      <c r="CH127" s="52">
        <f>IFERROR(IF(AND($R127&gt;=CH$2,$R127&lt;=CH$3),$M127,IF(AND(CH$3&gt;=$R127,CH$2&lt;=$S127),$M127,0)),0)</f>
        <v/>
      </c>
      <c r="CI127" s="52">
        <f>IFERROR(IF(AND($R127&gt;=CI$2,$R127&lt;=CI$3),$M127,IF(AND(CI$3&gt;=$R127,CI$2&lt;=$S127),$M127,0)),0)</f>
        <v/>
      </c>
      <c r="CJ127" s="52">
        <f>IFERROR(IF(AND($R127&gt;=CJ$2,$R127&lt;=CJ$3),$M127,IF(AND(CJ$3&gt;=$R127,CJ$2&lt;=$S127),$M127,0)),0)</f>
        <v/>
      </c>
      <c r="CK127" s="52">
        <f>IFERROR(IF(AND($R127&gt;=CK$2,$R127&lt;=CK$3),$M127,IF(AND(CK$3&gt;=$R127,CK$2&lt;=$S127),$M127,0)),0)</f>
        <v/>
      </c>
      <c r="CL127" s="52">
        <f>IFERROR(IF(AND($R127&gt;=CL$2,$R127&lt;=CL$3),$M127,IF(AND(CL$3&gt;=$R127,CL$2&lt;=$S127),$M127,0)),0)</f>
        <v/>
      </c>
      <c r="CM127" s="52">
        <f>IFERROR(IF(AND($R127&gt;=CM$2,$R127&lt;=CM$3),$M127,IF(AND(CM$3&gt;=$R127,CM$2&lt;=$S127),$M127,0)),0)</f>
        <v/>
      </c>
      <c r="CN127" s="52">
        <f>IFERROR(IF(AND($R127&gt;=CN$2,$R127&lt;=CN$3),$M127,IF(AND(CN$3&gt;=$R127,CN$2&lt;=$S127),$M127,0)),0)</f>
        <v/>
      </c>
      <c r="CO127" s="52">
        <f>IFERROR(IF(AND($R127&gt;=CO$2,$R127&lt;=CO$3),$M127,IF(AND(CO$3&gt;=$R127,CO$2&lt;=$S127),$M127,0)),0)</f>
        <v/>
      </c>
      <c r="CP127" s="52">
        <f>IFERROR(IF(AND($R127&gt;=CP$2,$R127&lt;=CP$3),$M127,IF(AND(CP$3&gt;=$R127,CP$2&lt;=$S127),$M127,0)),0)</f>
        <v/>
      </c>
      <c r="CQ127" s="52">
        <f>IFERROR(IF(AND($R127&gt;=CQ$2,$R127&lt;=CQ$3),$M127,IF(AND(CQ$3&gt;=$R127,CQ$2&lt;=$S127),$M127,0)),0)</f>
        <v/>
      </c>
      <c r="CR127" s="52">
        <f>IFERROR(IF(AND($R127&gt;=CR$2,$R127&lt;=CR$3),$M127,IF(AND(CR$3&gt;=$R127,CR$2&lt;=$S127),$M127,0)),0)</f>
        <v/>
      </c>
      <c r="CS127" s="52">
        <f>IFERROR(IF(AND($R127&gt;=CS$2,$R127&lt;=CS$3),$M127,IF(AND(CS$3&gt;=$R127,CS$2&lt;=$S127),$M127,0)),0)</f>
        <v/>
      </c>
      <c r="CT127" s="52">
        <f>IFERROR(IF(AND($R127&gt;=CT$2,$R127&lt;=CT$3),$M127,IF(AND(CT$3&gt;=$R127,CT$2&lt;=$S127),$M127,0)),0)</f>
        <v/>
      </c>
      <c r="CU127" s="52">
        <f>IFERROR(IF(AND($R127&gt;=CU$2,$R127&lt;=CU$3),$M127,IF(AND(CU$3&gt;=$R127,CU$2&lt;=$S127),$M127,0)),0)</f>
        <v/>
      </c>
      <c r="CV127" s="52">
        <f>IFERROR(IF(AND($R127&gt;=CV$2,$R127&lt;=CV$3),$M127,IF(AND(CV$3&gt;=$R127,CV$2&lt;=$S127),$M127,0)),0)</f>
        <v/>
      </c>
      <c r="CW127" s="52">
        <f>IFERROR(IF(AND($R127&gt;=CW$2,$R127&lt;=CW$3),$M127,IF(AND(CW$3&gt;=$R127,CW$2&lt;=$S127),$M127,0)),0)</f>
        <v/>
      </c>
      <c r="CX127" s="52">
        <f>IFERROR(IF(AND($R127&gt;=CX$2,$R127&lt;=CX$3),$M127,IF(AND(CX$3&gt;=$R127,CX$2&lt;=$S127),$M127,0)),0)</f>
        <v/>
      </c>
      <c r="CY127" s="52">
        <f>IFERROR(IF(AND($R127&gt;=CY$2,$R127&lt;=CY$3),$M127,IF(AND(CY$3&gt;=$R127,CY$2&lt;=$S127),$M127,0)),0)</f>
        <v/>
      </c>
      <c r="CZ127" s="52">
        <f>IFERROR(IF(AND($R127&gt;=CZ$2,$R127&lt;=CZ$3),$M127,IF(AND(CZ$3&gt;=$R127,CZ$2&lt;=$S127),$M127,0)),0)</f>
        <v/>
      </c>
      <c r="DA127" s="52" t="n"/>
      <c r="DB127" s="52" t="n"/>
    </row>
    <row r="128" outlineLevel="1" ht="15.9" customHeight="1">
      <c r="A128" s="40" t="inlineStr">
        <is>
          <t>[Person_3]</t>
        </is>
      </c>
      <c r="B128" s="98" t="n"/>
      <c r="C128" s="56" t="n"/>
      <c r="D128" s="98" t="n"/>
      <c r="E128" s="56" t="n"/>
      <c r="F128" s="53" t="n"/>
      <c r="G128" s="56" t="n"/>
      <c r="H128" s="98" t="n"/>
      <c r="I128" s="43" t="n"/>
      <c r="J128" s="44" t="n"/>
      <c r="K128" s="45" t="n"/>
      <c r="L128" s="45" t="n"/>
      <c r="M128" s="46">
        <f>IF($J128="Digital Maintenance",0,K128*L128)*I127</f>
        <v/>
      </c>
      <c r="N128" s="47">
        <f>IF($J128="Digital Maintenance",K128*L128,0)*I128</f>
        <v/>
      </c>
      <c r="O128" s="48" t="inlineStr">
        <is>
          <t>New</t>
        </is>
      </c>
      <c r="P128" s="49" t="n"/>
      <c r="Q128" s="96" t="n"/>
      <c r="R128" s="96" t="n"/>
      <c r="S128" s="96" t="n"/>
      <c r="T128" s="51">
        <f>IF(ISBLANK(S128),"",YEARFRAC(R128,EOMONTH(S128,0))*12)</f>
        <v/>
      </c>
      <c r="U128" s="52">
        <f>IFERROR(IF(AND($R128&gt;=U$2,$R128&lt;=U$3),$M128,IF(AND(U$3&gt;=$R128,U$2&lt;=$S128),$M128,0)),0)</f>
        <v/>
      </c>
      <c r="V128" s="52">
        <f>IFERROR(IF(AND($R128&gt;=V$2,$R128&lt;=V$3),$M128,IF(AND(V$3&gt;=$R128,V$2&lt;=$S128),$M128,0)),0)</f>
        <v/>
      </c>
      <c r="W128" s="52">
        <f>IFERROR(IF(AND($R128&gt;=W$2,$R128&lt;=W$3),$M128,IF(AND(W$3&gt;=$R128,W$2&lt;=$S128),$M128,0)),0)</f>
        <v/>
      </c>
      <c r="X128" s="52">
        <f>IFERROR(IF(AND($R128&gt;=X$2,$R128&lt;=X$3),$M128,IF(AND(X$3&gt;=$R128,X$2&lt;=$S128),$M128,0)),0)</f>
        <v/>
      </c>
      <c r="Y128" s="52">
        <f>IFERROR(IF(AND($R128&gt;=Y$2,$R128&lt;=Y$3),$M128,IF(AND(Y$3&gt;=$R128,Y$2&lt;=$S128),$M128,0)),0)</f>
        <v/>
      </c>
      <c r="Z128" s="52">
        <f>IFERROR(IF(AND($R128&gt;=Z$2,$R128&lt;=Z$3),$M128,IF(AND(Z$3&gt;=$R128,Z$2&lt;=$S128),$M128,0)),0)</f>
        <v/>
      </c>
      <c r="AA128" s="52">
        <f>IFERROR(IF(AND($R128&gt;=AA$2,$R128&lt;=AA$3),$M128,IF(AND(AA$3&gt;=$R128,AA$2&lt;=$S128),$M128,0)),0)</f>
        <v/>
      </c>
      <c r="AB128" s="52">
        <f>IFERROR(IF(AND($R128&gt;=AB$2,$R128&lt;=AB$3),$M128,IF(AND(AB$3&gt;=$R128,AB$2&lt;=$S128),$M128,0)),0)</f>
        <v/>
      </c>
      <c r="AC128" s="52">
        <f>IFERROR(IF(AND($R128&gt;=AC$2,$R128&lt;=AC$3),$M128,IF(AND(AC$3&gt;=$R128,AC$2&lt;=$S128),$M128,0)),0)</f>
        <v/>
      </c>
      <c r="AD128" s="52">
        <f>IFERROR(IF(AND($R128&gt;=AD$2,$R128&lt;=AD$3),$M128,IF(AND(AD$3&gt;=$R128,AD$2&lt;=$S128),$M128,0)),0)</f>
        <v/>
      </c>
      <c r="AE128" s="52">
        <f>IFERROR(IF(AND($R128&gt;=AE$2,$R128&lt;=AE$3),$M128,IF(AND(AE$3&gt;=$R128,AE$2&lt;=$S128),$M128,0)),0)</f>
        <v/>
      </c>
      <c r="AF128" s="52">
        <f>IFERROR(IF(AND($R128&gt;=AF$2,$R128&lt;=AF$3),$M128,IF(AND(AF$3&gt;=$R128,AF$2&lt;=$S128),$M128,0)),0)</f>
        <v/>
      </c>
      <c r="AG128" s="52">
        <f>IFERROR(IF(AND($R128&gt;=AG$2,$R128&lt;=AG$3),$M128,IF(AND(AG$3&gt;=$R128,AG$2&lt;=$S128),$M128,0)),0)</f>
        <v/>
      </c>
      <c r="AH128" s="52">
        <f>IFERROR(IF(AND($R128&gt;=AH$2,$R128&lt;=AH$3),$M128,IF(AND(AH$3&gt;=$R128,AH$2&lt;=$S128),$M128,0)),0)</f>
        <v/>
      </c>
      <c r="AI128" s="52">
        <f>IFERROR(IF(AND($R128&gt;=AI$2,$R128&lt;=AI$3),$M128,IF(AND(AI$3&gt;=$R128,AI$2&lt;=$S128),$M128,0)),0)</f>
        <v/>
      </c>
      <c r="AJ128" s="52">
        <f>IFERROR(IF(AND($R128&gt;=AJ$2,$R128&lt;=AJ$3),$M128,IF(AND(AJ$3&gt;=$R128,AJ$2&lt;=$S128),$M128,0)),0)</f>
        <v/>
      </c>
      <c r="AK128" s="52">
        <f>IFERROR(IF(AND($R128&gt;=AK$2,$R128&lt;=AK$3),$M128,IF(AND(AK$3&gt;=$R128,AK$2&lt;=$S128),$M128,0)),0)</f>
        <v/>
      </c>
      <c r="AL128" s="52">
        <f>IFERROR(IF(AND($R128&gt;=AL$2,$R128&lt;=AL$3),$M128,IF(AND(AL$3&gt;=$R128,AL$2&lt;=$S128),$M128,0)),0)</f>
        <v/>
      </c>
      <c r="AM128" s="52">
        <f>IFERROR(IF(AND($R128&gt;=AM$2,$R128&lt;=AM$3),$M128,IF(AND(AM$3&gt;=$R128,AM$2&lt;=$S128),$M128,0)),0)</f>
        <v/>
      </c>
      <c r="AN128" s="52">
        <f>IFERROR(IF(AND($R128&gt;=AN$2,$R128&lt;=AN$3),$M128,IF(AND(AN$3&gt;=$R128,AN$2&lt;=$S128),$M128,0)),0)</f>
        <v/>
      </c>
      <c r="AO128" s="52">
        <f>IFERROR(IF(AND($R128&gt;=AO$2,$R128&lt;=AO$3),$M128,IF(AND(AO$3&gt;=$R128,AO$2&lt;=$S128),$M128,0)),0)</f>
        <v/>
      </c>
      <c r="AP128" s="52">
        <f>IFERROR(IF(AND($R128&gt;=AP$2,$R128&lt;=AP$3),$M128,IF(AND(AP$3&gt;=$R128,AP$2&lt;=$S128),$M128,0)),0)</f>
        <v/>
      </c>
      <c r="AQ128" s="52">
        <f>IFERROR(IF(AND($R128&gt;=AQ$2,$R128&lt;=AQ$3),$M128,IF(AND(AQ$3&gt;=$R128,AQ$2&lt;=$S128),$M128,0)),0)</f>
        <v/>
      </c>
      <c r="AR128" s="52">
        <f>IFERROR(IF(AND($R128&gt;=AR$2,$R128&lt;=AR$3),$M128,IF(AND(AR$3&gt;=$R128,AR$2&lt;=$S128),$M128,0)),0)</f>
        <v/>
      </c>
      <c r="AS128" s="52">
        <f>IFERROR(IF(AND($R128&gt;=AS$2,$R128&lt;=AS$3),$M128,IF(AND(AS$3&gt;=$R128,AS$2&lt;=$S128),$M128,0)),0)</f>
        <v/>
      </c>
      <c r="AT128" s="52">
        <f>IFERROR(IF(AND($R128&gt;=AT$2,$R128&lt;=AT$3),$M128,IF(AND(AT$3&gt;=$R128,AT$2&lt;=$S128),$M128,0)),0)</f>
        <v/>
      </c>
      <c r="AU128" s="52">
        <f>IFERROR(IF(AND($R128&gt;=AU$2,$R128&lt;=AU$3),$M128,IF(AND(AU$3&gt;=$R128,AU$2&lt;=$S128),$M128,0)),0)</f>
        <v/>
      </c>
      <c r="AV128" s="52">
        <f>IFERROR(IF(AND($R128&gt;=AV$2,$R128&lt;=AV$3),$M128,IF(AND(AV$3&gt;=$R128,AV$2&lt;=$S128),$M128,0)),0)</f>
        <v/>
      </c>
      <c r="AW128" s="52">
        <f>IFERROR(IF(AND($R128&gt;=AW$2,$R128&lt;=AW$3),$M128,IF(AND(AW$3&gt;=$R128,AW$2&lt;=$S128),$M128,0)),0)</f>
        <v/>
      </c>
      <c r="AX128" s="52">
        <f>IFERROR(IF(AND($R128&gt;=AX$2,$R128&lt;=AX$3),$M128,IF(AND(AX$3&gt;=$R128,AX$2&lt;=$S128),$M128,0)),0)</f>
        <v/>
      </c>
      <c r="AY128" s="52">
        <f>IFERROR(IF(AND($R128&gt;=AY$2,$R128&lt;=AY$3),$M128,IF(AND(AY$3&gt;=$R128,AY$2&lt;=$S128),$M128,0)),0)</f>
        <v/>
      </c>
      <c r="AZ128" s="52">
        <f>IFERROR(IF(AND($R128&gt;=AZ$2,$R128&lt;=AZ$3),$M128,IF(AND(AZ$3&gt;=$R128,AZ$2&lt;=$S128),$M128,0)),0)</f>
        <v/>
      </c>
      <c r="BA128" s="52">
        <f>IFERROR(IF(AND($R128&gt;=BA$2,$R128&lt;=BA$3),$M128,IF(AND(BA$3&gt;=$R128,BA$2&lt;=$S128),$M128,0)),0)</f>
        <v/>
      </c>
      <c r="BB128" s="52">
        <f>IFERROR(IF(AND($R128&gt;=BB$2,$R128&lt;=BB$3),$M128,IF(AND(BB$3&gt;=$R128,BB$2&lt;=$S128),$M128,0)),0)</f>
        <v/>
      </c>
      <c r="BC128" s="52">
        <f>IFERROR(IF(AND($R128&gt;=BC$2,$R128&lt;=BC$3),$M128,IF(AND(BC$3&gt;=$R128,BC$2&lt;=$S128),$M128,0)),0)</f>
        <v/>
      </c>
      <c r="BD128" s="52">
        <f>IFERROR(IF(AND($R128&gt;=BD$2,$R128&lt;=BD$3),$M128,IF(AND(BD$3&gt;=$R128,BD$2&lt;=$S128),$M128,0)),0)</f>
        <v/>
      </c>
      <c r="BE128" s="52">
        <f>IFERROR(IF(AND($R128&gt;=BE$2,$R128&lt;=BE$3),$M128,IF(AND(BE$3&gt;=$R128,BE$2&lt;=$S128),$M128,0)),0)</f>
        <v/>
      </c>
      <c r="BF128" s="52">
        <f>IFERROR(IF(AND($R128&gt;=BF$2,$R128&lt;=BF$3),$M128,IF(AND(BF$3&gt;=$R128,BF$2&lt;=$S128),$M128,0)),0)</f>
        <v/>
      </c>
      <c r="BG128" s="52">
        <f>IFERROR(IF(AND($R128&gt;=BG$2,$R128&lt;=BG$3),$M128,IF(AND(BG$3&gt;=$R128,BG$2&lt;=$S128),$M128,0)),0)</f>
        <v/>
      </c>
      <c r="BH128" s="52">
        <f>IFERROR(IF(AND($R128&gt;=BH$2,$R128&lt;=BH$3),$M128,IF(AND(BH$3&gt;=$R128,BH$2&lt;=$S128),$M128,0)),0)</f>
        <v/>
      </c>
      <c r="BI128" s="52">
        <f>IFERROR(IF(AND($R128&gt;=BI$2,$R128&lt;=BI$3),$M128,IF(AND(BI$3&gt;=$R128,BI$2&lt;=$S128),$M128,0)),0)</f>
        <v/>
      </c>
      <c r="BJ128" s="52">
        <f>IFERROR(IF(AND($R128&gt;=BJ$2,$R128&lt;=BJ$3),$M128,IF(AND(BJ$3&gt;=$R128,BJ$2&lt;=$S128),$M128,0)),0)</f>
        <v/>
      </c>
      <c r="BK128" s="52">
        <f>IFERROR(IF(AND($R128&gt;=BK$2,$R128&lt;=BK$3),$M128,IF(AND(BK$3&gt;=$R128,BK$2&lt;=$S128),$M128,0)),0)</f>
        <v/>
      </c>
      <c r="BL128" s="52">
        <f>IFERROR(IF(AND($R128&gt;=BL$2,$R128&lt;=BL$3),$M128,IF(AND(BL$3&gt;=$R128,BL$2&lt;=$S128),$M128,0)),0)</f>
        <v/>
      </c>
      <c r="BM128" s="52">
        <f>IFERROR(IF(AND($R128&gt;=BM$2,$R128&lt;=BM$3),$M128,IF(AND(BM$3&gt;=$R128,BM$2&lt;=$S128),$M128,0)),0)</f>
        <v/>
      </c>
      <c r="BN128" s="52">
        <f>IFERROR(IF(AND($R128&gt;=BN$2,$R128&lt;=BN$3),$M128,IF(AND(BN$3&gt;=$R128,BN$2&lt;=$S128),$M128,0)),0)</f>
        <v/>
      </c>
      <c r="BO128" s="52">
        <f>IFERROR(IF(AND($R128&gt;=BO$2,$R128&lt;=BO$3),$M128,IF(AND(BO$3&gt;=$R128,BO$2&lt;=$S128),$M128,0)),0)</f>
        <v/>
      </c>
      <c r="BP128" s="52">
        <f>IFERROR(IF(AND($R128&gt;=BP$2,$R128&lt;=BP$3),$M128,IF(AND(BP$3&gt;=$R128,BP$2&lt;=$S128),$M128,0)),0)</f>
        <v/>
      </c>
      <c r="BQ128" s="52">
        <f>IFERROR(IF(AND($R128&gt;=BQ$2,$R128&lt;=BQ$3),$M128,IF(AND(BQ$3&gt;=$R128,BQ$2&lt;=$S128),$M128,0)),0)</f>
        <v/>
      </c>
      <c r="BR128" s="52">
        <f>IFERROR(IF(AND($R128&gt;=BR$2,$R128&lt;=BR$3),$M128,IF(AND(BR$3&gt;=$R128,BR$2&lt;=$S128),$M128,0)),0)</f>
        <v/>
      </c>
      <c r="BS128" s="52">
        <f>IFERROR(IF(AND($R128&gt;=BS$2,$R128&lt;=BS$3),$M128,IF(AND(BS$3&gt;=$R128,BS$2&lt;=$S128),$M128,0)),0)</f>
        <v/>
      </c>
      <c r="BT128" s="52">
        <f>IFERROR(IF(AND($R128&gt;=BT$2,$R128&lt;=BT$3),$M128,IF(AND(BT$3&gt;=$R128,BT$2&lt;=$S128),$M128,0)),0)</f>
        <v/>
      </c>
      <c r="BU128" s="52">
        <f>IFERROR(IF(AND($R128&gt;=BU$2,$R128&lt;=BU$3),$M128,IF(AND(BU$3&gt;=$R128,BU$2&lt;=$S128),$M128,0)),0)</f>
        <v/>
      </c>
      <c r="BV128" s="52">
        <f>IFERROR(IF(AND($R128&gt;=BV$2,$R128&lt;=BV$3),$M128,IF(AND(BV$3&gt;=$R128,BV$2&lt;=$S128),$M128,0)),0)</f>
        <v/>
      </c>
      <c r="BW128" s="52">
        <f>IFERROR(IF(AND($R128&gt;=BW$2,$R128&lt;=BW$3),$M128,IF(AND(BW$3&gt;=$R128,BW$2&lt;=$S128),$M128,0)),0)</f>
        <v/>
      </c>
      <c r="BX128" s="52">
        <f>IFERROR(IF(AND($R128&gt;=BX$2,$R128&lt;=BX$3),$M128,IF(AND(BX$3&gt;=$R128,BX$2&lt;=$S128),$M128,0)),0)</f>
        <v/>
      </c>
      <c r="BY128" s="52">
        <f>IFERROR(IF(AND($R128&gt;=BY$2,$R128&lt;=BY$3),$M128,IF(AND(BY$3&gt;=$R128,BY$2&lt;=$S128),$M128,0)),0)</f>
        <v/>
      </c>
      <c r="BZ128" s="52">
        <f>IFERROR(IF(AND($R128&gt;=BZ$2,$R128&lt;=BZ$3),$M128,IF(AND(BZ$3&gt;=$R128,BZ$2&lt;=$S128),$M128,0)),0)</f>
        <v/>
      </c>
      <c r="CA128" s="52">
        <f>IFERROR(IF(AND($R128&gt;=CA$2,$R128&lt;=CA$3),$M128,IF(AND(CA$3&gt;=$R128,CA$2&lt;=$S128),$M128,0)),0)</f>
        <v/>
      </c>
      <c r="CB128" s="52">
        <f>IFERROR(IF(AND($R128&gt;=CB$2,$R128&lt;=CB$3),$M128,IF(AND(CB$3&gt;=$R128,CB$2&lt;=$S128),$M128,0)),0)</f>
        <v/>
      </c>
      <c r="CC128" s="52">
        <f>IFERROR(IF(AND($R128&gt;=CC$2,$R128&lt;=CC$3),$M128,IF(AND(CC$3&gt;=$R128,CC$2&lt;=$S128),$M128,0)),0)</f>
        <v/>
      </c>
      <c r="CD128" s="52">
        <f>IFERROR(IF(AND($R128&gt;=CD$2,$R128&lt;=CD$3),$M128,IF(AND(CD$3&gt;=$R128,CD$2&lt;=$S128),$M128,0)),0)</f>
        <v/>
      </c>
      <c r="CE128" s="52">
        <f>IFERROR(IF(AND($R128&gt;=CE$2,$R128&lt;=CE$3),$M128,IF(AND(CE$3&gt;=$R128,CE$2&lt;=$S128),$M128,0)),0)</f>
        <v/>
      </c>
      <c r="CF128" s="52">
        <f>IFERROR(IF(AND($R128&gt;=CF$2,$R128&lt;=CF$3),$M128,IF(AND(CF$3&gt;=$R128,CF$2&lt;=$S128),$M128,0)),0)</f>
        <v/>
      </c>
      <c r="CG128" s="52">
        <f>IFERROR(IF(AND($R128&gt;=CG$2,$R128&lt;=CG$3),$M128,IF(AND(CG$3&gt;=$R128,CG$2&lt;=$S128),$M128,0)),0)</f>
        <v/>
      </c>
      <c r="CH128" s="52">
        <f>IFERROR(IF(AND($R128&gt;=CH$2,$R128&lt;=CH$3),$M128,IF(AND(CH$3&gt;=$R128,CH$2&lt;=$S128),$M128,0)),0)</f>
        <v/>
      </c>
      <c r="CI128" s="52">
        <f>IFERROR(IF(AND($R128&gt;=CI$2,$R128&lt;=CI$3),$M128,IF(AND(CI$3&gt;=$R128,CI$2&lt;=$S128),$M128,0)),0)</f>
        <v/>
      </c>
      <c r="CJ128" s="52">
        <f>IFERROR(IF(AND($R128&gt;=CJ$2,$R128&lt;=CJ$3),$M128,IF(AND(CJ$3&gt;=$R128,CJ$2&lt;=$S128),$M128,0)),0)</f>
        <v/>
      </c>
      <c r="CK128" s="52">
        <f>IFERROR(IF(AND($R128&gt;=CK$2,$R128&lt;=CK$3),$M128,IF(AND(CK$3&gt;=$R128,CK$2&lt;=$S128),$M128,0)),0)</f>
        <v/>
      </c>
      <c r="CL128" s="52">
        <f>IFERROR(IF(AND($R128&gt;=CL$2,$R128&lt;=CL$3),$M128,IF(AND(CL$3&gt;=$R128,CL$2&lt;=$S128),$M128,0)),0)</f>
        <v/>
      </c>
      <c r="CM128" s="52">
        <f>IFERROR(IF(AND($R128&gt;=CM$2,$R128&lt;=CM$3),$M128,IF(AND(CM$3&gt;=$R128,CM$2&lt;=$S128),$M128,0)),0)</f>
        <v/>
      </c>
      <c r="CN128" s="52">
        <f>IFERROR(IF(AND($R128&gt;=CN$2,$R128&lt;=CN$3),$M128,IF(AND(CN$3&gt;=$R128,CN$2&lt;=$S128),$M128,0)),0)</f>
        <v/>
      </c>
      <c r="CO128" s="52">
        <f>IFERROR(IF(AND($R128&gt;=CO$2,$R128&lt;=CO$3),$M128,IF(AND(CO$3&gt;=$R128,CO$2&lt;=$S128),$M128,0)),0)</f>
        <v/>
      </c>
      <c r="CP128" s="52">
        <f>IFERROR(IF(AND($R128&gt;=CP$2,$R128&lt;=CP$3),$M128,IF(AND(CP$3&gt;=$R128,CP$2&lt;=$S128),$M128,0)),0)</f>
        <v/>
      </c>
      <c r="CQ128" s="52">
        <f>IFERROR(IF(AND($R128&gt;=CQ$2,$R128&lt;=CQ$3),$M128,IF(AND(CQ$3&gt;=$R128,CQ$2&lt;=$S128),$M128,0)),0)</f>
        <v/>
      </c>
      <c r="CR128" s="52">
        <f>IFERROR(IF(AND($R128&gt;=CR$2,$R128&lt;=CR$3),$M128,IF(AND(CR$3&gt;=$R128,CR$2&lt;=$S128),$M128,0)),0)</f>
        <v/>
      </c>
      <c r="CS128" s="52">
        <f>IFERROR(IF(AND($R128&gt;=CS$2,$R128&lt;=CS$3),$M128,IF(AND(CS$3&gt;=$R128,CS$2&lt;=$S128),$M128,0)),0)</f>
        <v/>
      </c>
      <c r="CT128" s="52">
        <f>IFERROR(IF(AND($R128&gt;=CT$2,$R128&lt;=CT$3),$M128,IF(AND(CT$3&gt;=$R128,CT$2&lt;=$S128),$M128,0)),0)</f>
        <v/>
      </c>
      <c r="CU128" s="52">
        <f>IFERROR(IF(AND($R128&gt;=CU$2,$R128&lt;=CU$3),$M128,IF(AND(CU$3&gt;=$R128,CU$2&lt;=$S128),$M128,0)),0)</f>
        <v/>
      </c>
      <c r="CV128" s="52">
        <f>IFERROR(IF(AND($R128&gt;=CV$2,$R128&lt;=CV$3),$M128,IF(AND(CV$3&gt;=$R128,CV$2&lt;=$S128),$M128,0)),0)</f>
        <v/>
      </c>
      <c r="CW128" s="52">
        <f>IFERROR(IF(AND($R128&gt;=CW$2,$R128&lt;=CW$3),$M128,IF(AND(CW$3&gt;=$R128,CW$2&lt;=$S128),$M128,0)),0)</f>
        <v/>
      </c>
      <c r="CX128" s="52">
        <f>IFERROR(IF(AND($R128&gt;=CX$2,$R128&lt;=CX$3),$M128,IF(AND(CX$3&gt;=$R128,CX$2&lt;=$S128),$M128,0)),0)</f>
        <v/>
      </c>
      <c r="CY128" s="52">
        <f>IFERROR(IF(AND($R128&gt;=CY$2,$R128&lt;=CY$3),$M128,IF(AND(CY$3&gt;=$R128,CY$2&lt;=$S128),$M128,0)),0)</f>
        <v/>
      </c>
      <c r="CZ128" s="52">
        <f>IFERROR(IF(AND($R128&gt;=CZ$2,$R128&lt;=CZ$3),$M128,IF(AND(CZ$3&gt;=$R128,CZ$2&lt;=$S128),$M128,0)),0)</f>
        <v/>
      </c>
      <c r="DA128" s="52" t="n"/>
      <c r="DB128" s="52" t="n"/>
    </row>
    <row r="129" outlineLevel="1" ht="15.9" customHeight="1">
      <c r="A129" s="40" t="inlineStr">
        <is>
          <t>[Person_3]</t>
        </is>
      </c>
      <c r="B129" s="98" t="n"/>
      <c r="C129" s="56" t="n"/>
      <c r="D129" s="98" t="n"/>
      <c r="E129" s="56" t="n"/>
      <c r="F129" s="53" t="n"/>
      <c r="G129" s="56" t="n"/>
      <c r="H129" s="98" t="n"/>
      <c r="I129" s="43" t="n"/>
      <c r="J129" s="44" t="n"/>
      <c r="K129" s="45" t="n"/>
      <c r="L129" s="45" t="n"/>
      <c r="M129" s="46">
        <f>IF($J129="Digital Maintenance",0,K129*L129)*I128</f>
        <v/>
      </c>
      <c r="N129" s="47">
        <f>IF($J129="Digital Maintenance",K129*L129,0)*I129</f>
        <v/>
      </c>
      <c r="O129" s="48" t="inlineStr">
        <is>
          <t>New</t>
        </is>
      </c>
      <c r="P129" s="49" t="n"/>
      <c r="Q129" s="96" t="n"/>
      <c r="R129" s="96" t="n"/>
      <c r="S129" s="96" t="n"/>
      <c r="T129" s="51">
        <f>IF(ISBLANK(S129),"",YEARFRAC(R129,EOMONTH(S129,0))*12)</f>
        <v/>
      </c>
      <c r="U129" s="52">
        <f>IFERROR(IF(AND($R129&gt;=U$2,$R129&lt;=U$3),$M129,IF(AND(U$3&gt;=$R129,U$2&lt;=$S129),$M129,0)),0)</f>
        <v/>
      </c>
      <c r="V129" s="52">
        <f>IFERROR(IF(AND($R129&gt;=V$2,$R129&lt;=V$3),$M129,IF(AND(V$3&gt;=$R129,V$2&lt;=$S129),$M129,0)),0)</f>
        <v/>
      </c>
      <c r="W129" s="52">
        <f>IFERROR(IF(AND($R129&gt;=W$2,$R129&lt;=W$3),$M129,IF(AND(W$3&gt;=$R129,W$2&lt;=$S129),$M129,0)),0)</f>
        <v/>
      </c>
      <c r="X129" s="52">
        <f>IFERROR(IF(AND($R129&gt;=X$2,$R129&lt;=X$3),$M129,IF(AND(X$3&gt;=$R129,X$2&lt;=$S129),$M129,0)),0)</f>
        <v/>
      </c>
      <c r="Y129" s="52">
        <f>IFERROR(IF(AND($R129&gt;=Y$2,$R129&lt;=Y$3),$M129,IF(AND(Y$3&gt;=$R129,Y$2&lt;=$S129),$M129,0)),0)</f>
        <v/>
      </c>
      <c r="Z129" s="52">
        <f>IFERROR(IF(AND($R129&gt;=Z$2,$R129&lt;=Z$3),$M129,IF(AND(Z$3&gt;=$R129,Z$2&lt;=$S129),$M129,0)),0)</f>
        <v/>
      </c>
      <c r="AA129" s="52">
        <f>IFERROR(IF(AND($R129&gt;=AA$2,$R129&lt;=AA$3),$M129,IF(AND(AA$3&gt;=$R129,AA$2&lt;=$S129),$M129,0)),0)</f>
        <v/>
      </c>
      <c r="AB129" s="52">
        <f>IFERROR(IF(AND($R129&gt;=AB$2,$R129&lt;=AB$3),$M129,IF(AND(AB$3&gt;=$R129,AB$2&lt;=$S129),$M129,0)),0)</f>
        <v/>
      </c>
      <c r="AC129" s="52">
        <f>IFERROR(IF(AND($R129&gt;=AC$2,$R129&lt;=AC$3),$M129,IF(AND(AC$3&gt;=$R129,AC$2&lt;=$S129),$M129,0)),0)</f>
        <v/>
      </c>
      <c r="AD129" s="52">
        <f>IFERROR(IF(AND($R129&gt;=AD$2,$R129&lt;=AD$3),$M129,IF(AND(AD$3&gt;=$R129,AD$2&lt;=$S129),$M129,0)),0)</f>
        <v/>
      </c>
      <c r="AE129" s="52">
        <f>IFERROR(IF(AND($R129&gt;=AE$2,$R129&lt;=AE$3),$M129,IF(AND(AE$3&gt;=$R129,AE$2&lt;=$S129),$M129,0)),0)</f>
        <v/>
      </c>
      <c r="AF129" s="52">
        <f>IFERROR(IF(AND($R129&gt;=AF$2,$R129&lt;=AF$3),$M129,IF(AND(AF$3&gt;=$R129,AF$2&lt;=$S129),$M129,0)),0)</f>
        <v/>
      </c>
      <c r="AG129" s="52">
        <f>IFERROR(IF(AND($R129&gt;=AG$2,$R129&lt;=AG$3),$M129,IF(AND(AG$3&gt;=$R129,AG$2&lt;=$S129),$M129,0)),0)</f>
        <v/>
      </c>
      <c r="AH129" s="52">
        <f>IFERROR(IF(AND($R129&gt;=AH$2,$R129&lt;=AH$3),$M129,IF(AND(AH$3&gt;=$R129,AH$2&lt;=$S129),$M129,0)),0)</f>
        <v/>
      </c>
      <c r="AI129" s="52">
        <f>IFERROR(IF(AND($R129&gt;=AI$2,$R129&lt;=AI$3),$M129,IF(AND(AI$3&gt;=$R129,AI$2&lt;=$S129),$M129,0)),0)</f>
        <v/>
      </c>
      <c r="AJ129" s="52">
        <f>IFERROR(IF(AND($R129&gt;=AJ$2,$R129&lt;=AJ$3),$M129,IF(AND(AJ$3&gt;=$R129,AJ$2&lt;=$S129),$M129,0)),0)</f>
        <v/>
      </c>
      <c r="AK129" s="52">
        <f>IFERROR(IF(AND($R129&gt;=AK$2,$R129&lt;=AK$3),$M129,IF(AND(AK$3&gt;=$R129,AK$2&lt;=$S129),$M129,0)),0)</f>
        <v/>
      </c>
      <c r="AL129" s="52">
        <f>IFERROR(IF(AND($R129&gt;=AL$2,$R129&lt;=AL$3),$M129,IF(AND(AL$3&gt;=$R129,AL$2&lt;=$S129),$M129,0)),0)</f>
        <v/>
      </c>
      <c r="AM129" s="52">
        <f>IFERROR(IF(AND($R129&gt;=AM$2,$R129&lt;=AM$3),$M129,IF(AND(AM$3&gt;=$R129,AM$2&lt;=$S129),$M129,0)),0)</f>
        <v/>
      </c>
      <c r="AN129" s="52">
        <f>IFERROR(IF(AND($R129&gt;=AN$2,$R129&lt;=AN$3),$M129,IF(AND(AN$3&gt;=$R129,AN$2&lt;=$S129),$M129,0)),0)</f>
        <v/>
      </c>
      <c r="AO129" s="52">
        <f>IFERROR(IF(AND($R129&gt;=AO$2,$R129&lt;=AO$3),$M129,IF(AND(AO$3&gt;=$R129,AO$2&lt;=$S129),$M129,0)),0)</f>
        <v/>
      </c>
      <c r="AP129" s="52">
        <f>IFERROR(IF(AND($R129&gt;=AP$2,$R129&lt;=AP$3),$M129,IF(AND(AP$3&gt;=$R129,AP$2&lt;=$S129),$M129,0)),0)</f>
        <v/>
      </c>
      <c r="AQ129" s="52">
        <f>IFERROR(IF(AND($R129&gt;=AQ$2,$R129&lt;=AQ$3),$M129,IF(AND(AQ$3&gt;=$R129,AQ$2&lt;=$S129),$M129,0)),0)</f>
        <v/>
      </c>
      <c r="AR129" s="52">
        <f>IFERROR(IF(AND($R129&gt;=AR$2,$R129&lt;=AR$3),$M129,IF(AND(AR$3&gt;=$R129,AR$2&lt;=$S129),$M129,0)),0)</f>
        <v/>
      </c>
      <c r="AS129" s="52">
        <f>IFERROR(IF(AND($R129&gt;=AS$2,$R129&lt;=AS$3),$M129,IF(AND(AS$3&gt;=$R129,AS$2&lt;=$S129),$M129,0)),0)</f>
        <v/>
      </c>
      <c r="AT129" s="52">
        <f>IFERROR(IF(AND($R129&gt;=AT$2,$R129&lt;=AT$3),$M129,IF(AND(AT$3&gt;=$R129,AT$2&lt;=$S129),$M129,0)),0)</f>
        <v/>
      </c>
      <c r="AU129" s="52">
        <f>IFERROR(IF(AND($R129&gt;=AU$2,$R129&lt;=AU$3),$M129,IF(AND(AU$3&gt;=$R129,AU$2&lt;=$S129),$M129,0)),0)</f>
        <v/>
      </c>
      <c r="AV129" s="52">
        <f>IFERROR(IF(AND($R129&gt;=AV$2,$R129&lt;=AV$3),$M129,IF(AND(AV$3&gt;=$R129,AV$2&lt;=$S129),$M129,0)),0)</f>
        <v/>
      </c>
      <c r="AW129" s="52">
        <f>IFERROR(IF(AND($R129&gt;=AW$2,$R129&lt;=AW$3),$M129,IF(AND(AW$3&gt;=$R129,AW$2&lt;=$S129),$M129,0)),0)</f>
        <v/>
      </c>
      <c r="AX129" s="52">
        <f>IFERROR(IF(AND($R129&gt;=AX$2,$R129&lt;=AX$3),$M129,IF(AND(AX$3&gt;=$R129,AX$2&lt;=$S129),$M129,0)),0)</f>
        <v/>
      </c>
      <c r="AY129" s="52">
        <f>IFERROR(IF(AND($R129&gt;=AY$2,$R129&lt;=AY$3),$M129,IF(AND(AY$3&gt;=$R129,AY$2&lt;=$S129),$M129,0)),0)</f>
        <v/>
      </c>
      <c r="AZ129" s="52">
        <f>IFERROR(IF(AND($R129&gt;=AZ$2,$R129&lt;=AZ$3),$M129,IF(AND(AZ$3&gt;=$R129,AZ$2&lt;=$S129),$M129,0)),0)</f>
        <v/>
      </c>
      <c r="BA129" s="52">
        <f>IFERROR(IF(AND($R129&gt;=BA$2,$R129&lt;=BA$3),$M129,IF(AND(BA$3&gt;=$R129,BA$2&lt;=$S129),$M129,0)),0)</f>
        <v/>
      </c>
      <c r="BB129" s="52">
        <f>IFERROR(IF(AND($R129&gt;=BB$2,$R129&lt;=BB$3),$M129,IF(AND(BB$3&gt;=$R129,BB$2&lt;=$S129),$M129,0)),0)</f>
        <v/>
      </c>
      <c r="BC129" s="52">
        <f>IFERROR(IF(AND($R129&gt;=BC$2,$R129&lt;=BC$3),$M129,IF(AND(BC$3&gt;=$R129,BC$2&lt;=$S129),$M129,0)),0)</f>
        <v/>
      </c>
      <c r="BD129" s="52">
        <f>IFERROR(IF(AND($R129&gt;=BD$2,$R129&lt;=BD$3),$M129,IF(AND(BD$3&gt;=$R129,BD$2&lt;=$S129),$M129,0)),0)</f>
        <v/>
      </c>
      <c r="BE129" s="52">
        <f>IFERROR(IF(AND($R129&gt;=BE$2,$R129&lt;=BE$3),$M129,IF(AND(BE$3&gt;=$R129,BE$2&lt;=$S129),$M129,0)),0)</f>
        <v/>
      </c>
      <c r="BF129" s="52">
        <f>IFERROR(IF(AND($R129&gt;=BF$2,$R129&lt;=BF$3),$M129,IF(AND(BF$3&gt;=$R129,BF$2&lt;=$S129),$M129,0)),0)</f>
        <v/>
      </c>
      <c r="BG129" s="52">
        <f>IFERROR(IF(AND($R129&gt;=BG$2,$R129&lt;=BG$3),$M129,IF(AND(BG$3&gt;=$R129,BG$2&lt;=$S129),$M129,0)),0)</f>
        <v/>
      </c>
      <c r="BH129" s="52">
        <f>IFERROR(IF(AND($R129&gt;=BH$2,$R129&lt;=BH$3),$M129,IF(AND(BH$3&gt;=$R129,BH$2&lt;=$S129),$M129,0)),0)</f>
        <v/>
      </c>
      <c r="BI129" s="52">
        <f>IFERROR(IF(AND($R129&gt;=BI$2,$R129&lt;=BI$3),$M129,IF(AND(BI$3&gt;=$R129,BI$2&lt;=$S129),$M129,0)),0)</f>
        <v/>
      </c>
      <c r="BJ129" s="52">
        <f>IFERROR(IF(AND($R129&gt;=BJ$2,$R129&lt;=BJ$3),$M129,IF(AND(BJ$3&gt;=$R129,BJ$2&lt;=$S129),$M129,0)),0)</f>
        <v/>
      </c>
      <c r="BK129" s="52">
        <f>IFERROR(IF(AND($R129&gt;=BK$2,$R129&lt;=BK$3),$M129,IF(AND(BK$3&gt;=$R129,BK$2&lt;=$S129),$M129,0)),0)</f>
        <v/>
      </c>
      <c r="BL129" s="52">
        <f>IFERROR(IF(AND($R129&gt;=BL$2,$R129&lt;=BL$3),$M129,IF(AND(BL$3&gt;=$R129,BL$2&lt;=$S129),$M129,0)),0)</f>
        <v/>
      </c>
      <c r="BM129" s="52">
        <f>IFERROR(IF(AND($R129&gt;=BM$2,$R129&lt;=BM$3),$M129,IF(AND(BM$3&gt;=$R129,BM$2&lt;=$S129),$M129,0)),0)</f>
        <v/>
      </c>
      <c r="BN129" s="52">
        <f>IFERROR(IF(AND($R129&gt;=BN$2,$R129&lt;=BN$3),$M129,IF(AND(BN$3&gt;=$R129,BN$2&lt;=$S129),$M129,0)),0)</f>
        <v/>
      </c>
      <c r="BO129" s="52">
        <f>IFERROR(IF(AND($R129&gt;=BO$2,$R129&lt;=BO$3),$M129,IF(AND(BO$3&gt;=$R129,BO$2&lt;=$S129),$M129,0)),0)</f>
        <v/>
      </c>
      <c r="BP129" s="52">
        <f>IFERROR(IF(AND($R129&gt;=BP$2,$R129&lt;=BP$3),$M129,IF(AND(BP$3&gt;=$R129,BP$2&lt;=$S129),$M129,0)),0)</f>
        <v/>
      </c>
      <c r="BQ129" s="52">
        <f>IFERROR(IF(AND($R129&gt;=BQ$2,$R129&lt;=BQ$3),$M129,IF(AND(BQ$3&gt;=$R129,BQ$2&lt;=$S129),$M129,0)),0)</f>
        <v/>
      </c>
      <c r="BR129" s="52">
        <f>IFERROR(IF(AND($R129&gt;=BR$2,$R129&lt;=BR$3),$M129,IF(AND(BR$3&gt;=$R129,BR$2&lt;=$S129),$M129,0)),0)</f>
        <v/>
      </c>
      <c r="BS129" s="52">
        <f>IFERROR(IF(AND($R129&gt;=BS$2,$R129&lt;=BS$3),$M129,IF(AND(BS$3&gt;=$R129,BS$2&lt;=$S129),$M129,0)),0)</f>
        <v/>
      </c>
      <c r="BT129" s="52">
        <f>IFERROR(IF(AND($R129&gt;=BT$2,$R129&lt;=BT$3),$M129,IF(AND(BT$3&gt;=$R129,BT$2&lt;=$S129),$M129,0)),0)</f>
        <v/>
      </c>
      <c r="BU129" s="52">
        <f>IFERROR(IF(AND($R129&gt;=BU$2,$R129&lt;=BU$3),$M129,IF(AND(BU$3&gt;=$R129,BU$2&lt;=$S129),$M129,0)),0)</f>
        <v/>
      </c>
      <c r="BV129" s="52">
        <f>IFERROR(IF(AND($R129&gt;=BV$2,$R129&lt;=BV$3),$M129,IF(AND(BV$3&gt;=$R129,BV$2&lt;=$S129),$M129,0)),0)</f>
        <v/>
      </c>
      <c r="BW129" s="52">
        <f>IFERROR(IF(AND($R129&gt;=BW$2,$R129&lt;=BW$3),$M129,IF(AND(BW$3&gt;=$R129,BW$2&lt;=$S129),$M129,0)),0)</f>
        <v/>
      </c>
      <c r="BX129" s="52">
        <f>IFERROR(IF(AND($R129&gt;=BX$2,$R129&lt;=BX$3),$M129,IF(AND(BX$3&gt;=$R129,BX$2&lt;=$S129),$M129,0)),0)</f>
        <v/>
      </c>
      <c r="BY129" s="52">
        <f>IFERROR(IF(AND($R129&gt;=BY$2,$R129&lt;=BY$3),$M129,IF(AND(BY$3&gt;=$R129,BY$2&lt;=$S129),$M129,0)),0)</f>
        <v/>
      </c>
      <c r="BZ129" s="52">
        <f>IFERROR(IF(AND($R129&gt;=BZ$2,$R129&lt;=BZ$3),$M129,IF(AND(BZ$3&gt;=$R129,BZ$2&lt;=$S129),$M129,0)),0)</f>
        <v/>
      </c>
      <c r="CA129" s="52">
        <f>IFERROR(IF(AND($R129&gt;=CA$2,$R129&lt;=CA$3),$M129,IF(AND(CA$3&gt;=$R129,CA$2&lt;=$S129),$M129,0)),0)</f>
        <v/>
      </c>
      <c r="CB129" s="52">
        <f>IFERROR(IF(AND($R129&gt;=CB$2,$R129&lt;=CB$3),$M129,IF(AND(CB$3&gt;=$R129,CB$2&lt;=$S129),$M129,0)),0)</f>
        <v/>
      </c>
      <c r="CC129" s="52">
        <f>IFERROR(IF(AND($R129&gt;=CC$2,$R129&lt;=CC$3),$M129,IF(AND(CC$3&gt;=$R129,CC$2&lt;=$S129),$M129,0)),0)</f>
        <v/>
      </c>
      <c r="CD129" s="52">
        <f>IFERROR(IF(AND($R129&gt;=CD$2,$R129&lt;=CD$3),$M129,IF(AND(CD$3&gt;=$R129,CD$2&lt;=$S129),$M129,0)),0)</f>
        <v/>
      </c>
      <c r="CE129" s="52">
        <f>IFERROR(IF(AND($R129&gt;=CE$2,$R129&lt;=CE$3),$M129,IF(AND(CE$3&gt;=$R129,CE$2&lt;=$S129),$M129,0)),0)</f>
        <v/>
      </c>
      <c r="CF129" s="52">
        <f>IFERROR(IF(AND($R129&gt;=CF$2,$R129&lt;=CF$3),$M129,IF(AND(CF$3&gt;=$R129,CF$2&lt;=$S129),$M129,0)),0)</f>
        <v/>
      </c>
      <c r="CG129" s="52">
        <f>IFERROR(IF(AND($R129&gt;=CG$2,$R129&lt;=CG$3),$M129,IF(AND(CG$3&gt;=$R129,CG$2&lt;=$S129),$M129,0)),0)</f>
        <v/>
      </c>
      <c r="CH129" s="52">
        <f>IFERROR(IF(AND($R129&gt;=CH$2,$R129&lt;=CH$3),$M129,IF(AND(CH$3&gt;=$R129,CH$2&lt;=$S129),$M129,0)),0)</f>
        <v/>
      </c>
      <c r="CI129" s="52">
        <f>IFERROR(IF(AND($R129&gt;=CI$2,$R129&lt;=CI$3),$M129,IF(AND(CI$3&gt;=$R129,CI$2&lt;=$S129),$M129,0)),0)</f>
        <v/>
      </c>
      <c r="CJ129" s="52">
        <f>IFERROR(IF(AND($R129&gt;=CJ$2,$R129&lt;=CJ$3),$M129,IF(AND(CJ$3&gt;=$R129,CJ$2&lt;=$S129),$M129,0)),0)</f>
        <v/>
      </c>
      <c r="CK129" s="52">
        <f>IFERROR(IF(AND($R129&gt;=CK$2,$R129&lt;=CK$3),$M129,IF(AND(CK$3&gt;=$R129,CK$2&lt;=$S129),$M129,0)),0)</f>
        <v/>
      </c>
      <c r="CL129" s="52">
        <f>IFERROR(IF(AND($R129&gt;=CL$2,$R129&lt;=CL$3),$M129,IF(AND(CL$3&gt;=$R129,CL$2&lt;=$S129),$M129,0)),0)</f>
        <v/>
      </c>
      <c r="CM129" s="52">
        <f>IFERROR(IF(AND($R129&gt;=CM$2,$R129&lt;=CM$3),$M129,IF(AND(CM$3&gt;=$R129,CM$2&lt;=$S129),$M129,0)),0)</f>
        <v/>
      </c>
      <c r="CN129" s="52">
        <f>IFERROR(IF(AND($R129&gt;=CN$2,$R129&lt;=CN$3),$M129,IF(AND(CN$3&gt;=$R129,CN$2&lt;=$S129),$M129,0)),0)</f>
        <v/>
      </c>
      <c r="CO129" s="52">
        <f>IFERROR(IF(AND($R129&gt;=CO$2,$R129&lt;=CO$3),$M129,IF(AND(CO$3&gt;=$R129,CO$2&lt;=$S129),$M129,0)),0)</f>
        <v/>
      </c>
      <c r="CP129" s="52">
        <f>IFERROR(IF(AND($R129&gt;=CP$2,$R129&lt;=CP$3),$M129,IF(AND(CP$3&gt;=$R129,CP$2&lt;=$S129),$M129,0)),0)</f>
        <v/>
      </c>
      <c r="CQ129" s="52">
        <f>IFERROR(IF(AND($R129&gt;=CQ$2,$R129&lt;=CQ$3),$M129,IF(AND(CQ$3&gt;=$R129,CQ$2&lt;=$S129),$M129,0)),0)</f>
        <v/>
      </c>
      <c r="CR129" s="52">
        <f>IFERROR(IF(AND($R129&gt;=CR$2,$R129&lt;=CR$3),$M129,IF(AND(CR$3&gt;=$R129,CR$2&lt;=$S129),$M129,0)),0)</f>
        <v/>
      </c>
      <c r="CS129" s="52">
        <f>IFERROR(IF(AND($R129&gt;=CS$2,$R129&lt;=CS$3),$M129,IF(AND(CS$3&gt;=$R129,CS$2&lt;=$S129),$M129,0)),0)</f>
        <v/>
      </c>
      <c r="CT129" s="52">
        <f>IFERROR(IF(AND($R129&gt;=CT$2,$R129&lt;=CT$3),$M129,IF(AND(CT$3&gt;=$R129,CT$2&lt;=$S129),$M129,0)),0)</f>
        <v/>
      </c>
      <c r="CU129" s="52">
        <f>IFERROR(IF(AND($R129&gt;=CU$2,$R129&lt;=CU$3),$M129,IF(AND(CU$3&gt;=$R129,CU$2&lt;=$S129),$M129,0)),0)</f>
        <v/>
      </c>
      <c r="CV129" s="52">
        <f>IFERROR(IF(AND($R129&gt;=CV$2,$R129&lt;=CV$3),$M129,IF(AND(CV$3&gt;=$R129,CV$2&lt;=$S129),$M129,0)),0)</f>
        <v/>
      </c>
      <c r="CW129" s="52">
        <f>IFERROR(IF(AND($R129&gt;=CW$2,$R129&lt;=CW$3),$M129,IF(AND(CW$3&gt;=$R129,CW$2&lt;=$S129),$M129,0)),0)</f>
        <v/>
      </c>
      <c r="CX129" s="52">
        <f>IFERROR(IF(AND($R129&gt;=CX$2,$R129&lt;=CX$3),$M129,IF(AND(CX$3&gt;=$R129,CX$2&lt;=$S129),$M129,0)),0)</f>
        <v/>
      </c>
      <c r="CY129" s="52">
        <f>IFERROR(IF(AND($R129&gt;=CY$2,$R129&lt;=CY$3),$M129,IF(AND(CY$3&gt;=$R129,CY$2&lt;=$S129),$M129,0)),0)</f>
        <v/>
      </c>
      <c r="CZ129" s="52">
        <f>IFERROR(IF(AND($R129&gt;=CZ$2,$R129&lt;=CZ$3),$M129,IF(AND(CZ$3&gt;=$R129,CZ$2&lt;=$S129),$M129,0)),0)</f>
        <v/>
      </c>
      <c r="DA129" s="52" t="n"/>
      <c r="DB129" s="52" t="n"/>
    </row>
    <row r="130" outlineLevel="1" ht="15.9" customHeight="1">
      <c r="A130" s="40" t="inlineStr">
        <is>
          <t>[Person_3]</t>
        </is>
      </c>
      <c r="B130" s="98" t="n"/>
      <c r="C130" s="56" t="n"/>
      <c r="D130" s="98" t="n"/>
      <c r="E130" s="56" t="n"/>
      <c r="F130" s="53" t="n"/>
      <c r="G130" s="56" t="n"/>
      <c r="H130" s="98" t="n"/>
      <c r="I130" s="43" t="n"/>
      <c r="J130" s="44" t="n"/>
      <c r="K130" s="45" t="n"/>
      <c r="L130" s="45" t="n"/>
      <c r="M130" s="46">
        <f>IF($J130="Digital Maintenance",0,K130*L130)*I129</f>
        <v/>
      </c>
      <c r="N130" s="47">
        <f>IF($J130="Digital Maintenance",K130*L130,0)*I130</f>
        <v/>
      </c>
      <c r="O130" s="48" t="inlineStr">
        <is>
          <t>New</t>
        </is>
      </c>
      <c r="P130" s="49" t="n"/>
      <c r="Q130" s="96" t="n"/>
      <c r="R130" s="96" t="n"/>
      <c r="S130" s="96" t="n"/>
      <c r="T130" s="51">
        <f>IF(ISBLANK(S130),"",YEARFRAC(R130,EOMONTH(S130,0))*12)</f>
        <v/>
      </c>
      <c r="U130" s="52">
        <f>IFERROR(IF(AND($R130&gt;=U$2,$R130&lt;=U$3),$M130,IF(AND(U$3&gt;=$R130,U$2&lt;=$S130),$M130,0)),0)</f>
        <v/>
      </c>
      <c r="V130" s="52">
        <f>IFERROR(IF(AND($R130&gt;=V$2,$R130&lt;=V$3),$M130,IF(AND(V$3&gt;=$R130,V$2&lt;=$S130),$M130,0)),0)</f>
        <v/>
      </c>
      <c r="W130" s="52">
        <f>IFERROR(IF(AND($R130&gt;=W$2,$R130&lt;=W$3),$M130,IF(AND(W$3&gt;=$R130,W$2&lt;=$S130),$M130,0)),0)</f>
        <v/>
      </c>
      <c r="X130" s="52">
        <f>IFERROR(IF(AND($R130&gt;=X$2,$R130&lt;=X$3),$M130,IF(AND(X$3&gt;=$R130,X$2&lt;=$S130),$M130,0)),0)</f>
        <v/>
      </c>
      <c r="Y130" s="52">
        <f>IFERROR(IF(AND($R130&gt;=Y$2,$R130&lt;=Y$3),$M130,IF(AND(Y$3&gt;=$R130,Y$2&lt;=$S130),$M130,0)),0)</f>
        <v/>
      </c>
      <c r="Z130" s="52">
        <f>IFERROR(IF(AND($R130&gt;=Z$2,$R130&lt;=Z$3),$M130,IF(AND(Z$3&gt;=$R130,Z$2&lt;=$S130),$M130,0)),0)</f>
        <v/>
      </c>
      <c r="AA130" s="52">
        <f>IFERROR(IF(AND($R130&gt;=AA$2,$R130&lt;=AA$3),$M130,IF(AND(AA$3&gt;=$R130,AA$2&lt;=$S130),$M130,0)),0)</f>
        <v/>
      </c>
      <c r="AB130" s="52">
        <f>IFERROR(IF(AND($R130&gt;=AB$2,$R130&lt;=AB$3),$M130,IF(AND(AB$3&gt;=$R130,AB$2&lt;=$S130),$M130,0)),0)</f>
        <v/>
      </c>
      <c r="AC130" s="52">
        <f>IFERROR(IF(AND($R130&gt;=AC$2,$R130&lt;=AC$3),$M130,IF(AND(AC$3&gt;=$R130,AC$2&lt;=$S130),$M130,0)),0)</f>
        <v/>
      </c>
      <c r="AD130" s="52">
        <f>IFERROR(IF(AND($R130&gt;=AD$2,$R130&lt;=AD$3),$M130,IF(AND(AD$3&gt;=$R130,AD$2&lt;=$S130),$M130,0)),0)</f>
        <v/>
      </c>
      <c r="AE130" s="52">
        <f>IFERROR(IF(AND($R130&gt;=AE$2,$R130&lt;=AE$3),$M130,IF(AND(AE$3&gt;=$R130,AE$2&lt;=$S130),$M130,0)),0)</f>
        <v/>
      </c>
      <c r="AF130" s="52">
        <f>IFERROR(IF(AND($R130&gt;=AF$2,$R130&lt;=AF$3),$M130,IF(AND(AF$3&gt;=$R130,AF$2&lt;=$S130),$M130,0)),0)</f>
        <v/>
      </c>
      <c r="AG130" s="52">
        <f>IFERROR(IF(AND($R130&gt;=AG$2,$R130&lt;=AG$3),$M130,IF(AND(AG$3&gt;=$R130,AG$2&lt;=$S130),$M130,0)),0)</f>
        <v/>
      </c>
      <c r="AH130" s="52">
        <f>IFERROR(IF(AND($R130&gt;=AH$2,$R130&lt;=AH$3),$M130,IF(AND(AH$3&gt;=$R130,AH$2&lt;=$S130),$M130,0)),0)</f>
        <v/>
      </c>
      <c r="AI130" s="52">
        <f>IFERROR(IF(AND($R130&gt;=AI$2,$R130&lt;=AI$3),$M130,IF(AND(AI$3&gt;=$R130,AI$2&lt;=$S130),$M130,0)),0)</f>
        <v/>
      </c>
      <c r="AJ130" s="52">
        <f>IFERROR(IF(AND($R130&gt;=AJ$2,$R130&lt;=AJ$3),$M130,IF(AND(AJ$3&gt;=$R130,AJ$2&lt;=$S130),$M130,0)),0)</f>
        <v/>
      </c>
      <c r="AK130" s="52">
        <f>IFERROR(IF(AND($R130&gt;=AK$2,$R130&lt;=AK$3),$M130,IF(AND(AK$3&gt;=$R130,AK$2&lt;=$S130),$M130,0)),0)</f>
        <v/>
      </c>
      <c r="AL130" s="52">
        <f>IFERROR(IF(AND($R130&gt;=AL$2,$R130&lt;=AL$3),$M130,IF(AND(AL$3&gt;=$R130,AL$2&lt;=$S130),$M130,0)),0)</f>
        <v/>
      </c>
      <c r="AM130" s="52">
        <f>IFERROR(IF(AND($R130&gt;=AM$2,$R130&lt;=AM$3),$M130,IF(AND(AM$3&gt;=$R130,AM$2&lt;=$S130),$M130,0)),0)</f>
        <v/>
      </c>
      <c r="AN130" s="52">
        <f>IFERROR(IF(AND($R130&gt;=AN$2,$R130&lt;=AN$3),$M130,IF(AND(AN$3&gt;=$R130,AN$2&lt;=$S130),$M130,0)),0)</f>
        <v/>
      </c>
      <c r="AO130" s="52">
        <f>IFERROR(IF(AND($R130&gt;=AO$2,$R130&lt;=AO$3),$M130,IF(AND(AO$3&gt;=$R130,AO$2&lt;=$S130),$M130,0)),0)</f>
        <v/>
      </c>
      <c r="AP130" s="52">
        <f>IFERROR(IF(AND($R130&gt;=AP$2,$R130&lt;=AP$3),$M130,IF(AND(AP$3&gt;=$R130,AP$2&lt;=$S130),$M130,0)),0)</f>
        <v/>
      </c>
      <c r="AQ130" s="52">
        <f>IFERROR(IF(AND($R130&gt;=AQ$2,$R130&lt;=AQ$3),$M130,IF(AND(AQ$3&gt;=$R130,AQ$2&lt;=$S130),$M130,0)),0)</f>
        <v/>
      </c>
      <c r="AR130" s="52">
        <f>IFERROR(IF(AND($R130&gt;=AR$2,$R130&lt;=AR$3),$M130,IF(AND(AR$3&gt;=$R130,AR$2&lt;=$S130),$M130,0)),0)</f>
        <v/>
      </c>
      <c r="AS130" s="52">
        <f>IFERROR(IF(AND($R130&gt;=AS$2,$R130&lt;=AS$3),$M130,IF(AND(AS$3&gt;=$R130,AS$2&lt;=$S130),$M130,0)),0)</f>
        <v/>
      </c>
      <c r="AT130" s="52">
        <f>IFERROR(IF(AND($R130&gt;=AT$2,$R130&lt;=AT$3),$M130,IF(AND(AT$3&gt;=$R130,AT$2&lt;=$S130),$M130,0)),0)</f>
        <v/>
      </c>
      <c r="AU130" s="52">
        <f>IFERROR(IF(AND($R130&gt;=AU$2,$R130&lt;=AU$3),$M130,IF(AND(AU$3&gt;=$R130,AU$2&lt;=$S130),$M130,0)),0)</f>
        <v/>
      </c>
      <c r="AV130" s="52">
        <f>IFERROR(IF(AND($R130&gt;=AV$2,$R130&lt;=AV$3),$M130,IF(AND(AV$3&gt;=$R130,AV$2&lt;=$S130),$M130,0)),0)</f>
        <v/>
      </c>
      <c r="AW130" s="52">
        <f>IFERROR(IF(AND($R130&gt;=AW$2,$R130&lt;=AW$3),$M130,IF(AND(AW$3&gt;=$R130,AW$2&lt;=$S130),$M130,0)),0)</f>
        <v/>
      </c>
      <c r="AX130" s="52">
        <f>IFERROR(IF(AND($R130&gt;=AX$2,$R130&lt;=AX$3),$M130,IF(AND(AX$3&gt;=$R130,AX$2&lt;=$S130),$M130,0)),0)</f>
        <v/>
      </c>
      <c r="AY130" s="52">
        <f>IFERROR(IF(AND($R130&gt;=AY$2,$R130&lt;=AY$3),$M130,IF(AND(AY$3&gt;=$R130,AY$2&lt;=$S130),$M130,0)),0)</f>
        <v/>
      </c>
      <c r="AZ130" s="52">
        <f>IFERROR(IF(AND($R130&gt;=AZ$2,$R130&lt;=AZ$3),$M130,IF(AND(AZ$3&gt;=$R130,AZ$2&lt;=$S130),$M130,0)),0)</f>
        <v/>
      </c>
      <c r="BA130" s="52">
        <f>IFERROR(IF(AND($R130&gt;=BA$2,$R130&lt;=BA$3),$M130,IF(AND(BA$3&gt;=$R130,BA$2&lt;=$S130),$M130,0)),0)</f>
        <v/>
      </c>
      <c r="BB130" s="52">
        <f>IFERROR(IF(AND($R130&gt;=BB$2,$R130&lt;=BB$3),$M130,IF(AND(BB$3&gt;=$R130,BB$2&lt;=$S130),$M130,0)),0)</f>
        <v/>
      </c>
      <c r="BC130" s="52">
        <f>IFERROR(IF(AND($R130&gt;=BC$2,$R130&lt;=BC$3),$M130,IF(AND(BC$3&gt;=$R130,BC$2&lt;=$S130),$M130,0)),0)</f>
        <v/>
      </c>
      <c r="BD130" s="52">
        <f>IFERROR(IF(AND($R130&gt;=BD$2,$R130&lt;=BD$3),$M130,IF(AND(BD$3&gt;=$R130,BD$2&lt;=$S130),$M130,0)),0)</f>
        <v/>
      </c>
      <c r="BE130" s="52">
        <f>IFERROR(IF(AND($R130&gt;=BE$2,$R130&lt;=BE$3),$M130,IF(AND(BE$3&gt;=$R130,BE$2&lt;=$S130),$M130,0)),0)</f>
        <v/>
      </c>
      <c r="BF130" s="52">
        <f>IFERROR(IF(AND($R130&gt;=BF$2,$R130&lt;=BF$3),$M130,IF(AND(BF$3&gt;=$R130,BF$2&lt;=$S130),$M130,0)),0)</f>
        <v/>
      </c>
      <c r="BG130" s="52">
        <f>IFERROR(IF(AND($R130&gt;=BG$2,$R130&lt;=BG$3),$M130,IF(AND(BG$3&gt;=$R130,BG$2&lt;=$S130),$M130,0)),0)</f>
        <v/>
      </c>
      <c r="BH130" s="52">
        <f>IFERROR(IF(AND($R130&gt;=BH$2,$R130&lt;=BH$3),$M130,IF(AND(BH$3&gt;=$R130,BH$2&lt;=$S130),$M130,0)),0)</f>
        <v/>
      </c>
      <c r="BI130" s="52">
        <f>IFERROR(IF(AND($R130&gt;=BI$2,$R130&lt;=BI$3),$M130,IF(AND(BI$3&gt;=$R130,BI$2&lt;=$S130),$M130,0)),0)</f>
        <v/>
      </c>
      <c r="BJ130" s="52">
        <f>IFERROR(IF(AND($R130&gt;=BJ$2,$R130&lt;=BJ$3),$M130,IF(AND(BJ$3&gt;=$R130,BJ$2&lt;=$S130),$M130,0)),0)</f>
        <v/>
      </c>
      <c r="BK130" s="52">
        <f>IFERROR(IF(AND($R130&gt;=BK$2,$R130&lt;=BK$3),$M130,IF(AND(BK$3&gt;=$R130,BK$2&lt;=$S130),$M130,0)),0)</f>
        <v/>
      </c>
      <c r="BL130" s="52">
        <f>IFERROR(IF(AND($R130&gt;=BL$2,$R130&lt;=BL$3),$M130,IF(AND(BL$3&gt;=$R130,BL$2&lt;=$S130),$M130,0)),0)</f>
        <v/>
      </c>
      <c r="BM130" s="52">
        <f>IFERROR(IF(AND($R130&gt;=BM$2,$R130&lt;=BM$3),$M130,IF(AND(BM$3&gt;=$R130,BM$2&lt;=$S130),$M130,0)),0)</f>
        <v/>
      </c>
      <c r="BN130" s="52">
        <f>IFERROR(IF(AND($R130&gt;=BN$2,$R130&lt;=BN$3),$M130,IF(AND(BN$3&gt;=$R130,BN$2&lt;=$S130),$M130,0)),0)</f>
        <v/>
      </c>
      <c r="BO130" s="52">
        <f>IFERROR(IF(AND($R130&gt;=BO$2,$R130&lt;=BO$3),$M130,IF(AND(BO$3&gt;=$R130,BO$2&lt;=$S130),$M130,0)),0)</f>
        <v/>
      </c>
      <c r="BP130" s="52">
        <f>IFERROR(IF(AND($R130&gt;=BP$2,$R130&lt;=BP$3),$M130,IF(AND(BP$3&gt;=$R130,BP$2&lt;=$S130),$M130,0)),0)</f>
        <v/>
      </c>
      <c r="BQ130" s="52">
        <f>IFERROR(IF(AND($R130&gt;=BQ$2,$R130&lt;=BQ$3),$M130,IF(AND(BQ$3&gt;=$R130,BQ$2&lt;=$S130),$M130,0)),0)</f>
        <v/>
      </c>
      <c r="BR130" s="52">
        <f>IFERROR(IF(AND($R130&gt;=BR$2,$R130&lt;=BR$3),$M130,IF(AND(BR$3&gt;=$R130,BR$2&lt;=$S130),$M130,0)),0)</f>
        <v/>
      </c>
      <c r="BS130" s="52">
        <f>IFERROR(IF(AND($R130&gt;=BS$2,$R130&lt;=BS$3),$M130,IF(AND(BS$3&gt;=$R130,BS$2&lt;=$S130),$M130,0)),0)</f>
        <v/>
      </c>
      <c r="BT130" s="52">
        <f>IFERROR(IF(AND($R130&gt;=BT$2,$R130&lt;=BT$3),$M130,IF(AND(BT$3&gt;=$R130,BT$2&lt;=$S130),$M130,0)),0)</f>
        <v/>
      </c>
      <c r="BU130" s="52">
        <f>IFERROR(IF(AND($R130&gt;=BU$2,$R130&lt;=BU$3),$M130,IF(AND(BU$3&gt;=$R130,BU$2&lt;=$S130),$M130,0)),0)</f>
        <v/>
      </c>
      <c r="BV130" s="52">
        <f>IFERROR(IF(AND($R130&gt;=BV$2,$R130&lt;=BV$3),$M130,IF(AND(BV$3&gt;=$R130,BV$2&lt;=$S130),$M130,0)),0)</f>
        <v/>
      </c>
      <c r="BW130" s="52">
        <f>IFERROR(IF(AND($R130&gt;=BW$2,$R130&lt;=BW$3),$M130,IF(AND(BW$3&gt;=$R130,BW$2&lt;=$S130),$M130,0)),0)</f>
        <v/>
      </c>
      <c r="BX130" s="52">
        <f>IFERROR(IF(AND($R130&gt;=BX$2,$R130&lt;=BX$3),$M130,IF(AND(BX$3&gt;=$R130,BX$2&lt;=$S130),$M130,0)),0)</f>
        <v/>
      </c>
      <c r="BY130" s="52">
        <f>IFERROR(IF(AND($R130&gt;=BY$2,$R130&lt;=BY$3),$M130,IF(AND(BY$3&gt;=$R130,BY$2&lt;=$S130),$M130,0)),0)</f>
        <v/>
      </c>
      <c r="BZ130" s="52">
        <f>IFERROR(IF(AND($R130&gt;=BZ$2,$R130&lt;=BZ$3),$M130,IF(AND(BZ$3&gt;=$R130,BZ$2&lt;=$S130),$M130,0)),0)</f>
        <v/>
      </c>
      <c r="CA130" s="52">
        <f>IFERROR(IF(AND($R130&gt;=CA$2,$R130&lt;=CA$3),$M130,IF(AND(CA$3&gt;=$R130,CA$2&lt;=$S130),$M130,0)),0)</f>
        <v/>
      </c>
      <c r="CB130" s="52">
        <f>IFERROR(IF(AND($R130&gt;=CB$2,$R130&lt;=CB$3),$M130,IF(AND(CB$3&gt;=$R130,CB$2&lt;=$S130),$M130,0)),0)</f>
        <v/>
      </c>
      <c r="CC130" s="52">
        <f>IFERROR(IF(AND($R130&gt;=CC$2,$R130&lt;=CC$3),$M130,IF(AND(CC$3&gt;=$R130,CC$2&lt;=$S130),$M130,0)),0)</f>
        <v/>
      </c>
      <c r="CD130" s="52">
        <f>IFERROR(IF(AND($R130&gt;=CD$2,$R130&lt;=CD$3),$M130,IF(AND(CD$3&gt;=$R130,CD$2&lt;=$S130),$M130,0)),0)</f>
        <v/>
      </c>
      <c r="CE130" s="52">
        <f>IFERROR(IF(AND($R130&gt;=CE$2,$R130&lt;=CE$3),$M130,IF(AND(CE$3&gt;=$R130,CE$2&lt;=$S130),$M130,0)),0)</f>
        <v/>
      </c>
      <c r="CF130" s="52">
        <f>IFERROR(IF(AND($R130&gt;=CF$2,$R130&lt;=CF$3),$M130,IF(AND(CF$3&gt;=$R130,CF$2&lt;=$S130),$M130,0)),0)</f>
        <v/>
      </c>
      <c r="CG130" s="52">
        <f>IFERROR(IF(AND($R130&gt;=CG$2,$R130&lt;=CG$3),$M130,IF(AND(CG$3&gt;=$R130,CG$2&lt;=$S130),$M130,0)),0)</f>
        <v/>
      </c>
      <c r="CH130" s="52">
        <f>IFERROR(IF(AND($R130&gt;=CH$2,$R130&lt;=CH$3),$M130,IF(AND(CH$3&gt;=$R130,CH$2&lt;=$S130),$M130,0)),0)</f>
        <v/>
      </c>
      <c r="CI130" s="52">
        <f>IFERROR(IF(AND($R130&gt;=CI$2,$R130&lt;=CI$3),$M130,IF(AND(CI$3&gt;=$R130,CI$2&lt;=$S130),$M130,0)),0)</f>
        <v/>
      </c>
      <c r="CJ130" s="52">
        <f>IFERROR(IF(AND($R130&gt;=CJ$2,$R130&lt;=CJ$3),$M130,IF(AND(CJ$3&gt;=$R130,CJ$2&lt;=$S130),$M130,0)),0)</f>
        <v/>
      </c>
      <c r="CK130" s="52">
        <f>IFERROR(IF(AND($R130&gt;=CK$2,$R130&lt;=CK$3),$M130,IF(AND(CK$3&gt;=$R130,CK$2&lt;=$S130),$M130,0)),0)</f>
        <v/>
      </c>
      <c r="CL130" s="52">
        <f>IFERROR(IF(AND($R130&gt;=CL$2,$R130&lt;=CL$3),$M130,IF(AND(CL$3&gt;=$R130,CL$2&lt;=$S130),$M130,0)),0)</f>
        <v/>
      </c>
      <c r="CM130" s="52">
        <f>IFERROR(IF(AND($R130&gt;=CM$2,$R130&lt;=CM$3),$M130,IF(AND(CM$3&gt;=$R130,CM$2&lt;=$S130),$M130,0)),0)</f>
        <v/>
      </c>
      <c r="CN130" s="52">
        <f>IFERROR(IF(AND($R130&gt;=CN$2,$R130&lt;=CN$3),$M130,IF(AND(CN$3&gt;=$R130,CN$2&lt;=$S130),$M130,0)),0)</f>
        <v/>
      </c>
      <c r="CO130" s="52">
        <f>IFERROR(IF(AND($R130&gt;=CO$2,$R130&lt;=CO$3),$M130,IF(AND(CO$3&gt;=$R130,CO$2&lt;=$S130),$M130,0)),0)</f>
        <v/>
      </c>
      <c r="CP130" s="52">
        <f>IFERROR(IF(AND($R130&gt;=CP$2,$R130&lt;=CP$3),$M130,IF(AND(CP$3&gt;=$R130,CP$2&lt;=$S130),$M130,0)),0)</f>
        <v/>
      </c>
      <c r="CQ130" s="52">
        <f>IFERROR(IF(AND($R130&gt;=CQ$2,$R130&lt;=CQ$3),$M130,IF(AND(CQ$3&gt;=$R130,CQ$2&lt;=$S130),$M130,0)),0)</f>
        <v/>
      </c>
      <c r="CR130" s="52">
        <f>IFERROR(IF(AND($R130&gt;=CR$2,$R130&lt;=CR$3),$M130,IF(AND(CR$3&gt;=$R130,CR$2&lt;=$S130),$M130,0)),0)</f>
        <v/>
      </c>
      <c r="CS130" s="52">
        <f>IFERROR(IF(AND($R130&gt;=CS$2,$R130&lt;=CS$3),$M130,IF(AND(CS$3&gt;=$R130,CS$2&lt;=$S130),$M130,0)),0)</f>
        <v/>
      </c>
      <c r="CT130" s="52">
        <f>IFERROR(IF(AND($R130&gt;=CT$2,$R130&lt;=CT$3),$M130,IF(AND(CT$3&gt;=$R130,CT$2&lt;=$S130),$M130,0)),0)</f>
        <v/>
      </c>
      <c r="CU130" s="52">
        <f>IFERROR(IF(AND($R130&gt;=CU$2,$R130&lt;=CU$3),$M130,IF(AND(CU$3&gt;=$R130,CU$2&lt;=$S130),$M130,0)),0)</f>
        <v/>
      </c>
      <c r="CV130" s="52">
        <f>IFERROR(IF(AND($R130&gt;=CV$2,$R130&lt;=CV$3),$M130,IF(AND(CV$3&gt;=$R130,CV$2&lt;=$S130),$M130,0)),0)</f>
        <v/>
      </c>
      <c r="CW130" s="52">
        <f>IFERROR(IF(AND($R130&gt;=CW$2,$R130&lt;=CW$3),$M130,IF(AND(CW$3&gt;=$R130,CW$2&lt;=$S130),$M130,0)),0)</f>
        <v/>
      </c>
      <c r="CX130" s="52">
        <f>IFERROR(IF(AND($R130&gt;=CX$2,$R130&lt;=CX$3),$M130,IF(AND(CX$3&gt;=$R130,CX$2&lt;=$S130),$M130,0)),0)</f>
        <v/>
      </c>
      <c r="CY130" s="52">
        <f>IFERROR(IF(AND($R130&gt;=CY$2,$R130&lt;=CY$3),$M130,IF(AND(CY$3&gt;=$R130,CY$2&lt;=$S130),$M130,0)),0)</f>
        <v/>
      </c>
      <c r="CZ130" s="52">
        <f>IFERROR(IF(AND($R130&gt;=CZ$2,$R130&lt;=CZ$3),$M130,IF(AND(CZ$3&gt;=$R130,CZ$2&lt;=$S130),$M130,0)),0)</f>
        <v/>
      </c>
      <c r="DA130" s="52" t="n"/>
      <c r="DB130" s="52" t="n"/>
    </row>
    <row r="131" outlineLevel="1" ht="15.9" customHeight="1">
      <c r="A131" s="40" t="inlineStr">
        <is>
          <t>[Person_3]</t>
        </is>
      </c>
      <c r="B131" s="98" t="n"/>
      <c r="C131" s="56" t="n"/>
      <c r="D131" s="98" t="n"/>
      <c r="E131" s="56" t="n"/>
      <c r="F131" s="53" t="n"/>
      <c r="G131" s="56" t="n"/>
      <c r="H131" s="98" t="n"/>
      <c r="I131" s="43" t="n"/>
      <c r="J131" s="44" t="n"/>
      <c r="K131" s="45" t="n"/>
      <c r="L131" s="45" t="n"/>
      <c r="M131" s="46">
        <f>IF($J131="Digital Maintenance",0,K131*L131)*I130</f>
        <v/>
      </c>
      <c r="N131" s="47">
        <f>IF($J131="Digital Maintenance",K131*L131,0)*I131</f>
        <v/>
      </c>
      <c r="O131" s="48" t="inlineStr">
        <is>
          <t>New</t>
        </is>
      </c>
      <c r="P131" s="49" t="n"/>
      <c r="Q131" s="96" t="n"/>
      <c r="R131" s="96" t="n"/>
      <c r="S131" s="96" t="n"/>
      <c r="T131" s="51">
        <f>IF(ISBLANK(S131),"",YEARFRAC(R131,EOMONTH(S131,0))*12)</f>
        <v/>
      </c>
      <c r="U131" s="52">
        <f>IFERROR(IF(AND($R131&gt;=U$2,$R131&lt;=U$3),$M131,IF(AND(U$3&gt;=$R131,U$2&lt;=$S131),$M131,0)),0)</f>
        <v/>
      </c>
      <c r="V131" s="52">
        <f>IFERROR(IF(AND($R131&gt;=V$2,$R131&lt;=V$3),$M131,IF(AND(V$3&gt;=$R131,V$2&lt;=$S131),$M131,0)),0)</f>
        <v/>
      </c>
      <c r="W131" s="52">
        <f>IFERROR(IF(AND($R131&gt;=W$2,$R131&lt;=W$3),$M131,IF(AND(W$3&gt;=$R131,W$2&lt;=$S131),$M131,0)),0)</f>
        <v/>
      </c>
      <c r="X131" s="52">
        <f>IFERROR(IF(AND($R131&gt;=X$2,$R131&lt;=X$3),$M131,IF(AND(X$3&gt;=$R131,X$2&lt;=$S131),$M131,0)),0)</f>
        <v/>
      </c>
      <c r="Y131" s="52">
        <f>IFERROR(IF(AND($R131&gt;=Y$2,$R131&lt;=Y$3),$M131,IF(AND(Y$3&gt;=$R131,Y$2&lt;=$S131),$M131,0)),0)</f>
        <v/>
      </c>
      <c r="Z131" s="52">
        <f>IFERROR(IF(AND($R131&gt;=Z$2,$R131&lt;=Z$3),$M131,IF(AND(Z$3&gt;=$R131,Z$2&lt;=$S131),$M131,0)),0)</f>
        <v/>
      </c>
      <c r="AA131" s="52">
        <f>IFERROR(IF(AND($R131&gt;=AA$2,$R131&lt;=AA$3),$M131,IF(AND(AA$3&gt;=$R131,AA$2&lt;=$S131),$M131,0)),0)</f>
        <v/>
      </c>
      <c r="AB131" s="52">
        <f>IFERROR(IF(AND($R131&gt;=AB$2,$R131&lt;=AB$3),$M131,IF(AND(AB$3&gt;=$R131,AB$2&lt;=$S131),$M131,0)),0)</f>
        <v/>
      </c>
      <c r="AC131" s="52">
        <f>IFERROR(IF(AND($R131&gt;=AC$2,$R131&lt;=AC$3),$M131,IF(AND(AC$3&gt;=$R131,AC$2&lt;=$S131),$M131,0)),0)</f>
        <v/>
      </c>
      <c r="AD131" s="52">
        <f>IFERROR(IF(AND($R131&gt;=AD$2,$R131&lt;=AD$3),$M131,IF(AND(AD$3&gt;=$R131,AD$2&lt;=$S131),$M131,0)),0)</f>
        <v/>
      </c>
      <c r="AE131" s="52">
        <f>IFERROR(IF(AND($R131&gt;=AE$2,$R131&lt;=AE$3),$M131,IF(AND(AE$3&gt;=$R131,AE$2&lt;=$S131),$M131,0)),0)</f>
        <v/>
      </c>
      <c r="AF131" s="52">
        <f>IFERROR(IF(AND($R131&gt;=AF$2,$R131&lt;=AF$3),$M131,IF(AND(AF$3&gt;=$R131,AF$2&lt;=$S131),$M131,0)),0)</f>
        <v/>
      </c>
      <c r="AG131" s="52">
        <f>IFERROR(IF(AND($R131&gt;=AG$2,$R131&lt;=AG$3),$M131,IF(AND(AG$3&gt;=$R131,AG$2&lt;=$S131),$M131,0)),0)</f>
        <v/>
      </c>
      <c r="AH131" s="52">
        <f>IFERROR(IF(AND($R131&gt;=AH$2,$R131&lt;=AH$3),$M131,IF(AND(AH$3&gt;=$R131,AH$2&lt;=$S131),$M131,0)),0)</f>
        <v/>
      </c>
      <c r="AI131" s="52">
        <f>IFERROR(IF(AND($R131&gt;=AI$2,$R131&lt;=AI$3),$M131,IF(AND(AI$3&gt;=$R131,AI$2&lt;=$S131),$M131,0)),0)</f>
        <v/>
      </c>
      <c r="AJ131" s="52">
        <f>IFERROR(IF(AND($R131&gt;=AJ$2,$R131&lt;=AJ$3),$M131,IF(AND(AJ$3&gt;=$R131,AJ$2&lt;=$S131),$M131,0)),0)</f>
        <v/>
      </c>
      <c r="AK131" s="52">
        <f>IFERROR(IF(AND($R131&gt;=AK$2,$R131&lt;=AK$3),$M131,IF(AND(AK$3&gt;=$R131,AK$2&lt;=$S131),$M131,0)),0)</f>
        <v/>
      </c>
      <c r="AL131" s="52">
        <f>IFERROR(IF(AND($R131&gt;=AL$2,$R131&lt;=AL$3),$M131,IF(AND(AL$3&gt;=$R131,AL$2&lt;=$S131),$M131,0)),0)</f>
        <v/>
      </c>
      <c r="AM131" s="52">
        <f>IFERROR(IF(AND($R131&gt;=AM$2,$R131&lt;=AM$3),$M131,IF(AND(AM$3&gt;=$R131,AM$2&lt;=$S131),$M131,0)),0)</f>
        <v/>
      </c>
      <c r="AN131" s="52">
        <f>IFERROR(IF(AND($R131&gt;=AN$2,$R131&lt;=AN$3),$M131,IF(AND(AN$3&gt;=$R131,AN$2&lt;=$S131),$M131,0)),0)</f>
        <v/>
      </c>
      <c r="AO131" s="52">
        <f>IFERROR(IF(AND($R131&gt;=AO$2,$R131&lt;=AO$3),$M131,IF(AND(AO$3&gt;=$R131,AO$2&lt;=$S131),$M131,0)),0)</f>
        <v/>
      </c>
      <c r="AP131" s="52">
        <f>IFERROR(IF(AND($R131&gt;=AP$2,$R131&lt;=AP$3),$M131,IF(AND(AP$3&gt;=$R131,AP$2&lt;=$S131),$M131,0)),0)</f>
        <v/>
      </c>
      <c r="AQ131" s="52">
        <f>IFERROR(IF(AND($R131&gt;=AQ$2,$R131&lt;=AQ$3),$M131,IF(AND(AQ$3&gt;=$R131,AQ$2&lt;=$S131),$M131,0)),0)</f>
        <v/>
      </c>
      <c r="AR131" s="52">
        <f>IFERROR(IF(AND($R131&gt;=AR$2,$R131&lt;=AR$3),$M131,IF(AND(AR$3&gt;=$R131,AR$2&lt;=$S131),$M131,0)),0)</f>
        <v/>
      </c>
      <c r="AS131" s="52">
        <f>IFERROR(IF(AND($R131&gt;=AS$2,$R131&lt;=AS$3),$M131,IF(AND(AS$3&gt;=$R131,AS$2&lt;=$S131),$M131,0)),0)</f>
        <v/>
      </c>
      <c r="AT131" s="52">
        <f>IFERROR(IF(AND($R131&gt;=AT$2,$R131&lt;=AT$3),$M131,IF(AND(AT$3&gt;=$R131,AT$2&lt;=$S131),$M131,0)),0)</f>
        <v/>
      </c>
      <c r="AU131" s="52">
        <f>IFERROR(IF(AND($R131&gt;=AU$2,$R131&lt;=AU$3),$M131,IF(AND(AU$3&gt;=$R131,AU$2&lt;=$S131),$M131,0)),0)</f>
        <v/>
      </c>
      <c r="AV131" s="52">
        <f>IFERROR(IF(AND($R131&gt;=AV$2,$R131&lt;=AV$3),$M131,IF(AND(AV$3&gt;=$R131,AV$2&lt;=$S131),$M131,0)),0)</f>
        <v/>
      </c>
      <c r="AW131" s="52">
        <f>IFERROR(IF(AND($R131&gt;=AW$2,$R131&lt;=AW$3),$M131,IF(AND(AW$3&gt;=$R131,AW$2&lt;=$S131),$M131,0)),0)</f>
        <v/>
      </c>
      <c r="AX131" s="52">
        <f>IFERROR(IF(AND($R131&gt;=AX$2,$R131&lt;=AX$3),$M131,IF(AND(AX$3&gt;=$R131,AX$2&lt;=$S131),$M131,0)),0)</f>
        <v/>
      </c>
      <c r="AY131" s="52">
        <f>IFERROR(IF(AND($R131&gt;=AY$2,$R131&lt;=AY$3),$M131,IF(AND(AY$3&gt;=$R131,AY$2&lt;=$S131),$M131,0)),0)</f>
        <v/>
      </c>
      <c r="AZ131" s="52">
        <f>IFERROR(IF(AND($R131&gt;=AZ$2,$R131&lt;=AZ$3),$M131,IF(AND(AZ$3&gt;=$R131,AZ$2&lt;=$S131),$M131,0)),0)</f>
        <v/>
      </c>
      <c r="BA131" s="52">
        <f>IFERROR(IF(AND($R131&gt;=BA$2,$R131&lt;=BA$3),$M131,IF(AND(BA$3&gt;=$R131,BA$2&lt;=$S131),$M131,0)),0)</f>
        <v/>
      </c>
      <c r="BB131" s="52">
        <f>IFERROR(IF(AND($R131&gt;=BB$2,$R131&lt;=BB$3),$M131,IF(AND(BB$3&gt;=$R131,BB$2&lt;=$S131),$M131,0)),0)</f>
        <v/>
      </c>
      <c r="BC131" s="52">
        <f>IFERROR(IF(AND($R131&gt;=BC$2,$R131&lt;=BC$3),$M131,IF(AND(BC$3&gt;=$R131,BC$2&lt;=$S131),$M131,0)),0)</f>
        <v/>
      </c>
      <c r="BD131" s="52">
        <f>IFERROR(IF(AND($R131&gt;=BD$2,$R131&lt;=BD$3),$M131,IF(AND(BD$3&gt;=$R131,BD$2&lt;=$S131),$M131,0)),0)</f>
        <v/>
      </c>
      <c r="BE131" s="52">
        <f>IFERROR(IF(AND($R131&gt;=BE$2,$R131&lt;=BE$3),$M131,IF(AND(BE$3&gt;=$R131,BE$2&lt;=$S131),$M131,0)),0)</f>
        <v/>
      </c>
      <c r="BF131" s="52">
        <f>IFERROR(IF(AND($R131&gt;=BF$2,$R131&lt;=BF$3),$M131,IF(AND(BF$3&gt;=$R131,BF$2&lt;=$S131),$M131,0)),0)</f>
        <v/>
      </c>
      <c r="BG131" s="52">
        <f>IFERROR(IF(AND($R131&gt;=BG$2,$R131&lt;=BG$3),$M131,IF(AND(BG$3&gt;=$R131,BG$2&lt;=$S131),$M131,0)),0)</f>
        <v/>
      </c>
      <c r="BH131" s="52">
        <f>IFERROR(IF(AND($R131&gt;=BH$2,$R131&lt;=BH$3),$M131,IF(AND(BH$3&gt;=$R131,BH$2&lt;=$S131),$M131,0)),0)</f>
        <v/>
      </c>
      <c r="BI131" s="52">
        <f>IFERROR(IF(AND($R131&gt;=BI$2,$R131&lt;=BI$3),$M131,IF(AND(BI$3&gt;=$R131,BI$2&lt;=$S131),$M131,0)),0)</f>
        <v/>
      </c>
      <c r="BJ131" s="52">
        <f>IFERROR(IF(AND($R131&gt;=BJ$2,$R131&lt;=BJ$3),$M131,IF(AND(BJ$3&gt;=$R131,BJ$2&lt;=$S131),$M131,0)),0)</f>
        <v/>
      </c>
      <c r="BK131" s="52">
        <f>IFERROR(IF(AND($R131&gt;=BK$2,$R131&lt;=BK$3),$M131,IF(AND(BK$3&gt;=$R131,BK$2&lt;=$S131),$M131,0)),0)</f>
        <v/>
      </c>
      <c r="BL131" s="52">
        <f>IFERROR(IF(AND($R131&gt;=BL$2,$R131&lt;=BL$3),$M131,IF(AND(BL$3&gt;=$R131,BL$2&lt;=$S131),$M131,0)),0)</f>
        <v/>
      </c>
      <c r="BM131" s="52">
        <f>IFERROR(IF(AND($R131&gt;=BM$2,$R131&lt;=BM$3),$M131,IF(AND(BM$3&gt;=$R131,BM$2&lt;=$S131),$M131,0)),0)</f>
        <v/>
      </c>
      <c r="BN131" s="52">
        <f>IFERROR(IF(AND($R131&gt;=BN$2,$R131&lt;=BN$3),$M131,IF(AND(BN$3&gt;=$R131,BN$2&lt;=$S131),$M131,0)),0)</f>
        <v/>
      </c>
      <c r="BO131" s="52">
        <f>IFERROR(IF(AND($R131&gt;=BO$2,$R131&lt;=BO$3),$M131,IF(AND(BO$3&gt;=$R131,BO$2&lt;=$S131),$M131,0)),0)</f>
        <v/>
      </c>
      <c r="BP131" s="52">
        <f>IFERROR(IF(AND($R131&gt;=BP$2,$R131&lt;=BP$3),$M131,IF(AND(BP$3&gt;=$R131,BP$2&lt;=$S131),$M131,0)),0)</f>
        <v/>
      </c>
      <c r="BQ131" s="52">
        <f>IFERROR(IF(AND($R131&gt;=BQ$2,$R131&lt;=BQ$3),$M131,IF(AND(BQ$3&gt;=$R131,BQ$2&lt;=$S131),$M131,0)),0)</f>
        <v/>
      </c>
      <c r="BR131" s="52">
        <f>IFERROR(IF(AND($R131&gt;=BR$2,$R131&lt;=BR$3),$M131,IF(AND(BR$3&gt;=$R131,BR$2&lt;=$S131),$M131,0)),0)</f>
        <v/>
      </c>
      <c r="BS131" s="52">
        <f>IFERROR(IF(AND($R131&gt;=BS$2,$R131&lt;=BS$3),$M131,IF(AND(BS$3&gt;=$R131,BS$2&lt;=$S131),$M131,0)),0)</f>
        <v/>
      </c>
      <c r="BT131" s="52">
        <f>IFERROR(IF(AND($R131&gt;=BT$2,$R131&lt;=BT$3),$M131,IF(AND(BT$3&gt;=$R131,BT$2&lt;=$S131),$M131,0)),0)</f>
        <v/>
      </c>
      <c r="BU131" s="52">
        <f>IFERROR(IF(AND($R131&gt;=BU$2,$R131&lt;=BU$3),$M131,IF(AND(BU$3&gt;=$R131,BU$2&lt;=$S131),$M131,0)),0)</f>
        <v/>
      </c>
      <c r="BV131" s="52">
        <f>IFERROR(IF(AND($R131&gt;=BV$2,$R131&lt;=BV$3),$M131,IF(AND(BV$3&gt;=$R131,BV$2&lt;=$S131),$M131,0)),0)</f>
        <v/>
      </c>
      <c r="BW131" s="52">
        <f>IFERROR(IF(AND($R131&gt;=BW$2,$R131&lt;=BW$3),$M131,IF(AND(BW$3&gt;=$R131,BW$2&lt;=$S131),$M131,0)),0)</f>
        <v/>
      </c>
      <c r="BX131" s="52">
        <f>IFERROR(IF(AND($R131&gt;=BX$2,$R131&lt;=BX$3),$M131,IF(AND(BX$3&gt;=$R131,BX$2&lt;=$S131),$M131,0)),0)</f>
        <v/>
      </c>
      <c r="BY131" s="52">
        <f>IFERROR(IF(AND($R131&gt;=BY$2,$R131&lt;=BY$3),$M131,IF(AND(BY$3&gt;=$R131,BY$2&lt;=$S131),$M131,0)),0)</f>
        <v/>
      </c>
      <c r="BZ131" s="52">
        <f>IFERROR(IF(AND($R131&gt;=BZ$2,$R131&lt;=BZ$3),$M131,IF(AND(BZ$3&gt;=$R131,BZ$2&lt;=$S131),$M131,0)),0)</f>
        <v/>
      </c>
      <c r="CA131" s="52">
        <f>IFERROR(IF(AND($R131&gt;=CA$2,$R131&lt;=CA$3),$M131,IF(AND(CA$3&gt;=$R131,CA$2&lt;=$S131),$M131,0)),0)</f>
        <v/>
      </c>
      <c r="CB131" s="52">
        <f>IFERROR(IF(AND($R131&gt;=CB$2,$R131&lt;=CB$3),$M131,IF(AND(CB$3&gt;=$R131,CB$2&lt;=$S131),$M131,0)),0)</f>
        <v/>
      </c>
      <c r="CC131" s="52">
        <f>IFERROR(IF(AND($R131&gt;=CC$2,$R131&lt;=CC$3),$M131,IF(AND(CC$3&gt;=$R131,CC$2&lt;=$S131),$M131,0)),0)</f>
        <v/>
      </c>
      <c r="CD131" s="52">
        <f>IFERROR(IF(AND($R131&gt;=CD$2,$R131&lt;=CD$3),$M131,IF(AND(CD$3&gt;=$R131,CD$2&lt;=$S131),$M131,0)),0)</f>
        <v/>
      </c>
      <c r="CE131" s="52">
        <f>IFERROR(IF(AND($R131&gt;=CE$2,$R131&lt;=CE$3),$M131,IF(AND(CE$3&gt;=$R131,CE$2&lt;=$S131),$M131,0)),0)</f>
        <v/>
      </c>
      <c r="CF131" s="52">
        <f>IFERROR(IF(AND($R131&gt;=CF$2,$R131&lt;=CF$3),$M131,IF(AND(CF$3&gt;=$R131,CF$2&lt;=$S131),$M131,0)),0)</f>
        <v/>
      </c>
      <c r="CG131" s="52">
        <f>IFERROR(IF(AND($R131&gt;=CG$2,$R131&lt;=CG$3),$M131,IF(AND(CG$3&gt;=$R131,CG$2&lt;=$S131),$M131,0)),0)</f>
        <v/>
      </c>
      <c r="CH131" s="52">
        <f>IFERROR(IF(AND($R131&gt;=CH$2,$R131&lt;=CH$3),$M131,IF(AND(CH$3&gt;=$R131,CH$2&lt;=$S131),$M131,0)),0)</f>
        <v/>
      </c>
      <c r="CI131" s="52">
        <f>IFERROR(IF(AND($R131&gt;=CI$2,$R131&lt;=CI$3),$M131,IF(AND(CI$3&gt;=$R131,CI$2&lt;=$S131),$M131,0)),0)</f>
        <v/>
      </c>
      <c r="CJ131" s="52">
        <f>IFERROR(IF(AND($R131&gt;=CJ$2,$R131&lt;=CJ$3),$M131,IF(AND(CJ$3&gt;=$R131,CJ$2&lt;=$S131),$M131,0)),0)</f>
        <v/>
      </c>
      <c r="CK131" s="52">
        <f>IFERROR(IF(AND($R131&gt;=CK$2,$R131&lt;=CK$3),$M131,IF(AND(CK$3&gt;=$R131,CK$2&lt;=$S131),$M131,0)),0)</f>
        <v/>
      </c>
      <c r="CL131" s="52">
        <f>IFERROR(IF(AND($R131&gt;=CL$2,$R131&lt;=CL$3),$M131,IF(AND(CL$3&gt;=$R131,CL$2&lt;=$S131),$M131,0)),0)</f>
        <v/>
      </c>
      <c r="CM131" s="52">
        <f>IFERROR(IF(AND($R131&gt;=CM$2,$R131&lt;=CM$3),$M131,IF(AND(CM$3&gt;=$R131,CM$2&lt;=$S131),$M131,0)),0)</f>
        <v/>
      </c>
      <c r="CN131" s="52">
        <f>IFERROR(IF(AND($R131&gt;=CN$2,$R131&lt;=CN$3),$M131,IF(AND(CN$3&gt;=$R131,CN$2&lt;=$S131),$M131,0)),0)</f>
        <v/>
      </c>
      <c r="CO131" s="52">
        <f>IFERROR(IF(AND($R131&gt;=CO$2,$R131&lt;=CO$3),$M131,IF(AND(CO$3&gt;=$R131,CO$2&lt;=$S131),$M131,0)),0)</f>
        <v/>
      </c>
      <c r="CP131" s="52">
        <f>IFERROR(IF(AND($R131&gt;=CP$2,$R131&lt;=CP$3),$M131,IF(AND(CP$3&gt;=$R131,CP$2&lt;=$S131),$M131,0)),0)</f>
        <v/>
      </c>
      <c r="CQ131" s="52">
        <f>IFERROR(IF(AND($R131&gt;=CQ$2,$R131&lt;=CQ$3),$M131,IF(AND(CQ$3&gt;=$R131,CQ$2&lt;=$S131),$M131,0)),0)</f>
        <v/>
      </c>
      <c r="CR131" s="52">
        <f>IFERROR(IF(AND($R131&gt;=CR$2,$R131&lt;=CR$3),$M131,IF(AND(CR$3&gt;=$R131,CR$2&lt;=$S131),$M131,0)),0)</f>
        <v/>
      </c>
      <c r="CS131" s="52">
        <f>IFERROR(IF(AND($R131&gt;=CS$2,$R131&lt;=CS$3),$M131,IF(AND(CS$3&gt;=$R131,CS$2&lt;=$S131),$M131,0)),0)</f>
        <v/>
      </c>
      <c r="CT131" s="52">
        <f>IFERROR(IF(AND($R131&gt;=CT$2,$R131&lt;=CT$3),$M131,IF(AND(CT$3&gt;=$R131,CT$2&lt;=$S131),$M131,0)),0)</f>
        <v/>
      </c>
      <c r="CU131" s="52">
        <f>IFERROR(IF(AND($R131&gt;=CU$2,$R131&lt;=CU$3),$M131,IF(AND(CU$3&gt;=$R131,CU$2&lt;=$S131),$M131,0)),0)</f>
        <v/>
      </c>
      <c r="CV131" s="52">
        <f>IFERROR(IF(AND($R131&gt;=CV$2,$R131&lt;=CV$3),$M131,IF(AND(CV$3&gt;=$R131,CV$2&lt;=$S131),$M131,0)),0)</f>
        <v/>
      </c>
      <c r="CW131" s="52">
        <f>IFERROR(IF(AND($R131&gt;=CW$2,$R131&lt;=CW$3),$M131,IF(AND(CW$3&gt;=$R131,CW$2&lt;=$S131),$M131,0)),0)</f>
        <v/>
      </c>
      <c r="CX131" s="52">
        <f>IFERROR(IF(AND($R131&gt;=CX$2,$R131&lt;=CX$3),$M131,IF(AND(CX$3&gt;=$R131,CX$2&lt;=$S131),$M131,0)),0)</f>
        <v/>
      </c>
      <c r="CY131" s="52">
        <f>IFERROR(IF(AND($R131&gt;=CY$2,$R131&lt;=CY$3),$M131,IF(AND(CY$3&gt;=$R131,CY$2&lt;=$S131),$M131,0)),0)</f>
        <v/>
      </c>
      <c r="CZ131" s="52">
        <f>IFERROR(IF(AND($R131&gt;=CZ$2,$R131&lt;=CZ$3),$M131,IF(AND(CZ$3&gt;=$R131,CZ$2&lt;=$S131),$M131,0)),0)</f>
        <v/>
      </c>
      <c r="DA131" s="52" t="n"/>
      <c r="DB131" s="52" t="n"/>
    </row>
    <row r="132" outlineLevel="1" ht="15.9" customHeight="1">
      <c r="A132" s="40" t="inlineStr">
        <is>
          <t>[Person_3]</t>
        </is>
      </c>
      <c r="B132" s="98" t="n"/>
      <c r="C132" s="56" t="n"/>
      <c r="D132" s="98" t="n"/>
      <c r="E132" s="56" t="n"/>
      <c r="F132" s="53" t="n"/>
      <c r="G132" s="56" t="n"/>
      <c r="H132" s="98" t="n"/>
      <c r="I132" s="43" t="n"/>
      <c r="J132" s="44" t="n"/>
      <c r="K132" s="45" t="n"/>
      <c r="L132" s="45" t="n"/>
      <c r="M132" s="46">
        <f>IF($J132="Digital Maintenance",0,K132*L132)*I131</f>
        <v/>
      </c>
      <c r="N132" s="47">
        <f>IF($J132="Digital Maintenance",K132*L132,0)*I132</f>
        <v/>
      </c>
      <c r="O132" s="48" t="inlineStr">
        <is>
          <t>New</t>
        </is>
      </c>
      <c r="P132" s="49" t="n"/>
      <c r="Q132" s="96" t="n"/>
      <c r="R132" s="96" t="n"/>
      <c r="S132" s="96" t="n"/>
      <c r="T132" s="51">
        <f>IF(ISBLANK(S132),"",YEARFRAC(R132,EOMONTH(S132,0))*12)</f>
        <v/>
      </c>
      <c r="U132" s="52">
        <f>IFERROR(IF(AND($R132&gt;=U$2,$R132&lt;=U$3),$M132,IF(AND(U$3&gt;=$R132,U$2&lt;=$S132),$M132,0)),0)</f>
        <v/>
      </c>
      <c r="V132" s="52">
        <f>IFERROR(IF(AND($R132&gt;=V$2,$R132&lt;=V$3),$M132,IF(AND(V$3&gt;=$R132,V$2&lt;=$S132),$M132,0)),0)</f>
        <v/>
      </c>
      <c r="W132" s="52">
        <f>IFERROR(IF(AND($R132&gt;=W$2,$R132&lt;=W$3),$M132,IF(AND(W$3&gt;=$R132,W$2&lt;=$S132),$M132,0)),0)</f>
        <v/>
      </c>
      <c r="X132" s="52">
        <f>IFERROR(IF(AND($R132&gt;=X$2,$R132&lt;=X$3),$M132,IF(AND(X$3&gt;=$R132,X$2&lt;=$S132),$M132,0)),0)</f>
        <v/>
      </c>
      <c r="Y132" s="52">
        <f>IFERROR(IF(AND($R132&gt;=Y$2,$R132&lt;=Y$3),$M132,IF(AND(Y$3&gt;=$R132,Y$2&lt;=$S132),$M132,0)),0)</f>
        <v/>
      </c>
      <c r="Z132" s="52">
        <f>IFERROR(IF(AND($R132&gt;=Z$2,$R132&lt;=Z$3),$M132,IF(AND(Z$3&gt;=$R132,Z$2&lt;=$S132),$M132,0)),0)</f>
        <v/>
      </c>
      <c r="AA132" s="52">
        <f>IFERROR(IF(AND($R132&gt;=AA$2,$R132&lt;=AA$3),$M132,IF(AND(AA$3&gt;=$R132,AA$2&lt;=$S132),$M132,0)),0)</f>
        <v/>
      </c>
      <c r="AB132" s="52">
        <f>IFERROR(IF(AND($R132&gt;=AB$2,$R132&lt;=AB$3),$M132,IF(AND(AB$3&gt;=$R132,AB$2&lt;=$S132),$M132,0)),0)</f>
        <v/>
      </c>
      <c r="AC132" s="52">
        <f>IFERROR(IF(AND($R132&gt;=AC$2,$R132&lt;=AC$3),$M132,IF(AND(AC$3&gt;=$R132,AC$2&lt;=$S132),$M132,0)),0)</f>
        <v/>
      </c>
      <c r="AD132" s="52">
        <f>IFERROR(IF(AND($R132&gt;=AD$2,$R132&lt;=AD$3),$M132,IF(AND(AD$3&gt;=$R132,AD$2&lt;=$S132),$M132,0)),0)</f>
        <v/>
      </c>
      <c r="AE132" s="52">
        <f>IFERROR(IF(AND($R132&gt;=AE$2,$R132&lt;=AE$3),$M132,IF(AND(AE$3&gt;=$R132,AE$2&lt;=$S132),$M132,0)),0)</f>
        <v/>
      </c>
      <c r="AF132" s="52">
        <f>IFERROR(IF(AND($R132&gt;=AF$2,$R132&lt;=AF$3),$M132,IF(AND(AF$3&gt;=$R132,AF$2&lt;=$S132),$M132,0)),0)</f>
        <v/>
      </c>
      <c r="AG132" s="52">
        <f>IFERROR(IF(AND($R132&gt;=AG$2,$R132&lt;=AG$3),$M132,IF(AND(AG$3&gt;=$R132,AG$2&lt;=$S132),$M132,0)),0)</f>
        <v/>
      </c>
      <c r="AH132" s="52">
        <f>IFERROR(IF(AND($R132&gt;=AH$2,$R132&lt;=AH$3),$M132,IF(AND(AH$3&gt;=$R132,AH$2&lt;=$S132),$M132,0)),0)</f>
        <v/>
      </c>
      <c r="AI132" s="52">
        <f>IFERROR(IF(AND($R132&gt;=AI$2,$R132&lt;=AI$3),$M132,IF(AND(AI$3&gt;=$R132,AI$2&lt;=$S132),$M132,0)),0)</f>
        <v/>
      </c>
      <c r="AJ132" s="52">
        <f>IFERROR(IF(AND($R132&gt;=AJ$2,$R132&lt;=AJ$3),$M132,IF(AND(AJ$3&gt;=$R132,AJ$2&lt;=$S132),$M132,0)),0)</f>
        <v/>
      </c>
      <c r="AK132" s="52">
        <f>IFERROR(IF(AND($R132&gt;=AK$2,$R132&lt;=AK$3),$M132,IF(AND(AK$3&gt;=$R132,AK$2&lt;=$S132),$M132,0)),0)</f>
        <v/>
      </c>
      <c r="AL132" s="52">
        <f>IFERROR(IF(AND($R132&gt;=AL$2,$R132&lt;=AL$3),$M132,IF(AND(AL$3&gt;=$R132,AL$2&lt;=$S132),$M132,0)),0)</f>
        <v/>
      </c>
      <c r="AM132" s="52">
        <f>IFERROR(IF(AND($R132&gt;=AM$2,$R132&lt;=AM$3),$M132,IF(AND(AM$3&gt;=$R132,AM$2&lt;=$S132),$M132,0)),0)</f>
        <v/>
      </c>
      <c r="AN132" s="52">
        <f>IFERROR(IF(AND($R132&gt;=AN$2,$R132&lt;=AN$3),$M132,IF(AND(AN$3&gt;=$R132,AN$2&lt;=$S132),$M132,0)),0)</f>
        <v/>
      </c>
      <c r="AO132" s="52">
        <f>IFERROR(IF(AND($R132&gt;=AO$2,$R132&lt;=AO$3),$M132,IF(AND(AO$3&gt;=$R132,AO$2&lt;=$S132),$M132,0)),0)</f>
        <v/>
      </c>
      <c r="AP132" s="52">
        <f>IFERROR(IF(AND($R132&gt;=AP$2,$R132&lt;=AP$3),$M132,IF(AND(AP$3&gt;=$R132,AP$2&lt;=$S132),$M132,0)),0)</f>
        <v/>
      </c>
      <c r="AQ132" s="52">
        <f>IFERROR(IF(AND($R132&gt;=AQ$2,$R132&lt;=AQ$3),$M132,IF(AND(AQ$3&gt;=$R132,AQ$2&lt;=$S132),$M132,0)),0)</f>
        <v/>
      </c>
      <c r="AR132" s="52">
        <f>IFERROR(IF(AND($R132&gt;=AR$2,$R132&lt;=AR$3),$M132,IF(AND(AR$3&gt;=$R132,AR$2&lt;=$S132),$M132,0)),0)</f>
        <v/>
      </c>
      <c r="AS132" s="52">
        <f>IFERROR(IF(AND($R132&gt;=AS$2,$R132&lt;=AS$3),$M132,IF(AND(AS$3&gt;=$R132,AS$2&lt;=$S132),$M132,0)),0)</f>
        <v/>
      </c>
      <c r="AT132" s="52">
        <f>IFERROR(IF(AND($R132&gt;=AT$2,$R132&lt;=AT$3),$M132,IF(AND(AT$3&gt;=$R132,AT$2&lt;=$S132),$M132,0)),0)</f>
        <v/>
      </c>
      <c r="AU132" s="52">
        <f>IFERROR(IF(AND($R132&gt;=AU$2,$R132&lt;=AU$3),$M132,IF(AND(AU$3&gt;=$R132,AU$2&lt;=$S132),$M132,0)),0)</f>
        <v/>
      </c>
      <c r="AV132" s="52">
        <f>IFERROR(IF(AND($R132&gt;=AV$2,$R132&lt;=AV$3),$M132,IF(AND(AV$3&gt;=$R132,AV$2&lt;=$S132),$M132,0)),0)</f>
        <v/>
      </c>
      <c r="AW132" s="52">
        <f>IFERROR(IF(AND($R132&gt;=AW$2,$R132&lt;=AW$3),$M132,IF(AND(AW$3&gt;=$R132,AW$2&lt;=$S132),$M132,0)),0)</f>
        <v/>
      </c>
      <c r="AX132" s="52">
        <f>IFERROR(IF(AND($R132&gt;=AX$2,$R132&lt;=AX$3),$M132,IF(AND(AX$3&gt;=$R132,AX$2&lt;=$S132),$M132,0)),0)</f>
        <v/>
      </c>
      <c r="AY132" s="52">
        <f>IFERROR(IF(AND($R132&gt;=AY$2,$R132&lt;=AY$3),$M132,IF(AND(AY$3&gt;=$R132,AY$2&lt;=$S132),$M132,0)),0)</f>
        <v/>
      </c>
      <c r="AZ132" s="52">
        <f>IFERROR(IF(AND($R132&gt;=AZ$2,$R132&lt;=AZ$3),$M132,IF(AND(AZ$3&gt;=$R132,AZ$2&lt;=$S132),$M132,0)),0)</f>
        <v/>
      </c>
      <c r="BA132" s="52">
        <f>IFERROR(IF(AND($R132&gt;=BA$2,$R132&lt;=BA$3),$M132,IF(AND(BA$3&gt;=$R132,BA$2&lt;=$S132),$M132,0)),0)</f>
        <v/>
      </c>
      <c r="BB132" s="52">
        <f>IFERROR(IF(AND($R132&gt;=BB$2,$R132&lt;=BB$3),$M132,IF(AND(BB$3&gt;=$R132,BB$2&lt;=$S132),$M132,0)),0)</f>
        <v/>
      </c>
      <c r="BC132" s="52">
        <f>IFERROR(IF(AND($R132&gt;=BC$2,$R132&lt;=BC$3),$M132,IF(AND(BC$3&gt;=$R132,BC$2&lt;=$S132),$M132,0)),0)</f>
        <v/>
      </c>
      <c r="BD132" s="52">
        <f>IFERROR(IF(AND($R132&gt;=BD$2,$R132&lt;=BD$3),$M132,IF(AND(BD$3&gt;=$R132,BD$2&lt;=$S132),$M132,0)),0)</f>
        <v/>
      </c>
      <c r="BE132" s="52">
        <f>IFERROR(IF(AND($R132&gt;=BE$2,$R132&lt;=BE$3),$M132,IF(AND(BE$3&gt;=$R132,BE$2&lt;=$S132),$M132,0)),0)</f>
        <v/>
      </c>
      <c r="BF132" s="52">
        <f>IFERROR(IF(AND($R132&gt;=BF$2,$R132&lt;=BF$3),$M132,IF(AND(BF$3&gt;=$R132,BF$2&lt;=$S132),$M132,0)),0)</f>
        <v/>
      </c>
      <c r="BG132" s="52">
        <f>IFERROR(IF(AND($R132&gt;=BG$2,$R132&lt;=BG$3),$M132,IF(AND(BG$3&gt;=$R132,BG$2&lt;=$S132),$M132,0)),0)</f>
        <v/>
      </c>
      <c r="BH132" s="52">
        <f>IFERROR(IF(AND($R132&gt;=BH$2,$R132&lt;=BH$3),$M132,IF(AND(BH$3&gt;=$R132,BH$2&lt;=$S132),$M132,0)),0)</f>
        <v/>
      </c>
      <c r="BI132" s="52">
        <f>IFERROR(IF(AND($R132&gt;=BI$2,$R132&lt;=BI$3),$M132,IF(AND(BI$3&gt;=$R132,BI$2&lt;=$S132),$M132,0)),0)</f>
        <v/>
      </c>
      <c r="BJ132" s="52">
        <f>IFERROR(IF(AND($R132&gt;=BJ$2,$R132&lt;=BJ$3),$M132,IF(AND(BJ$3&gt;=$R132,BJ$2&lt;=$S132),$M132,0)),0)</f>
        <v/>
      </c>
      <c r="BK132" s="52">
        <f>IFERROR(IF(AND($R132&gt;=BK$2,$R132&lt;=BK$3),$M132,IF(AND(BK$3&gt;=$R132,BK$2&lt;=$S132),$M132,0)),0)</f>
        <v/>
      </c>
      <c r="BL132" s="52">
        <f>IFERROR(IF(AND($R132&gt;=BL$2,$R132&lt;=BL$3),$M132,IF(AND(BL$3&gt;=$R132,BL$2&lt;=$S132),$M132,0)),0)</f>
        <v/>
      </c>
      <c r="BM132" s="52">
        <f>IFERROR(IF(AND($R132&gt;=BM$2,$R132&lt;=BM$3),$M132,IF(AND(BM$3&gt;=$R132,BM$2&lt;=$S132),$M132,0)),0)</f>
        <v/>
      </c>
      <c r="BN132" s="52">
        <f>IFERROR(IF(AND($R132&gt;=BN$2,$R132&lt;=BN$3),$M132,IF(AND(BN$3&gt;=$R132,BN$2&lt;=$S132),$M132,0)),0)</f>
        <v/>
      </c>
      <c r="BO132" s="52">
        <f>IFERROR(IF(AND($R132&gt;=BO$2,$R132&lt;=BO$3),$M132,IF(AND(BO$3&gt;=$R132,BO$2&lt;=$S132),$M132,0)),0)</f>
        <v/>
      </c>
      <c r="BP132" s="52">
        <f>IFERROR(IF(AND($R132&gt;=BP$2,$R132&lt;=BP$3),$M132,IF(AND(BP$3&gt;=$R132,BP$2&lt;=$S132),$M132,0)),0)</f>
        <v/>
      </c>
      <c r="BQ132" s="52">
        <f>IFERROR(IF(AND($R132&gt;=BQ$2,$R132&lt;=BQ$3),$M132,IF(AND(BQ$3&gt;=$R132,BQ$2&lt;=$S132),$M132,0)),0)</f>
        <v/>
      </c>
      <c r="BR132" s="52">
        <f>IFERROR(IF(AND($R132&gt;=BR$2,$R132&lt;=BR$3),$M132,IF(AND(BR$3&gt;=$R132,BR$2&lt;=$S132),$M132,0)),0)</f>
        <v/>
      </c>
      <c r="BS132" s="52">
        <f>IFERROR(IF(AND($R132&gt;=BS$2,$R132&lt;=BS$3),$M132,IF(AND(BS$3&gt;=$R132,BS$2&lt;=$S132),$M132,0)),0)</f>
        <v/>
      </c>
      <c r="BT132" s="52">
        <f>IFERROR(IF(AND($R132&gt;=BT$2,$R132&lt;=BT$3),$M132,IF(AND(BT$3&gt;=$R132,BT$2&lt;=$S132),$M132,0)),0)</f>
        <v/>
      </c>
      <c r="BU132" s="52">
        <f>IFERROR(IF(AND($R132&gt;=BU$2,$R132&lt;=BU$3),$M132,IF(AND(BU$3&gt;=$R132,BU$2&lt;=$S132),$M132,0)),0)</f>
        <v/>
      </c>
      <c r="BV132" s="52">
        <f>IFERROR(IF(AND($R132&gt;=BV$2,$R132&lt;=BV$3),$M132,IF(AND(BV$3&gt;=$R132,BV$2&lt;=$S132),$M132,0)),0)</f>
        <v/>
      </c>
      <c r="BW132" s="52">
        <f>IFERROR(IF(AND($R132&gt;=BW$2,$R132&lt;=BW$3),$M132,IF(AND(BW$3&gt;=$R132,BW$2&lt;=$S132),$M132,0)),0)</f>
        <v/>
      </c>
      <c r="BX132" s="52">
        <f>IFERROR(IF(AND($R132&gt;=BX$2,$R132&lt;=BX$3),$M132,IF(AND(BX$3&gt;=$R132,BX$2&lt;=$S132),$M132,0)),0)</f>
        <v/>
      </c>
      <c r="BY132" s="52">
        <f>IFERROR(IF(AND($R132&gt;=BY$2,$R132&lt;=BY$3),$M132,IF(AND(BY$3&gt;=$R132,BY$2&lt;=$S132),$M132,0)),0)</f>
        <v/>
      </c>
      <c r="BZ132" s="52">
        <f>IFERROR(IF(AND($R132&gt;=BZ$2,$R132&lt;=BZ$3),$M132,IF(AND(BZ$3&gt;=$R132,BZ$2&lt;=$S132),$M132,0)),0)</f>
        <v/>
      </c>
      <c r="CA132" s="52">
        <f>IFERROR(IF(AND($R132&gt;=CA$2,$R132&lt;=CA$3),$M132,IF(AND(CA$3&gt;=$R132,CA$2&lt;=$S132),$M132,0)),0)</f>
        <v/>
      </c>
      <c r="CB132" s="52">
        <f>IFERROR(IF(AND($R132&gt;=CB$2,$R132&lt;=CB$3),$M132,IF(AND(CB$3&gt;=$R132,CB$2&lt;=$S132),$M132,0)),0)</f>
        <v/>
      </c>
      <c r="CC132" s="52">
        <f>IFERROR(IF(AND($R132&gt;=CC$2,$R132&lt;=CC$3),$M132,IF(AND(CC$3&gt;=$R132,CC$2&lt;=$S132),$M132,0)),0)</f>
        <v/>
      </c>
      <c r="CD132" s="52">
        <f>IFERROR(IF(AND($R132&gt;=CD$2,$R132&lt;=CD$3),$M132,IF(AND(CD$3&gt;=$R132,CD$2&lt;=$S132),$M132,0)),0)</f>
        <v/>
      </c>
      <c r="CE132" s="52">
        <f>IFERROR(IF(AND($R132&gt;=CE$2,$R132&lt;=CE$3),$M132,IF(AND(CE$3&gt;=$R132,CE$2&lt;=$S132),$M132,0)),0)</f>
        <v/>
      </c>
      <c r="CF132" s="52">
        <f>IFERROR(IF(AND($R132&gt;=CF$2,$R132&lt;=CF$3),$M132,IF(AND(CF$3&gt;=$R132,CF$2&lt;=$S132),$M132,0)),0)</f>
        <v/>
      </c>
      <c r="CG132" s="52">
        <f>IFERROR(IF(AND($R132&gt;=CG$2,$R132&lt;=CG$3),$M132,IF(AND(CG$3&gt;=$R132,CG$2&lt;=$S132),$M132,0)),0)</f>
        <v/>
      </c>
      <c r="CH132" s="52">
        <f>IFERROR(IF(AND($R132&gt;=CH$2,$R132&lt;=CH$3),$M132,IF(AND(CH$3&gt;=$R132,CH$2&lt;=$S132),$M132,0)),0)</f>
        <v/>
      </c>
      <c r="CI132" s="52">
        <f>IFERROR(IF(AND($R132&gt;=CI$2,$R132&lt;=CI$3),$M132,IF(AND(CI$3&gt;=$R132,CI$2&lt;=$S132),$M132,0)),0)</f>
        <v/>
      </c>
      <c r="CJ132" s="52">
        <f>IFERROR(IF(AND($R132&gt;=CJ$2,$R132&lt;=CJ$3),$M132,IF(AND(CJ$3&gt;=$R132,CJ$2&lt;=$S132),$M132,0)),0)</f>
        <v/>
      </c>
      <c r="CK132" s="52">
        <f>IFERROR(IF(AND($R132&gt;=CK$2,$R132&lt;=CK$3),$M132,IF(AND(CK$3&gt;=$R132,CK$2&lt;=$S132),$M132,0)),0)</f>
        <v/>
      </c>
      <c r="CL132" s="52">
        <f>IFERROR(IF(AND($R132&gt;=CL$2,$R132&lt;=CL$3),$M132,IF(AND(CL$3&gt;=$R132,CL$2&lt;=$S132),$M132,0)),0)</f>
        <v/>
      </c>
      <c r="CM132" s="52">
        <f>IFERROR(IF(AND($R132&gt;=CM$2,$R132&lt;=CM$3),$M132,IF(AND(CM$3&gt;=$R132,CM$2&lt;=$S132),$M132,0)),0)</f>
        <v/>
      </c>
      <c r="CN132" s="52">
        <f>IFERROR(IF(AND($R132&gt;=CN$2,$R132&lt;=CN$3),$M132,IF(AND(CN$3&gt;=$R132,CN$2&lt;=$S132),$M132,0)),0)</f>
        <v/>
      </c>
      <c r="CO132" s="52">
        <f>IFERROR(IF(AND($R132&gt;=CO$2,$R132&lt;=CO$3),$M132,IF(AND(CO$3&gt;=$R132,CO$2&lt;=$S132),$M132,0)),0)</f>
        <v/>
      </c>
      <c r="CP132" s="52">
        <f>IFERROR(IF(AND($R132&gt;=CP$2,$R132&lt;=CP$3),$M132,IF(AND(CP$3&gt;=$R132,CP$2&lt;=$S132),$M132,0)),0)</f>
        <v/>
      </c>
      <c r="CQ132" s="52">
        <f>IFERROR(IF(AND($R132&gt;=CQ$2,$R132&lt;=CQ$3),$M132,IF(AND(CQ$3&gt;=$R132,CQ$2&lt;=$S132),$M132,0)),0)</f>
        <v/>
      </c>
      <c r="CR132" s="52">
        <f>IFERROR(IF(AND($R132&gt;=CR$2,$R132&lt;=CR$3),$M132,IF(AND(CR$3&gt;=$R132,CR$2&lt;=$S132),$M132,0)),0)</f>
        <v/>
      </c>
      <c r="CS132" s="52">
        <f>IFERROR(IF(AND($R132&gt;=CS$2,$R132&lt;=CS$3),$M132,IF(AND(CS$3&gt;=$R132,CS$2&lt;=$S132),$M132,0)),0)</f>
        <v/>
      </c>
      <c r="CT132" s="52">
        <f>IFERROR(IF(AND($R132&gt;=CT$2,$R132&lt;=CT$3),$M132,IF(AND(CT$3&gt;=$R132,CT$2&lt;=$S132),$M132,0)),0)</f>
        <v/>
      </c>
      <c r="CU132" s="52">
        <f>IFERROR(IF(AND($R132&gt;=CU$2,$R132&lt;=CU$3),$M132,IF(AND(CU$3&gt;=$R132,CU$2&lt;=$S132),$M132,0)),0)</f>
        <v/>
      </c>
      <c r="CV132" s="52">
        <f>IFERROR(IF(AND($R132&gt;=CV$2,$R132&lt;=CV$3),$M132,IF(AND(CV$3&gt;=$R132,CV$2&lt;=$S132),$M132,0)),0)</f>
        <v/>
      </c>
      <c r="CW132" s="52">
        <f>IFERROR(IF(AND($R132&gt;=CW$2,$R132&lt;=CW$3),$M132,IF(AND(CW$3&gt;=$R132,CW$2&lt;=$S132),$M132,0)),0)</f>
        <v/>
      </c>
      <c r="CX132" s="52">
        <f>IFERROR(IF(AND($R132&gt;=CX$2,$R132&lt;=CX$3),$M132,IF(AND(CX$3&gt;=$R132,CX$2&lt;=$S132),$M132,0)),0)</f>
        <v/>
      </c>
      <c r="CY132" s="52">
        <f>IFERROR(IF(AND($R132&gt;=CY$2,$R132&lt;=CY$3),$M132,IF(AND(CY$3&gt;=$R132,CY$2&lt;=$S132),$M132,0)),0)</f>
        <v/>
      </c>
      <c r="CZ132" s="52">
        <f>IFERROR(IF(AND($R132&gt;=CZ$2,$R132&lt;=CZ$3),$M132,IF(AND(CZ$3&gt;=$R132,CZ$2&lt;=$S132),$M132,0)),0)</f>
        <v/>
      </c>
      <c r="DA132" s="52" t="n"/>
      <c r="DB132" s="52" t="n"/>
    </row>
    <row r="133" outlineLevel="1" ht="15.9" customHeight="1">
      <c r="A133" s="40" t="inlineStr">
        <is>
          <t>[Person_3]</t>
        </is>
      </c>
      <c r="B133" s="98" t="n"/>
      <c r="C133" s="56" t="n"/>
      <c r="D133" s="98" t="n"/>
      <c r="E133" s="56" t="n"/>
      <c r="F133" s="53" t="n"/>
      <c r="G133" s="56" t="n"/>
      <c r="H133" s="98" t="n"/>
      <c r="I133" s="43" t="n"/>
      <c r="J133" s="44" t="n"/>
      <c r="K133" s="45" t="n"/>
      <c r="L133" s="45" t="n"/>
      <c r="M133" s="46">
        <f>IF($J133="Digital Maintenance",0,K133*L133)*I132</f>
        <v/>
      </c>
      <c r="N133" s="47">
        <f>IF($J133="Digital Maintenance",K133*L133,0)*I133</f>
        <v/>
      </c>
      <c r="O133" s="48" t="inlineStr">
        <is>
          <t>New</t>
        </is>
      </c>
      <c r="P133" s="49" t="n"/>
      <c r="Q133" s="96" t="n"/>
      <c r="R133" s="96" t="n"/>
      <c r="S133" s="96" t="n"/>
      <c r="T133" s="51">
        <f>IF(ISBLANK(S133),"",YEARFRAC(R133,EOMONTH(S133,0))*12)</f>
        <v/>
      </c>
      <c r="U133" s="52">
        <f>IFERROR(IF(AND($R133&gt;=U$2,$R133&lt;=U$3),$M133,IF(AND(U$3&gt;=$R133,U$2&lt;=$S133),$M133,0)),0)</f>
        <v/>
      </c>
      <c r="V133" s="52">
        <f>IFERROR(IF(AND($R133&gt;=V$2,$R133&lt;=V$3),$M133,IF(AND(V$3&gt;=$R133,V$2&lt;=$S133),$M133,0)),0)</f>
        <v/>
      </c>
      <c r="W133" s="52">
        <f>IFERROR(IF(AND($R133&gt;=W$2,$R133&lt;=W$3),$M133,IF(AND(W$3&gt;=$R133,W$2&lt;=$S133),$M133,0)),0)</f>
        <v/>
      </c>
      <c r="X133" s="52">
        <f>IFERROR(IF(AND($R133&gt;=X$2,$R133&lt;=X$3),$M133,IF(AND(X$3&gt;=$R133,X$2&lt;=$S133),$M133,0)),0)</f>
        <v/>
      </c>
      <c r="Y133" s="52">
        <f>IFERROR(IF(AND($R133&gt;=Y$2,$R133&lt;=Y$3),$M133,IF(AND(Y$3&gt;=$R133,Y$2&lt;=$S133),$M133,0)),0)</f>
        <v/>
      </c>
      <c r="Z133" s="52">
        <f>IFERROR(IF(AND($R133&gt;=Z$2,$R133&lt;=Z$3),$M133,IF(AND(Z$3&gt;=$R133,Z$2&lt;=$S133),$M133,0)),0)</f>
        <v/>
      </c>
      <c r="AA133" s="52">
        <f>IFERROR(IF(AND($R133&gt;=AA$2,$R133&lt;=AA$3),$M133,IF(AND(AA$3&gt;=$R133,AA$2&lt;=$S133),$M133,0)),0)</f>
        <v/>
      </c>
      <c r="AB133" s="52">
        <f>IFERROR(IF(AND($R133&gt;=AB$2,$R133&lt;=AB$3),$M133,IF(AND(AB$3&gt;=$R133,AB$2&lt;=$S133),$M133,0)),0)</f>
        <v/>
      </c>
      <c r="AC133" s="52">
        <f>IFERROR(IF(AND($R133&gt;=AC$2,$R133&lt;=AC$3),$M133,IF(AND(AC$3&gt;=$R133,AC$2&lt;=$S133),$M133,0)),0)</f>
        <v/>
      </c>
      <c r="AD133" s="52">
        <f>IFERROR(IF(AND($R133&gt;=AD$2,$R133&lt;=AD$3),$M133,IF(AND(AD$3&gt;=$R133,AD$2&lt;=$S133),$M133,0)),0)</f>
        <v/>
      </c>
      <c r="AE133" s="52">
        <f>IFERROR(IF(AND($R133&gt;=AE$2,$R133&lt;=AE$3),$M133,IF(AND(AE$3&gt;=$R133,AE$2&lt;=$S133),$M133,0)),0)</f>
        <v/>
      </c>
      <c r="AF133" s="52">
        <f>IFERROR(IF(AND($R133&gt;=AF$2,$R133&lt;=AF$3),$M133,IF(AND(AF$3&gt;=$R133,AF$2&lt;=$S133),$M133,0)),0)</f>
        <v/>
      </c>
      <c r="AG133" s="52">
        <f>IFERROR(IF(AND($R133&gt;=AG$2,$R133&lt;=AG$3),$M133,IF(AND(AG$3&gt;=$R133,AG$2&lt;=$S133),$M133,0)),0)</f>
        <v/>
      </c>
      <c r="AH133" s="52">
        <f>IFERROR(IF(AND($R133&gt;=AH$2,$R133&lt;=AH$3),$M133,IF(AND(AH$3&gt;=$R133,AH$2&lt;=$S133),$M133,0)),0)</f>
        <v/>
      </c>
      <c r="AI133" s="52">
        <f>IFERROR(IF(AND($R133&gt;=AI$2,$R133&lt;=AI$3),$M133,IF(AND(AI$3&gt;=$R133,AI$2&lt;=$S133),$M133,0)),0)</f>
        <v/>
      </c>
      <c r="AJ133" s="52">
        <f>IFERROR(IF(AND($R133&gt;=AJ$2,$R133&lt;=AJ$3),$M133,IF(AND(AJ$3&gt;=$R133,AJ$2&lt;=$S133),$M133,0)),0)</f>
        <v/>
      </c>
      <c r="AK133" s="52">
        <f>IFERROR(IF(AND($R133&gt;=AK$2,$R133&lt;=AK$3),$M133,IF(AND(AK$3&gt;=$R133,AK$2&lt;=$S133),$M133,0)),0)</f>
        <v/>
      </c>
      <c r="AL133" s="52">
        <f>IFERROR(IF(AND($R133&gt;=AL$2,$R133&lt;=AL$3),$M133,IF(AND(AL$3&gt;=$R133,AL$2&lt;=$S133),$M133,0)),0)</f>
        <v/>
      </c>
      <c r="AM133" s="52">
        <f>IFERROR(IF(AND($R133&gt;=AM$2,$R133&lt;=AM$3),$M133,IF(AND(AM$3&gt;=$R133,AM$2&lt;=$S133),$M133,0)),0)</f>
        <v/>
      </c>
      <c r="AN133" s="52">
        <f>IFERROR(IF(AND($R133&gt;=AN$2,$R133&lt;=AN$3),$M133,IF(AND(AN$3&gt;=$R133,AN$2&lt;=$S133),$M133,0)),0)</f>
        <v/>
      </c>
      <c r="AO133" s="52">
        <f>IFERROR(IF(AND($R133&gt;=AO$2,$R133&lt;=AO$3),$M133,IF(AND(AO$3&gt;=$R133,AO$2&lt;=$S133),$M133,0)),0)</f>
        <v/>
      </c>
      <c r="AP133" s="52">
        <f>IFERROR(IF(AND($R133&gt;=AP$2,$R133&lt;=AP$3),$M133,IF(AND(AP$3&gt;=$R133,AP$2&lt;=$S133),$M133,0)),0)</f>
        <v/>
      </c>
      <c r="AQ133" s="52">
        <f>IFERROR(IF(AND($R133&gt;=AQ$2,$R133&lt;=AQ$3),$M133,IF(AND(AQ$3&gt;=$R133,AQ$2&lt;=$S133),$M133,0)),0)</f>
        <v/>
      </c>
      <c r="AR133" s="52">
        <f>IFERROR(IF(AND($R133&gt;=AR$2,$R133&lt;=AR$3),$M133,IF(AND(AR$3&gt;=$R133,AR$2&lt;=$S133),$M133,0)),0)</f>
        <v/>
      </c>
      <c r="AS133" s="52">
        <f>IFERROR(IF(AND($R133&gt;=AS$2,$R133&lt;=AS$3),$M133,IF(AND(AS$3&gt;=$R133,AS$2&lt;=$S133),$M133,0)),0)</f>
        <v/>
      </c>
      <c r="AT133" s="52">
        <f>IFERROR(IF(AND($R133&gt;=AT$2,$R133&lt;=AT$3),$M133,IF(AND(AT$3&gt;=$R133,AT$2&lt;=$S133),$M133,0)),0)</f>
        <v/>
      </c>
      <c r="AU133" s="52">
        <f>IFERROR(IF(AND($R133&gt;=AU$2,$R133&lt;=AU$3),$M133,IF(AND(AU$3&gt;=$R133,AU$2&lt;=$S133),$M133,0)),0)</f>
        <v/>
      </c>
      <c r="AV133" s="52">
        <f>IFERROR(IF(AND($R133&gt;=AV$2,$R133&lt;=AV$3),$M133,IF(AND(AV$3&gt;=$R133,AV$2&lt;=$S133),$M133,0)),0)</f>
        <v/>
      </c>
      <c r="AW133" s="52">
        <f>IFERROR(IF(AND($R133&gt;=AW$2,$R133&lt;=AW$3),$M133,IF(AND(AW$3&gt;=$R133,AW$2&lt;=$S133),$M133,0)),0)</f>
        <v/>
      </c>
      <c r="AX133" s="52">
        <f>IFERROR(IF(AND($R133&gt;=AX$2,$R133&lt;=AX$3),$M133,IF(AND(AX$3&gt;=$R133,AX$2&lt;=$S133),$M133,0)),0)</f>
        <v/>
      </c>
      <c r="AY133" s="52">
        <f>IFERROR(IF(AND($R133&gt;=AY$2,$R133&lt;=AY$3),$M133,IF(AND(AY$3&gt;=$R133,AY$2&lt;=$S133),$M133,0)),0)</f>
        <v/>
      </c>
      <c r="AZ133" s="52">
        <f>IFERROR(IF(AND($R133&gt;=AZ$2,$R133&lt;=AZ$3),$M133,IF(AND(AZ$3&gt;=$R133,AZ$2&lt;=$S133),$M133,0)),0)</f>
        <v/>
      </c>
      <c r="BA133" s="52">
        <f>IFERROR(IF(AND($R133&gt;=BA$2,$R133&lt;=BA$3),$M133,IF(AND(BA$3&gt;=$R133,BA$2&lt;=$S133),$M133,0)),0)</f>
        <v/>
      </c>
      <c r="BB133" s="52">
        <f>IFERROR(IF(AND($R133&gt;=BB$2,$R133&lt;=BB$3),$M133,IF(AND(BB$3&gt;=$R133,BB$2&lt;=$S133),$M133,0)),0)</f>
        <v/>
      </c>
      <c r="BC133" s="52">
        <f>IFERROR(IF(AND($R133&gt;=BC$2,$R133&lt;=BC$3),$M133,IF(AND(BC$3&gt;=$R133,BC$2&lt;=$S133),$M133,0)),0)</f>
        <v/>
      </c>
      <c r="BD133" s="52">
        <f>IFERROR(IF(AND($R133&gt;=BD$2,$R133&lt;=BD$3),$M133,IF(AND(BD$3&gt;=$R133,BD$2&lt;=$S133),$M133,0)),0)</f>
        <v/>
      </c>
      <c r="BE133" s="52">
        <f>IFERROR(IF(AND($R133&gt;=BE$2,$R133&lt;=BE$3),$M133,IF(AND(BE$3&gt;=$R133,BE$2&lt;=$S133),$M133,0)),0)</f>
        <v/>
      </c>
      <c r="BF133" s="52">
        <f>IFERROR(IF(AND($R133&gt;=BF$2,$R133&lt;=BF$3),$M133,IF(AND(BF$3&gt;=$R133,BF$2&lt;=$S133),$M133,0)),0)</f>
        <v/>
      </c>
      <c r="BG133" s="52">
        <f>IFERROR(IF(AND($R133&gt;=BG$2,$R133&lt;=BG$3),$M133,IF(AND(BG$3&gt;=$R133,BG$2&lt;=$S133),$M133,0)),0)</f>
        <v/>
      </c>
      <c r="BH133" s="52">
        <f>IFERROR(IF(AND($R133&gt;=BH$2,$R133&lt;=BH$3),$M133,IF(AND(BH$3&gt;=$R133,BH$2&lt;=$S133),$M133,0)),0)</f>
        <v/>
      </c>
      <c r="BI133" s="52">
        <f>IFERROR(IF(AND($R133&gt;=BI$2,$R133&lt;=BI$3),$M133,IF(AND(BI$3&gt;=$R133,BI$2&lt;=$S133),$M133,0)),0)</f>
        <v/>
      </c>
      <c r="BJ133" s="52">
        <f>IFERROR(IF(AND($R133&gt;=BJ$2,$R133&lt;=BJ$3),$M133,IF(AND(BJ$3&gt;=$R133,BJ$2&lt;=$S133),$M133,0)),0)</f>
        <v/>
      </c>
      <c r="BK133" s="52">
        <f>IFERROR(IF(AND($R133&gt;=BK$2,$R133&lt;=BK$3),$M133,IF(AND(BK$3&gt;=$R133,BK$2&lt;=$S133),$M133,0)),0)</f>
        <v/>
      </c>
      <c r="BL133" s="52">
        <f>IFERROR(IF(AND($R133&gt;=BL$2,$R133&lt;=BL$3),$M133,IF(AND(BL$3&gt;=$R133,BL$2&lt;=$S133),$M133,0)),0)</f>
        <v/>
      </c>
      <c r="BM133" s="52">
        <f>IFERROR(IF(AND($R133&gt;=BM$2,$R133&lt;=BM$3),$M133,IF(AND(BM$3&gt;=$R133,BM$2&lt;=$S133),$M133,0)),0)</f>
        <v/>
      </c>
      <c r="BN133" s="52">
        <f>IFERROR(IF(AND($R133&gt;=BN$2,$R133&lt;=BN$3),$M133,IF(AND(BN$3&gt;=$R133,BN$2&lt;=$S133),$M133,0)),0)</f>
        <v/>
      </c>
      <c r="BO133" s="52">
        <f>IFERROR(IF(AND($R133&gt;=BO$2,$R133&lt;=BO$3),$M133,IF(AND(BO$3&gt;=$R133,BO$2&lt;=$S133),$M133,0)),0)</f>
        <v/>
      </c>
      <c r="BP133" s="52">
        <f>IFERROR(IF(AND($R133&gt;=BP$2,$R133&lt;=BP$3),$M133,IF(AND(BP$3&gt;=$R133,BP$2&lt;=$S133),$M133,0)),0)</f>
        <v/>
      </c>
      <c r="BQ133" s="52">
        <f>IFERROR(IF(AND($R133&gt;=BQ$2,$R133&lt;=BQ$3),$M133,IF(AND(BQ$3&gt;=$R133,BQ$2&lt;=$S133),$M133,0)),0)</f>
        <v/>
      </c>
      <c r="BR133" s="52">
        <f>IFERROR(IF(AND($R133&gt;=BR$2,$R133&lt;=BR$3),$M133,IF(AND(BR$3&gt;=$R133,BR$2&lt;=$S133),$M133,0)),0)</f>
        <v/>
      </c>
      <c r="BS133" s="52">
        <f>IFERROR(IF(AND($R133&gt;=BS$2,$R133&lt;=BS$3),$M133,IF(AND(BS$3&gt;=$R133,BS$2&lt;=$S133),$M133,0)),0)</f>
        <v/>
      </c>
      <c r="BT133" s="52">
        <f>IFERROR(IF(AND($R133&gt;=BT$2,$R133&lt;=BT$3),$M133,IF(AND(BT$3&gt;=$R133,BT$2&lt;=$S133),$M133,0)),0)</f>
        <v/>
      </c>
      <c r="BU133" s="52">
        <f>IFERROR(IF(AND($R133&gt;=BU$2,$R133&lt;=BU$3),$M133,IF(AND(BU$3&gt;=$R133,BU$2&lt;=$S133),$M133,0)),0)</f>
        <v/>
      </c>
      <c r="BV133" s="52">
        <f>IFERROR(IF(AND($R133&gt;=BV$2,$R133&lt;=BV$3),$M133,IF(AND(BV$3&gt;=$R133,BV$2&lt;=$S133),$M133,0)),0)</f>
        <v/>
      </c>
      <c r="BW133" s="52">
        <f>IFERROR(IF(AND($R133&gt;=BW$2,$R133&lt;=BW$3),$M133,IF(AND(BW$3&gt;=$R133,BW$2&lt;=$S133),$M133,0)),0)</f>
        <v/>
      </c>
      <c r="BX133" s="52">
        <f>IFERROR(IF(AND($R133&gt;=BX$2,$R133&lt;=BX$3),$M133,IF(AND(BX$3&gt;=$R133,BX$2&lt;=$S133),$M133,0)),0)</f>
        <v/>
      </c>
      <c r="BY133" s="52">
        <f>IFERROR(IF(AND($R133&gt;=BY$2,$R133&lt;=BY$3),$M133,IF(AND(BY$3&gt;=$R133,BY$2&lt;=$S133),$M133,0)),0)</f>
        <v/>
      </c>
      <c r="BZ133" s="52">
        <f>IFERROR(IF(AND($R133&gt;=BZ$2,$R133&lt;=BZ$3),$M133,IF(AND(BZ$3&gt;=$R133,BZ$2&lt;=$S133),$M133,0)),0)</f>
        <v/>
      </c>
      <c r="CA133" s="52">
        <f>IFERROR(IF(AND($R133&gt;=CA$2,$R133&lt;=CA$3),$M133,IF(AND(CA$3&gt;=$R133,CA$2&lt;=$S133),$M133,0)),0)</f>
        <v/>
      </c>
      <c r="CB133" s="52">
        <f>IFERROR(IF(AND($R133&gt;=CB$2,$R133&lt;=CB$3),$M133,IF(AND(CB$3&gt;=$R133,CB$2&lt;=$S133),$M133,0)),0)</f>
        <v/>
      </c>
      <c r="CC133" s="52">
        <f>IFERROR(IF(AND($R133&gt;=CC$2,$R133&lt;=CC$3),$M133,IF(AND(CC$3&gt;=$R133,CC$2&lt;=$S133),$M133,0)),0)</f>
        <v/>
      </c>
      <c r="CD133" s="52">
        <f>IFERROR(IF(AND($R133&gt;=CD$2,$R133&lt;=CD$3),$M133,IF(AND(CD$3&gt;=$R133,CD$2&lt;=$S133),$M133,0)),0)</f>
        <v/>
      </c>
      <c r="CE133" s="52">
        <f>IFERROR(IF(AND($R133&gt;=CE$2,$R133&lt;=CE$3),$M133,IF(AND(CE$3&gt;=$R133,CE$2&lt;=$S133),$M133,0)),0)</f>
        <v/>
      </c>
      <c r="CF133" s="52">
        <f>IFERROR(IF(AND($R133&gt;=CF$2,$R133&lt;=CF$3),$M133,IF(AND(CF$3&gt;=$R133,CF$2&lt;=$S133),$M133,0)),0)</f>
        <v/>
      </c>
      <c r="CG133" s="52">
        <f>IFERROR(IF(AND($R133&gt;=CG$2,$R133&lt;=CG$3),$M133,IF(AND(CG$3&gt;=$R133,CG$2&lt;=$S133),$M133,0)),0)</f>
        <v/>
      </c>
      <c r="CH133" s="52">
        <f>IFERROR(IF(AND($R133&gt;=CH$2,$R133&lt;=CH$3),$M133,IF(AND(CH$3&gt;=$R133,CH$2&lt;=$S133),$M133,0)),0)</f>
        <v/>
      </c>
      <c r="CI133" s="52">
        <f>IFERROR(IF(AND($R133&gt;=CI$2,$R133&lt;=CI$3),$M133,IF(AND(CI$3&gt;=$R133,CI$2&lt;=$S133),$M133,0)),0)</f>
        <v/>
      </c>
      <c r="CJ133" s="52">
        <f>IFERROR(IF(AND($R133&gt;=CJ$2,$R133&lt;=CJ$3),$M133,IF(AND(CJ$3&gt;=$R133,CJ$2&lt;=$S133),$M133,0)),0)</f>
        <v/>
      </c>
      <c r="CK133" s="52">
        <f>IFERROR(IF(AND($R133&gt;=CK$2,$R133&lt;=CK$3),$M133,IF(AND(CK$3&gt;=$R133,CK$2&lt;=$S133),$M133,0)),0)</f>
        <v/>
      </c>
      <c r="CL133" s="52">
        <f>IFERROR(IF(AND($R133&gt;=CL$2,$R133&lt;=CL$3),$M133,IF(AND(CL$3&gt;=$R133,CL$2&lt;=$S133),$M133,0)),0)</f>
        <v/>
      </c>
      <c r="CM133" s="52">
        <f>IFERROR(IF(AND($R133&gt;=CM$2,$R133&lt;=CM$3),$M133,IF(AND(CM$3&gt;=$R133,CM$2&lt;=$S133),$M133,0)),0)</f>
        <v/>
      </c>
      <c r="CN133" s="52">
        <f>IFERROR(IF(AND($R133&gt;=CN$2,$R133&lt;=CN$3),$M133,IF(AND(CN$3&gt;=$R133,CN$2&lt;=$S133),$M133,0)),0)</f>
        <v/>
      </c>
      <c r="CO133" s="52">
        <f>IFERROR(IF(AND($R133&gt;=CO$2,$R133&lt;=CO$3),$M133,IF(AND(CO$3&gt;=$R133,CO$2&lt;=$S133),$M133,0)),0)</f>
        <v/>
      </c>
      <c r="CP133" s="52">
        <f>IFERROR(IF(AND($R133&gt;=CP$2,$R133&lt;=CP$3),$M133,IF(AND(CP$3&gt;=$R133,CP$2&lt;=$S133),$M133,0)),0)</f>
        <v/>
      </c>
      <c r="CQ133" s="52">
        <f>IFERROR(IF(AND($R133&gt;=CQ$2,$R133&lt;=CQ$3),$M133,IF(AND(CQ$3&gt;=$R133,CQ$2&lt;=$S133),$M133,0)),0)</f>
        <v/>
      </c>
      <c r="CR133" s="52">
        <f>IFERROR(IF(AND($R133&gt;=CR$2,$R133&lt;=CR$3),$M133,IF(AND(CR$3&gt;=$R133,CR$2&lt;=$S133),$M133,0)),0)</f>
        <v/>
      </c>
      <c r="CS133" s="52">
        <f>IFERROR(IF(AND($R133&gt;=CS$2,$R133&lt;=CS$3),$M133,IF(AND(CS$3&gt;=$R133,CS$2&lt;=$S133),$M133,0)),0)</f>
        <v/>
      </c>
      <c r="CT133" s="52">
        <f>IFERROR(IF(AND($R133&gt;=CT$2,$R133&lt;=CT$3),$M133,IF(AND(CT$3&gt;=$R133,CT$2&lt;=$S133),$M133,0)),0)</f>
        <v/>
      </c>
      <c r="CU133" s="52">
        <f>IFERROR(IF(AND($R133&gt;=CU$2,$R133&lt;=CU$3),$M133,IF(AND(CU$3&gt;=$R133,CU$2&lt;=$S133),$M133,0)),0)</f>
        <v/>
      </c>
      <c r="CV133" s="52">
        <f>IFERROR(IF(AND($R133&gt;=CV$2,$R133&lt;=CV$3),$M133,IF(AND(CV$3&gt;=$R133,CV$2&lt;=$S133),$M133,0)),0)</f>
        <v/>
      </c>
      <c r="CW133" s="52">
        <f>IFERROR(IF(AND($R133&gt;=CW$2,$R133&lt;=CW$3),$M133,IF(AND(CW$3&gt;=$R133,CW$2&lt;=$S133),$M133,0)),0)</f>
        <v/>
      </c>
      <c r="CX133" s="52">
        <f>IFERROR(IF(AND($R133&gt;=CX$2,$R133&lt;=CX$3),$M133,IF(AND(CX$3&gt;=$R133,CX$2&lt;=$S133),$M133,0)),0)</f>
        <v/>
      </c>
      <c r="CY133" s="52">
        <f>IFERROR(IF(AND($R133&gt;=CY$2,$R133&lt;=CY$3),$M133,IF(AND(CY$3&gt;=$R133,CY$2&lt;=$S133),$M133,0)),0)</f>
        <v/>
      </c>
      <c r="CZ133" s="52">
        <f>IFERROR(IF(AND($R133&gt;=CZ$2,$R133&lt;=CZ$3),$M133,IF(AND(CZ$3&gt;=$R133,CZ$2&lt;=$S133),$M133,0)),0)</f>
        <v/>
      </c>
      <c r="DA133" s="52" t="n"/>
      <c r="DB133" s="52" t="n"/>
    </row>
    <row r="134" outlineLevel="1" ht="15.9" customHeight="1">
      <c r="A134" s="40" t="inlineStr">
        <is>
          <t>[Person_3]</t>
        </is>
      </c>
      <c r="B134" s="98" t="n"/>
      <c r="C134" s="56" t="n"/>
      <c r="D134" s="98" t="n"/>
      <c r="E134" s="56" t="n"/>
      <c r="F134" s="53" t="n"/>
      <c r="G134" s="56" t="n"/>
      <c r="H134" s="98" t="n"/>
      <c r="I134" s="43" t="n"/>
      <c r="J134" s="44" t="n"/>
      <c r="K134" s="45" t="n"/>
      <c r="L134" s="45" t="n"/>
      <c r="M134" s="46">
        <f>IF($J134="Digital Maintenance",0,K134*L134)*I133</f>
        <v/>
      </c>
      <c r="N134" s="47">
        <f>IF($J134="Digital Maintenance",K134*L134,0)*I134</f>
        <v/>
      </c>
      <c r="O134" s="48" t="inlineStr">
        <is>
          <t>New</t>
        </is>
      </c>
      <c r="P134" s="49" t="n"/>
      <c r="Q134" s="96" t="n"/>
      <c r="R134" s="96" t="n"/>
      <c r="S134" s="96" t="n"/>
      <c r="T134" s="51">
        <f>IF(ISBLANK(S134),"",YEARFRAC(R134,EOMONTH(S134,0))*12)</f>
        <v/>
      </c>
      <c r="U134" s="52">
        <f>IFERROR(IF(AND($R134&gt;=U$2,$R134&lt;=U$3),$M134,IF(AND(U$3&gt;=$R134,U$2&lt;=$S134),$M134,0)),0)</f>
        <v/>
      </c>
      <c r="V134" s="52">
        <f>IFERROR(IF(AND($R134&gt;=V$2,$R134&lt;=V$3),$M134,IF(AND(V$3&gt;=$R134,V$2&lt;=$S134),$M134,0)),0)</f>
        <v/>
      </c>
      <c r="W134" s="52">
        <f>IFERROR(IF(AND($R134&gt;=W$2,$R134&lt;=W$3),$M134,IF(AND(W$3&gt;=$R134,W$2&lt;=$S134),$M134,0)),0)</f>
        <v/>
      </c>
      <c r="X134" s="52">
        <f>IFERROR(IF(AND($R134&gt;=X$2,$R134&lt;=X$3),$M134,IF(AND(X$3&gt;=$R134,X$2&lt;=$S134),$M134,0)),0)</f>
        <v/>
      </c>
      <c r="Y134" s="52">
        <f>IFERROR(IF(AND($R134&gt;=Y$2,$R134&lt;=Y$3),$M134,IF(AND(Y$3&gt;=$R134,Y$2&lt;=$S134),$M134,0)),0)</f>
        <v/>
      </c>
      <c r="Z134" s="52">
        <f>IFERROR(IF(AND($R134&gt;=Z$2,$R134&lt;=Z$3),$M134,IF(AND(Z$3&gt;=$R134,Z$2&lt;=$S134),$M134,0)),0)</f>
        <v/>
      </c>
      <c r="AA134" s="52">
        <f>IFERROR(IF(AND($R134&gt;=AA$2,$R134&lt;=AA$3),$M134,IF(AND(AA$3&gt;=$R134,AA$2&lt;=$S134),$M134,0)),0)</f>
        <v/>
      </c>
      <c r="AB134" s="52">
        <f>IFERROR(IF(AND($R134&gt;=AB$2,$R134&lt;=AB$3),$M134,IF(AND(AB$3&gt;=$R134,AB$2&lt;=$S134),$M134,0)),0)</f>
        <v/>
      </c>
      <c r="AC134" s="52">
        <f>IFERROR(IF(AND($R134&gt;=AC$2,$R134&lt;=AC$3),$M134,IF(AND(AC$3&gt;=$R134,AC$2&lt;=$S134),$M134,0)),0)</f>
        <v/>
      </c>
      <c r="AD134" s="52">
        <f>IFERROR(IF(AND($R134&gt;=AD$2,$R134&lt;=AD$3),$M134,IF(AND(AD$3&gt;=$R134,AD$2&lt;=$S134),$M134,0)),0)</f>
        <v/>
      </c>
      <c r="AE134" s="52">
        <f>IFERROR(IF(AND($R134&gt;=AE$2,$R134&lt;=AE$3),$M134,IF(AND(AE$3&gt;=$R134,AE$2&lt;=$S134),$M134,0)),0)</f>
        <v/>
      </c>
      <c r="AF134" s="52">
        <f>IFERROR(IF(AND($R134&gt;=AF$2,$R134&lt;=AF$3),$M134,IF(AND(AF$3&gt;=$R134,AF$2&lt;=$S134),$M134,0)),0)</f>
        <v/>
      </c>
      <c r="AG134" s="52">
        <f>IFERROR(IF(AND($R134&gt;=AG$2,$R134&lt;=AG$3),$M134,IF(AND(AG$3&gt;=$R134,AG$2&lt;=$S134),$M134,0)),0)</f>
        <v/>
      </c>
      <c r="AH134" s="52">
        <f>IFERROR(IF(AND($R134&gt;=AH$2,$R134&lt;=AH$3),$M134,IF(AND(AH$3&gt;=$R134,AH$2&lt;=$S134),$M134,0)),0)</f>
        <v/>
      </c>
      <c r="AI134" s="52">
        <f>IFERROR(IF(AND($R134&gt;=AI$2,$R134&lt;=AI$3),$M134,IF(AND(AI$3&gt;=$R134,AI$2&lt;=$S134),$M134,0)),0)</f>
        <v/>
      </c>
      <c r="AJ134" s="52">
        <f>IFERROR(IF(AND($R134&gt;=AJ$2,$R134&lt;=AJ$3),$M134,IF(AND(AJ$3&gt;=$R134,AJ$2&lt;=$S134),$M134,0)),0)</f>
        <v/>
      </c>
      <c r="AK134" s="52">
        <f>IFERROR(IF(AND($R134&gt;=AK$2,$R134&lt;=AK$3),$M134,IF(AND(AK$3&gt;=$R134,AK$2&lt;=$S134),$M134,0)),0)</f>
        <v/>
      </c>
      <c r="AL134" s="52">
        <f>IFERROR(IF(AND($R134&gt;=AL$2,$R134&lt;=AL$3),$M134,IF(AND(AL$3&gt;=$R134,AL$2&lt;=$S134),$M134,0)),0)</f>
        <v/>
      </c>
      <c r="AM134" s="52">
        <f>IFERROR(IF(AND($R134&gt;=AM$2,$R134&lt;=AM$3),$M134,IF(AND(AM$3&gt;=$R134,AM$2&lt;=$S134),$M134,0)),0)</f>
        <v/>
      </c>
      <c r="AN134" s="52">
        <f>IFERROR(IF(AND($R134&gt;=AN$2,$R134&lt;=AN$3),$M134,IF(AND(AN$3&gt;=$R134,AN$2&lt;=$S134),$M134,0)),0)</f>
        <v/>
      </c>
      <c r="AO134" s="52">
        <f>IFERROR(IF(AND($R134&gt;=AO$2,$R134&lt;=AO$3),$M134,IF(AND(AO$3&gt;=$R134,AO$2&lt;=$S134),$M134,0)),0)</f>
        <v/>
      </c>
      <c r="AP134" s="52">
        <f>IFERROR(IF(AND($R134&gt;=AP$2,$R134&lt;=AP$3),$M134,IF(AND(AP$3&gt;=$R134,AP$2&lt;=$S134),$M134,0)),0)</f>
        <v/>
      </c>
      <c r="AQ134" s="52">
        <f>IFERROR(IF(AND($R134&gt;=AQ$2,$R134&lt;=AQ$3),$M134,IF(AND(AQ$3&gt;=$R134,AQ$2&lt;=$S134),$M134,0)),0)</f>
        <v/>
      </c>
      <c r="AR134" s="52">
        <f>IFERROR(IF(AND($R134&gt;=AR$2,$R134&lt;=AR$3),$M134,IF(AND(AR$3&gt;=$R134,AR$2&lt;=$S134),$M134,0)),0)</f>
        <v/>
      </c>
      <c r="AS134" s="52">
        <f>IFERROR(IF(AND($R134&gt;=AS$2,$R134&lt;=AS$3),$M134,IF(AND(AS$3&gt;=$R134,AS$2&lt;=$S134),$M134,0)),0)</f>
        <v/>
      </c>
      <c r="AT134" s="52">
        <f>IFERROR(IF(AND($R134&gt;=AT$2,$R134&lt;=AT$3),$M134,IF(AND(AT$3&gt;=$R134,AT$2&lt;=$S134),$M134,0)),0)</f>
        <v/>
      </c>
      <c r="AU134" s="52">
        <f>IFERROR(IF(AND($R134&gt;=AU$2,$R134&lt;=AU$3),$M134,IF(AND(AU$3&gt;=$R134,AU$2&lt;=$S134),$M134,0)),0)</f>
        <v/>
      </c>
      <c r="AV134" s="52">
        <f>IFERROR(IF(AND($R134&gt;=AV$2,$R134&lt;=AV$3),$M134,IF(AND(AV$3&gt;=$R134,AV$2&lt;=$S134),$M134,0)),0)</f>
        <v/>
      </c>
      <c r="AW134" s="52">
        <f>IFERROR(IF(AND($R134&gt;=AW$2,$R134&lt;=AW$3),$M134,IF(AND(AW$3&gt;=$R134,AW$2&lt;=$S134),$M134,0)),0)</f>
        <v/>
      </c>
      <c r="AX134" s="52">
        <f>IFERROR(IF(AND($R134&gt;=AX$2,$R134&lt;=AX$3),$M134,IF(AND(AX$3&gt;=$R134,AX$2&lt;=$S134),$M134,0)),0)</f>
        <v/>
      </c>
      <c r="AY134" s="52">
        <f>IFERROR(IF(AND($R134&gt;=AY$2,$R134&lt;=AY$3),$M134,IF(AND(AY$3&gt;=$R134,AY$2&lt;=$S134),$M134,0)),0)</f>
        <v/>
      </c>
      <c r="AZ134" s="52">
        <f>IFERROR(IF(AND($R134&gt;=AZ$2,$R134&lt;=AZ$3),$M134,IF(AND(AZ$3&gt;=$R134,AZ$2&lt;=$S134),$M134,0)),0)</f>
        <v/>
      </c>
      <c r="BA134" s="52">
        <f>IFERROR(IF(AND($R134&gt;=BA$2,$R134&lt;=BA$3),$M134,IF(AND(BA$3&gt;=$R134,BA$2&lt;=$S134),$M134,0)),0)</f>
        <v/>
      </c>
      <c r="BB134" s="52">
        <f>IFERROR(IF(AND($R134&gt;=BB$2,$R134&lt;=BB$3),$M134,IF(AND(BB$3&gt;=$R134,BB$2&lt;=$S134),$M134,0)),0)</f>
        <v/>
      </c>
      <c r="BC134" s="52">
        <f>IFERROR(IF(AND($R134&gt;=BC$2,$R134&lt;=BC$3),$M134,IF(AND(BC$3&gt;=$R134,BC$2&lt;=$S134),$M134,0)),0)</f>
        <v/>
      </c>
      <c r="BD134" s="52">
        <f>IFERROR(IF(AND($R134&gt;=BD$2,$R134&lt;=BD$3),$M134,IF(AND(BD$3&gt;=$R134,BD$2&lt;=$S134),$M134,0)),0)</f>
        <v/>
      </c>
      <c r="BE134" s="52">
        <f>IFERROR(IF(AND($R134&gt;=BE$2,$R134&lt;=BE$3),$M134,IF(AND(BE$3&gt;=$R134,BE$2&lt;=$S134),$M134,0)),0)</f>
        <v/>
      </c>
      <c r="BF134" s="52">
        <f>IFERROR(IF(AND($R134&gt;=BF$2,$R134&lt;=BF$3),$M134,IF(AND(BF$3&gt;=$R134,BF$2&lt;=$S134),$M134,0)),0)</f>
        <v/>
      </c>
      <c r="BG134" s="52">
        <f>IFERROR(IF(AND($R134&gt;=BG$2,$R134&lt;=BG$3),$M134,IF(AND(BG$3&gt;=$R134,BG$2&lt;=$S134),$M134,0)),0)</f>
        <v/>
      </c>
      <c r="BH134" s="52">
        <f>IFERROR(IF(AND($R134&gt;=BH$2,$R134&lt;=BH$3),$M134,IF(AND(BH$3&gt;=$R134,BH$2&lt;=$S134),$M134,0)),0)</f>
        <v/>
      </c>
      <c r="BI134" s="52">
        <f>IFERROR(IF(AND($R134&gt;=BI$2,$R134&lt;=BI$3),$M134,IF(AND(BI$3&gt;=$R134,BI$2&lt;=$S134),$M134,0)),0)</f>
        <v/>
      </c>
      <c r="BJ134" s="52">
        <f>IFERROR(IF(AND($R134&gt;=BJ$2,$R134&lt;=BJ$3),$M134,IF(AND(BJ$3&gt;=$R134,BJ$2&lt;=$S134),$M134,0)),0)</f>
        <v/>
      </c>
      <c r="BK134" s="52">
        <f>IFERROR(IF(AND($R134&gt;=BK$2,$R134&lt;=BK$3),$M134,IF(AND(BK$3&gt;=$R134,BK$2&lt;=$S134),$M134,0)),0)</f>
        <v/>
      </c>
      <c r="BL134" s="52">
        <f>IFERROR(IF(AND($R134&gt;=BL$2,$R134&lt;=BL$3),$M134,IF(AND(BL$3&gt;=$R134,BL$2&lt;=$S134),$M134,0)),0)</f>
        <v/>
      </c>
      <c r="BM134" s="52">
        <f>IFERROR(IF(AND($R134&gt;=BM$2,$R134&lt;=BM$3),$M134,IF(AND(BM$3&gt;=$R134,BM$2&lt;=$S134),$M134,0)),0)</f>
        <v/>
      </c>
      <c r="BN134" s="52">
        <f>IFERROR(IF(AND($R134&gt;=BN$2,$R134&lt;=BN$3),$M134,IF(AND(BN$3&gt;=$R134,BN$2&lt;=$S134),$M134,0)),0)</f>
        <v/>
      </c>
      <c r="BO134" s="52">
        <f>IFERROR(IF(AND($R134&gt;=BO$2,$R134&lt;=BO$3),$M134,IF(AND(BO$3&gt;=$R134,BO$2&lt;=$S134),$M134,0)),0)</f>
        <v/>
      </c>
      <c r="BP134" s="52">
        <f>IFERROR(IF(AND($R134&gt;=BP$2,$R134&lt;=BP$3),$M134,IF(AND(BP$3&gt;=$R134,BP$2&lt;=$S134),$M134,0)),0)</f>
        <v/>
      </c>
      <c r="BQ134" s="52">
        <f>IFERROR(IF(AND($R134&gt;=BQ$2,$R134&lt;=BQ$3),$M134,IF(AND(BQ$3&gt;=$R134,BQ$2&lt;=$S134),$M134,0)),0)</f>
        <v/>
      </c>
      <c r="BR134" s="52">
        <f>IFERROR(IF(AND($R134&gt;=BR$2,$R134&lt;=BR$3),$M134,IF(AND(BR$3&gt;=$R134,BR$2&lt;=$S134),$M134,0)),0)</f>
        <v/>
      </c>
      <c r="BS134" s="52">
        <f>IFERROR(IF(AND($R134&gt;=BS$2,$R134&lt;=BS$3),$M134,IF(AND(BS$3&gt;=$R134,BS$2&lt;=$S134),$M134,0)),0)</f>
        <v/>
      </c>
      <c r="BT134" s="52">
        <f>IFERROR(IF(AND($R134&gt;=BT$2,$R134&lt;=BT$3),$M134,IF(AND(BT$3&gt;=$R134,BT$2&lt;=$S134),$M134,0)),0)</f>
        <v/>
      </c>
      <c r="BU134" s="52">
        <f>IFERROR(IF(AND($R134&gt;=BU$2,$R134&lt;=BU$3),$M134,IF(AND(BU$3&gt;=$R134,BU$2&lt;=$S134),$M134,0)),0)</f>
        <v/>
      </c>
      <c r="BV134" s="52">
        <f>IFERROR(IF(AND($R134&gt;=BV$2,$R134&lt;=BV$3),$M134,IF(AND(BV$3&gt;=$R134,BV$2&lt;=$S134),$M134,0)),0)</f>
        <v/>
      </c>
      <c r="BW134" s="52">
        <f>IFERROR(IF(AND($R134&gt;=BW$2,$R134&lt;=BW$3),$M134,IF(AND(BW$3&gt;=$R134,BW$2&lt;=$S134),$M134,0)),0)</f>
        <v/>
      </c>
      <c r="BX134" s="52">
        <f>IFERROR(IF(AND($R134&gt;=BX$2,$R134&lt;=BX$3),$M134,IF(AND(BX$3&gt;=$R134,BX$2&lt;=$S134),$M134,0)),0)</f>
        <v/>
      </c>
      <c r="BY134" s="52">
        <f>IFERROR(IF(AND($R134&gt;=BY$2,$R134&lt;=BY$3),$M134,IF(AND(BY$3&gt;=$R134,BY$2&lt;=$S134),$M134,0)),0)</f>
        <v/>
      </c>
      <c r="BZ134" s="52">
        <f>IFERROR(IF(AND($R134&gt;=BZ$2,$R134&lt;=BZ$3),$M134,IF(AND(BZ$3&gt;=$R134,BZ$2&lt;=$S134),$M134,0)),0)</f>
        <v/>
      </c>
      <c r="CA134" s="52">
        <f>IFERROR(IF(AND($R134&gt;=CA$2,$R134&lt;=CA$3),$M134,IF(AND(CA$3&gt;=$R134,CA$2&lt;=$S134),$M134,0)),0)</f>
        <v/>
      </c>
      <c r="CB134" s="52">
        <f>IFERROR(IF(AND($R134&gt;=CB$2,$R134&lt;=CB$3),$M134,IF(AND(CB$3&gt;=$R134,CB$2&lt;=$S134),$M134,0)),0)</f>
        <v/>
      </c>
      <c r="CC134" s="52">
        <f>IFERROR(IF(AND($R134&gt;=CC$2,$R134&lt;=CC$3),$M134,IF(AND(CC$3&gt;=$R134,CC$2&lt;=$S134),$M134,0)),0)</f>
        <v/>
      </c>
      <c r="CD134" s="52">
        <f>IFERROR(IF(AND($R134&gt;=CD$2,$R134&lt;=CD$3),$M134,IF(AND(CD$3&gt;=$R134,CD$2&lt;=$S134),$M134,0)),0)</f>
        <v/>
      </c>
      <c r="CE134" s="52">
        <f>IFERROR(IF(AND($R134&gt;=CE$2,$R134&lt;=CE$3),$M134,IF(AND(CE$3&gt;=$R134,CE$2&lt;=$S134),$M134,0)),0)</f>
        <v/>
      </c>
      <c r="CF134" s="52">
        <f>IFERROR(IF(AND($R134&gt;=CF$2,$R134&lt;=CF$3),$M134,IF(AND(CF$3&gt;=$R134,CF$2&lt;=$S134),$M134,0)),0)</f>
        <v/>
      </c>
      <c r="CG134" s="52">
        <f>IFERROR(IF(AND($R134&gt;=CG$2,$R134&lt;=CG$3),$M134,IF(AND(CG$3&gt;=$R134,CG$2&lt;=$S134),$M134,0)),0)</f>
        <v/>
      </c>
      <c r="CH134" s="52">
        <f>IFERROR(IF(AND($R134&gt;=CH$2,$R134&lt;=CH$3),$M134,IF(AND(CH$3&gt;=$R134,CH$2&lt;=$S134),$M134,0)),0)</f>
        <v/>
      </c>
      <c r="CI134" s="52">
        <f>IFERROR(IF(AND($R134&gt;=CI$2,$R134&lt;=CI$3),$M134,IF(AND(CI$3&gt;=$R134,CI$2&lt;=$S134),$M134,0)),0)</f>
        <v/>
      </c>
      <c r="CJ134" s="52">
        <f>IFERROR(IF(AND($R134&gt;=CJ$2,$R134&lt;=CJ$3),$M134,IF(AND(CJ$3&gt;=$R134,CJ$2&lt;=$S134),$M134,0)),0)</f>
        <v/>
      </c>
      <c r="CK134" s="52">
        <f>IFERROR(IF(AND($R134&gt;=CK$2,$R134&lt;=CK$3),$M134,IF(AND(CK$3&gt;=$R134,CK$2&lt;=$S134),$M134,0)),0)</f>
        <v/>
      </c>
      <c r="CL134" s="52">
        <f>IFERROR(IF(AND($R134&gt;=CL$2,$R134&lt;=CL$3),$M134,IF(AND(CL$3&gt;=$R134,CL$2&lt;=$S134),$M134,0)),0)</f>
        <v/>
      </c>
      <c r="CM134" s="52">
        <f>IFERROR(IF(AND($R134&gt;=CM$2,$R134&lt;=CM$3),$M134,IF(AND(CM$3&gt;=$R134,CM$2&lt;=$S134),$M134,0)),0)</f>
        <v/>
      </c>
      <c r="CN134" s="52">
        <f>IFERROR(IF(AND($R134&gt;=CN$2,$R134&lt;=CN$3),$M134,IF(AND(CN$3&gt;=$R134,CN$2&lt;=$S134),$M134,0)),0)</f>
        <v/>
      </c>
      <c r="CO134" s="52">
        <f>IFERROR(IF(AND($R134&gt;=CO$2,$R134&lt;=CO$3),$M134,IF(AND(CO$3&gt;=$R134,CO$2&lt;=$S134),$M134,0)),0)</f>
        <v/>
      </c>
      <c r="CP134" s="52">
        <f>IFERROR(IF(AND($R134&gt;=CP$2,$R134&lt;=CP$3),$M134,IF(AND(CP$3&gt;=$R134,CP$2&lt;=$S134),$M134,0)),0)</f>
        <v/>
      </c>
      <c r="CQ134" s="52">
        <f>IFERROR(IF(AND($R134&gt;=CQ$2,$R134&lt;=CQ$3),$M134,IF(AND(CQ$3&gt;=$R134,CQ$2&lt;=$S134),$M134,0)),0)</f>
        <v/>
      </c>
      <c r="CR134" s="52">
        <f>IFERROR(IF(AND($R134&gt;=CR$2,$R134&lt;=CR$3),$M134,IF(AND(CR$3&gt;=$R134,CR$2&lt;=$S134),$M134,0)),0)</f>
        <v/>
      </c>
      <c r="CS134" s="52">
        <f>IFERROR(IF(AND($R134&gt;=CS$2,$R134&lt;=CS$3),$M134,IF(AND(CS$3&gt;=$R134,CS$2&lt;=$S134),$M134,0)),0)</f>
        <v/>
      </c>
      <c r="CT134" s="52">
        <f>IFERROR(IF(AND($R134&gt;=CT$2,$R134&lt;=CT$3),$M134,IF(AND(CT$3&gt;=$R134,CT$2&lt;=$S134),$M134,0)),0)</f>
        <v/>
      </c>
      <c r="CU134" s="52">
        <f>IFERROR(IF(AND($R134&gt;=CU$2,$R134&lt;=CU$3),$M134,IF(AND(CU$3&gt;=$R134,CU$2&lt;=$S134),$M134,0)),0)</f>
        <v/>
      </c>
      <c r="CV134" s="52">
        <f>IFERROR(IF(AND($R134&gt;=CV$2,$R134&lt;=CV$3),$M134,IF(AND(CV$3&gt;=$R134,CV$2&lt;=$S134),$M134,0)),0)</f>
        <v/>
      </c>
      <c r="CW134" s="52">
        <f>IFERROR(IF(AND($R134&gt;=CW$2,$R134&lt;=CW$3),$M134,IF(AND(CW$3&gt;=$R134,CW$2&lt;=$S134),$M134,0)),0)</f>
        <v/>
      </c>
      <c r="CX134" s="52">
        <f>IFERROR(IF(AND($R134&gt;=CX$2,$R134&lt;=CX$3),$M134,IF(AND(CX$3&gt;=$R134,CX$2&lt;=$S134),$M134,0)),0)</f>
        <v/>
      </c>
      <c r="CY134" s="52">
        <f>IFERROR(IF(AND($R134&gt;=CY$2,$R134&lt;=CY$3),$M134,IF(AND(CY$3&gt;=$R134,CY$2&lt;=$S134),$M134,0)),0)</f>
        <v/>
      </c>
      <c r="CZ134" s="52">
        <f>IFERROR(IF(AND($R134&gt;=CZ$2,$R134&lt;=CZ$3),$M134,IF(AND(CZ$3&gt;=$R134,CZ$2&lt;=$S134),$M134,0)),0)</f>
        <v/>
      </c>
      <c r="DA134" s="52" t="n"/>
      <c r="DB134" s="52" t="n"/>
    </row>
    <row r="135" outlineLevel="1" ht="15.9" customHeight="1">
      <c r="A135" s="40" t="inlineStr">
        <is>
          <t>[Person_3]</t>
        </is>
      </c>
      <c r="B135" s="98" t="n"/>
      <c r="C135" s="56" t="n"/>
      <c r="D135" s="98" t="n"/>
      <c r="E135" s="56" t="n"/>
      <c r="F135" s="53" t="n"/>
      <c r="G135" s="56" t="n"/>
      <c r="H135" s="98" t="n"/>
      <c r="I135" s="43" t="n"/>
      <c r="J135" s="44" t="n"/>
      <c r="K135" s="45" t="n"/>
      <c r="L135" s="45" t="n"/>
      <c r="M135" s="46">
        <f>IF($J135="Digital Maintenance",0,K135*L135)*I134</f>
        <v/>
      </c>
      <c r="N135" s="47">
        <f>IF($J135="Digital Maintenance",K135*L135,0)*I135</f>
        <v/>
      </c>
      <c r="O135" s="48" t="inlineStr">
        <is>
          <t>New</t>
        </is>
      </c>
      <c r="P135" s="49" t="n"/>
      <c r="Q135" s="96" t="n"/>
      <c r="R135" s="96" t="n"/>
      <c r="S135" s="96" t="n"/>
      <c r="T135" s="51">
        <f>IF(ISBLANK(S135),"",YEARFRAC(R135,EOMONTH(S135,0))*12)</f>
        <v/>
      </c>
      <c r="U135" s="52">
        <f>IFERROR(IF(AND($R135&gt;=U$2,$R135&lt;=U$3),$M135,IF(AND(U$3&gt;=$R135,U$2&lt;=$S135),$M135,0)),0)</f>
        <v/>
      </c>
      <c r="V135" s="52">
        <f>IFERROR(IF(AND($R135&gt;=V$2,$R135&lt;=V$3),$M135,IF(AND(V$3&gt;=$R135,V$2&lt;=$S135),$M135,0)),0)</f>
        <v/>
      </c>
      <c r="W135" s="52">
        <f>IFERROR(IF(AND($R135&gt;=W$2,$R135&lt;=W$3),$M135,IF(AND(W$3&gt;=$R135,W$2&lt;=$S135),$M135,0)),0)</f>
        <v/>
      </c>
      <c r="X135" s="52">
        <f>IFERROR(IF(AND($R135&gt;=X$2,$R135&lt;=X$3),$M135,IF(AND(X$3&gt;=$R135,X$2&lt;=$S135),$M135,0)),0)</f>
        <v/>
      </c>
      <c r="Y135" s="52">
        <f>IFERROR(IF(AND($R135&gt;=Y$2,$R135&lt;=Y$3),$M135,IF(AND(Y$3&gt;=$R135,Y$2&lt;=$S135),$M135,0)),0)</f>
        <v/>
      </c>
      <c r="Z135" s="52">
        <f>IFERROR(IF(AND($R135&gt;=Z$2,$R135&lt;=Z$3),$M135,IF(AND(Z$3&gt;=$R135,Z$2&lt;=$S135),$M135,0)),0)</f>
        <v/>
      </c>
      <c r="AA135" s="52">
        <f>IFERROR(IF(AND($R135&gt;=AA$2,$R135&lt;=AA$3),$M135,IF(AND(AA$3&gt;=$R135,AA$2&lt;=$S135),$M135,0)),0)</f>
        <v/>
      </c>
      <c r="AB135" s="52">
        <f>IFERROR(IF(AND($R135&gt;=AB$2,$R135&lt;=AB$3),$M135,IF(AND(AB$3&gt;=$R135,AB$2&lt;=$S135),$M135,0)),0)</f>
        <v/>
      </c>
      <c r="AC135" s="52">
        <f>IFERROR(IF(AND($R135&gt;=AC$2,$R135&lt;=AC$3),$M135,IF(AND(AC$3&gt;=$R135,AC$2&lt;=$S135),$M135,0)),0)</f>
        <v/>
      </c>
      <c r="AD135" s="52">
        <f>IFERROR(IF(AND($R135&gt;=AD$2,$R135&lt;=AD$3),$M135,IF(AND(AD$3&gt;=$R135,AD$2&lt;=$S135),$M135,0)),0)</f>
        <v/>
      </c>
      <c r="AE135" s="52">
        <f>IFERROR(IF(AND($R135&gt;=AE$2,$R135&lt;=AE$3),$M135,IF(AND(AE$3&gt;=$R135,AE$2&lt;=$S135),$M135,0)),0)</f>
        <v/>
      </c>
      <c r="AF135" s="52">
        <f>IFERROR(IF(AND($R135&gt;=AF$2,$R135&lt;=AF$3),$M135,IF(AND(AF$3&gt;=$R135,AF$2&lt;=$S135),$M135,0)),0)</f>
        <v/>
      </c>
      <c r="AG135" s="52">
        <f>IFERROR(IF(AND($R135&gt;=AG$2,$R135&lt;=AG$3),$M135,IF(AND(AG$3&gt;=$R135,AG$2&lt;=$S135),$M135,0)),0)</f>
        <v/>
      </c>
      <c r="AH135" s="52">
        <f>IFERROR(IF(AND($R135&gt;=AH$2,$R135&lt;=AH$3),$M135,IF(AND(AH$3&gt;=$R135,AH$2&lt;=$S135),$M135,0)),0)</f>
        <v/>
      </c>
      <c r="AI135" s="52">
        <f>IFERROR(IF(AND($R135&gt;=AI$2,$R135&lt;=AI$3),$M135,IF(AND(AI$3&gt;=$R135,AI$2&lt;=$S135),$M135,0)),0)</f>
        <v/>
      </c>
      <c r="AJ135" s="52">
        <f>IFERROR(IF(AND($R135&gt;=AJ$2,$R135&lt;=AJ$3),$M135,IF(AND(AJ$3&gt;=$R135,AJ$2&lt;=$S135),$M135,0)),0)</f>
        <v/>
      </c>
      <c r="AK135" s="52">
        <f>IFERROR(IF(AND($R135&gt;=AK$2,$R135&lt;=AK$3),$M135,IF(AND(AK$3&gt;=$R135,AK$2&lt;=$S135),$M135,0)),0)</f>
        <v/>
      </c>
      <c r="AL135" s="52">
        <f>IFERROR(IF(AND($R135&gt;=AL$2,$R135&lt;=AL$3),$M135,IF(AND(AL$3&gt;=$R135,AL$2&lt;=$S135),$M135,0)),0)</f>
        <v/>
      </c>
      <c r="AM135" s="52">
        <f>IFERROR(IF(AND($R135&gt;=AM$2,$R135&lt;=AM$3),$M135,IF(AND(AM$3&gt;=$R135,AM$2&lt;=$S135),$M135,0)),0)</f>
        <v/>
      </c>
      <c r="AN135" s="52">
        <f>IFERROR(IF(AND($R135&gt;=AN$2,$R135&lt;=AN$3),$M135,IF(AND(AN$3&gt;=$R135,AN$2&lt;=$S135),$M135,0)),0)</f>
        <v/>
      </c>
      <c r="AO135" s="52">
        <f>IFERROR(IF(AND($R135&gt;=AO$2,$R135&lt;=AO$3),$M135,IF(AND(AO$3&gt;=$R135,AO$2&lt;=$S135),$M135,0)),0)</f>
        <v/>
      </c>
      <c r="AP135" s="52">
        <f>IFERROR(IF(AND($R135&gt;=AP$2,$R135&lt;=AP$3),$M135,IF(AND(AP$3&gt;=$R135,AP$2&lt;=$S135),$M135,0)),0)</f>
        <v/>
      </c>
      <c r="AQ135" s="52">
        <f>IFERROR(IF(AND($R135&gt;=AQ$2,$R135&lt;=AQ$3),$M135,IF(AND(AQ$3&gt;=$R135,AQ$2&lt;=$S135),$M135,0)),0)</f>
        <v/>
      </c>
      <c r="AR135" s="52">
        <f>IFERROR(IF(AND($R135&gt;=AR$2,$R135&lt;=AR$3),$M135,IF(AND(AR$3&gt;=$R135,AR$2&lt;=$S135),$M135,0)),0)</f>
        <v/>
      </c>
      <c r="AS135" s="52">
        <f>IFERROR(IF(AND($R135&gt;=AS$2,$R135&lt;=AS$3),$M135,IF(AND(AS$3&gt;=$R135,AS$2&lt;=$S135),$M135,0)),0)</f>
        <v/>
      </c>
      <c r="AT135" s="52">
        <f>IFERROR(IF(AND($R135&gt;=AT$2,$R135&lt;=AT$3),$M135,IF(AND(AT$3&gt;=$R135,AT$2&lt;=$S135),$M135,0)),0)</f>
        <v/>
      </c>
      <c r="AU135" s="52">
        <f>IFERROR(IF(AND($R135&gt;=AU$2,$R135&lt;=AU$3),$M135,IF(AND(AU$3&gt;=$R135,AU$2&lt;=$S135),$M135,0)),0)</f>
        <v/>
      </c>
      <c r="AV135" s="52">
        <f>IFERROR(IF(AND($R135&gt;=AV$2,$R135&lt;=AV$3),$M135,IF(AND(AV$3&gt;=$R135,AV$2&lt;=$S135),$M135,0)),0)</f>
        <v/>
      </c>
      <c r="AW135" s="52">
        <f>IFERROR(IF(AND($R135&gt;=AW$2,$R135&lt;=AW$3),$M135,IF(AND(AW$3&gt;=$R135,AW$2&lt;=$S135),$M135,0)),0)</f>
        <v/>
      </c>
      <c r="AX135" s="52">
        <f>IFERROR(IF(AND($R135&gt;=AX$2,$R135&lt;=AX$3),$M135,IF(AND(AX$3&gt;=$R135,AX$2&lt;=$S135),$M135,0)),0)</f>
        <v/>
      </c>
      <c r="AY135" s="52">
        <f>IFERROR(IF(AND($R135&gt;=AY$2,$R135&lt;=AY$3),$M135,IF(AND(AY$3&gt;=$R135,AY$2&lt;=$S135),$M135,0)),0)</f>
        <v/>
      </c>
      <c r="AZ135" s="52">
        <f>IFERROR(IF(AND($R135&gt;=AZ$2,$R135&lt;=AZ$3),$M135,IF(AND(AZ$3&gt;=$R135,AZ$2&lt;=$S135),$M135,0)),0)</f>
        <v/>
      </c>
      <c r="BA135" s="52">
        <f>IFERROR(IF(AND($R135&gt;=BA$2,$R135&lt;=BA$3),$M135,IF(AND(BA$3&gt;=$R135,BA$2&lt;=$S135),$M135,0)),0)</f>
        <v/>
      </c>
      <c r="BB135" s="52">
        <f>IFERROR(IF(AND($R135&gt;=BB$2,$R135&lt;=BB$3),$M135,IF(AND(BB$3&gt;=$R135,BB$2&lt;=$S135),$M135,0)),0)</f>
        <v/>
      </c>
      <c r="BC135" s="52">
        <f>IFERROR(IF(AND($R135&gt;=BC$2,$R135&lt;=BC$3),$M135,IF(AND(BC$3&gt;=$R135,BC$2&lt;=$S135),$M135,0)),0)</f>
        <v/>
      </c>
      <c r="BD135" s="52">
        <f>IFERROR(IF(AND($R135&gt;=BD$2,$R135&lt;=BD$3),$M135,IF(AND(BD$3&gt;=$R135,BD$2&lt;=$S135),$M135,0)),0)</f>
        <v/>
      </c>
      <c r="BE135" s="52">
        <f>IFERROR(IF(AND($R135&gt;=BE$2,$R135&lt;=BE$3),$M135,IF(AND(BE$3&gt;=$R135,BE$2&lt;=$S135),$M135,0)),0)</f>
        <v/>
      </c>
      <c r="BF135" s="52">
        <f>IFERROR(IF(AND($R135&gt;=BF$2,$R135&lt;=BF$3),$M135,IF(AND(BF$3&gt;=$R135,BF$2&lt;=$S135),$M135,0)),0)</f>
        <v/>
      </c>
      <c r="BG135" s="52">
        <f>IFERROR(IF(AND($R135&gt;=BG$2,$R135&lt;=BG$3),$M135,IF(AND(BG$3&gt;=$R135,BG$2&lt;=$S135),$M135,0)),0)</f>
        <v/>
      </c>
      <c r="BH135" s="52">
        <f>IFERROR(IF(AND($R135&gt;=BH$2,$R135&lt;=BH$3),$M135,IF(AND(BH$3&gt;=$R135,BH$2&lt;=$S135),$M135,0)),0)</f>
        <v/>
      </c>
      <c r="BI135" s="52">
        <f>IFERROR(IF(AND($R135&gt;=BI$2,$R135&lt;=BI$3),$M135,IF(AND(BI$3&gt;=$R135,BI$2&lt;=$S135),$M135,0)),0)</f>
        <v/>
      </c>
      <c r="BJ135" s="52">
        <f>IFERROR(IF(AND($R135&gt;=BJ$2,$R135&lt;=BJ$3),$M135,IF(AND(BJ$3&gt;=$R135,BJ$2&lt;=$S135),$M135,0)),0)</f>
        <v/>
      </c>
      <c r="BK135" s="52">
        <f>IFERROR(IF(AND($R135&gt;=BK$2,$R135&lt;=BK$3),$M135,IF(AND(BK$3&gt;=$R135,BK$2&lt;=$S135),$M135,0)),0)</f>
        <v/>
      </c>
      <c r="BL135" s="52">
        <f>IFERROR(IF(AND($R135&gt;=BL$2,$R135&lt;=BL$3),$M135,IF(AND(BL$3&gt;=$R135,BL$2&lt;=$S135),$M135,0)),0)</f>
        <v/>
      </c>
      <c r="BM135" s="52">
        <f>IFERROR(IF(AND($R135&gt;=BM$2,$R135&lt;=BM$3),$M135,IF(AND(BM$3&gt;=$R135,BM$2&lt;=$S135),$M135,0)),0)</f>
        <v/>
      </c>
      <c r="BN135" s="52">
        <f>IFERROR(IF(AND($R135&gt;=BN$2,$R135&lt;=BN$3),$M135,IF(AND(BN$3&gt;=$R135,BN$2&lt;=$S135),$M135,0)),0)</f>
        <v/>
      </c>
      <c r="BO135" s="52">
        <f>IFERROR(IF(AND($R135&gt;=BO$2,$R135&lt;=BO$3),$M135,IF(AND(BO$3&gt;=$R135,BO$2&lt;=$S135),$M135,0)),0)</f>
        <v/>
      </c>
      <c r="BP135" s="52">
        <f>IFERROR(IF(AND($R135&gt;=BP$2,$R135&lt;=BP$3),$M135,IF(AND(BP$3&gt;=$R135,BP$2&lt;=$S135),$M135,0)),0)</f>
        <v/>
      </c>
      <c r="BQ135" s="52">
        <f>IFERROR(IF(AND($R135&gt;=BQ$2,$R135&lt;=BQ$3),$M135,IF(AND(BQ$3&gt;=$R135,BQ$2&lt;=$S135),$M135,0)),0)</f>
        <v/>
      </c>
      <c r="BR135" s="52">
        <f>IFERROR(IF(AND($R135&gt;=BR$2,$R135&lt;=BR$3),$M135,IF(AND(BR$3&gt;=$R135,BR$2&lt;=$S135),$M135,0)),0)</f>
        <v/>
      </c>
      <c r="BS135" s="52">
        <f>IFERROR(IF(AND($R135&gt;=BS$2,$R135&lt;=BS$3),$M135,IF(AND(BS$3&gt;=$R135,BS$2&lt;=$S135),$M135,0)),0)</f>
        <v/>
      </c>
      <c r="BT135" s="52">
        <f>IFERROR(IF(AND($R135&gt;=BT$2,$R135&lt;=BT$3),$M135,IF(AND(BT$3&gt;=$R135,BT$2&lt;=$S135),$M135,0)),0)</f>
        <v/>
      </c>
      <c r="BU135" s="52">
        <f>IFERROR(IF(AND($R135&gt;=BU$2,$R135&lt;=BU$3),$M135,IF(AND(BU$3&gt;=$R135,BU$2&lt;=$S135),$M135,0)),0)</f>
        <v/>
      </c>
      <c r="BV135" s="52">
        <f>IFERROR(IF(AND($R135&gt;=BV$2,$R135&lt;=BV$3),$M135,IF(AND(BV$3&gt;=$R135,BV$2&lt;=$S135),$M135,0)),0)</f>
        <v/>
      </c>
      <c r="BW135" s="52">
        <f>IFERROR(IF(AND($R135&gt;=BW$2,$R135&lt;=BW$3),$M135,IF(AND(BW$3&gt;=$R135,BW$2&lt;=$S135),$M135,0)),0)</f>
        <v/>
      </c>
      <c r="BX135" s="52">
        <f>IFERROR(IF(AND($R135&gt;=BX$2,$R135&lt;=BX$3),$M135,IF(AND(BX$3&gt;=$R135,BX$2&lt;=$S135),$M135,0)),0)</f>
        <v/>
      </c>
      <c r="BY135" s="52">
        <f>IFERROR(IF(AND($R135&gt;=BY$2,$R135&lt;=BY$3),$M135,IF(AND(BY$3&gt;=$R135,BY$2&lt;=$S135),$M135,0)),0)</f>
        <v/>
      </c>
      <c r="BZ135" s="52">
        <f>IFERROR(IF(AND($R135&gt;=BZ$2,$R135&lt;=BZ$3),$M135,IF(AND(BZ$3&gt;=$R135,BZ$2&lt;=$S135),$M135,0)),0)</f>
        <v/>
      </c>
      <c r="CA135" s="52">
        <f>IFERROR(IF(AND($R135&gt;=CA$2,$R135&lt;=CA$3),$M135,IF(AND(CA$3&gt;=$R135,CA$2&lt;=$S135),$M135,0)),0)</f>
        <v/>
      </c>
      <c r="CB135" s="52">
        <f>IFERROR(IF(AND($R135&gt;=CB$2,$R135&lt;=CB$3),$M135,IF(AND(CB$3&gt;=$R135,CB$2&lt;=$S135),$M135,0)),0)</f>
        <v/>
      </c>
      <c r="CC135" s="52">
        <f>IFERROR(IF(AND($R135&gt;=CC$2,$R135&lt;=CC$3),$M135,IF(AND(CC$3&gt;=$R135,CC$2&lt;=$S135),$M135,0)),0)</f>
        <v/>
      </c>
      <c r="CD135" s="52">
        <f>IFERROR(IF(AND($R135&gt;=CD$2,$R135&lt;=CD$3),$M135,IF(AND(CD$3&gt;=$R135,CD$2&lt;=$S135),$M135,0)),0)</f>
        <v/>
      </c>
      <c r="CE135" s="52">
        <f>IFERROR(IF(AND($R135&gt;=CE$2,$R135&lt;=CE$3),$M135,IF(AND(CE$3&gt;=$R135,CE$2&lt;=$S135),$M135,0)),0)</f>
        <v/>
      </c>
      <c r="CF135" s="52">
        <f>IFERROR(IF(AND($R135&gt;=CF$2,$R135&lt;=CF$3),$M135,IF(AND(CF$3&gt;=$R135,CF$2&lt;=$S135),$M135,0)),0)</f>
        <v/>
      </c>
      <c r="CG135" s="52">
        <f>IFERROR(IF(AND($R135&gt;=CG$2,$R135&lt;=CG$3),$M135,IF(AND(CG$3&gt;=$R135,CG$2&lt;=$S135),$M135,0)),0)</f>
        <v/>
      </c>
      <c r="CH135" s="52">
        <f>IFERROR(IF(AND($R135&gt;=CH$2,$R135&lt;=CH$3),$M135,IF(AND(CH$3&gt;=$R135,CH$2&lt;=$S135),$M135,0)),0)</f>
        <v/>
      </c>
      <c r="CI135" s="52">
        <f>IFERROR(IF(AND($R135&gt;=CI$2,$R135&lt;=CI$3),$M135,IF(AND(CI$3&gt;=$R135,CI$2&lt;=$S135),$M135,0)),0)</f>
        <v/>
      </c>
      <c r="CJ135" s="52">
        <f>IFERROR(IF(AND($R135&gt;=CJ$2,$R135&lt;=CJ$3),$M135,IF(AND(CJ$3&gt;=$R135,CJ$2&lt;=$S135),$M135,0)),0)</f>
        <v/>
      </c>
      <c r="CK135" s="52">
        <f>IFERROR(IF(AND($R135&gt;=CK$2,$R135&lt;=CK$3),$M135,IF(AND(CK$3&gt;=$R135,CK$2&lt;=$S135),$M135,0)),0)</f>
        <v/>
      </c>
      <c r="CL135" s="52">
        <f>IFERROR(IF(AND($R135&gt;=CL$2,$R135&lt;=CL$3),$M135,IF(AND(CL$3&gt;=$R135,CL$2&lt;=$S135),$M135,0)),0)</f>
        <v/>
      </c>
      <c r="CM135" s="52">
        <f>IFERROR(IF(AND($R135&gt;=CM$2,$R135&lt;=CM$3),$M135,IF(AND(CM$3&gt;=$R135,CM$2&lt;=$S135),$M135,0)),0)</f>
        <v/>
      </c>
      <c r="CN135" s="52">
        <f>IFERROR(IF(AND($R135&gt;=CN$2,$R135&lt;=CN$3),$M135,IF(AND(CN$3&gt;=$R135,CN$2&lt;=$S135),$M135,0)),0)</f>
        <v/>
      </c>
      <c r="CO135" s="52">
        <f>IFERROR(IF(AND($R135&gt;=CO$2,$R135&lt;=CO$3),$M135,IF(AND(CO$3&gt;=$R135,CO$2&lt;=$S135),$M135,0)),0)</f>
        <v/>
      </c>
      <c r="CP135" s="52">
        <f>IFERROR(IF(AND($R135&gt;=CP$2,$R135&lt;=CP$3),$M135,IF(AND(CP$3&gt;=$R135,CP$2&lt;=$S135),$M135,0)),0)</f>
        <v/>
      </c>
      <c r="CQ135" s="52">
        <f>IFERROR(IF(AND($R135&gt;=CQ$2,$R135&lt;=CQ$3),$M135,IF(AND(CQ$3&gt;=$R135,CQ$2&lt;=$S135),$M135,0)),0)</f>
        <v/>
      </c>
      <c r="CR135" s="52">
        <f>IFERROR(IF(AND($R135&gt;=CR$2,$R135&lt;=CR$3),$M135,IF(AND(CR$3&gt;=$R135,CR$2&lt;=$S135),$M135,0)),0)</f>
        <v/>
      </c>
      <c r="CS135" s="52">
        <f>IFERROR(IF(AND($R135&gt;=CS$2,$R135&lt;=CS$3),$M135,IF(AND(CS$3&gt;=$R135,CS$2&lt;=$S135),$M135,0)),0)</f>
        <v/>
      </c>
      <c r="CT135" s="52">
        <f>IFERROR(IF(AND($R135&gt;=CT$2,$R135&lt;=CT$3),$M135,IF(AND(CT$3&gt;=$R135,CT$2&lt;=$S135),$M135,0)),0)</f>
        <v/>
      </c>
      <c r="CU135" s="52">
        <f>IFERROR(IF(AND($R135&gt;=CU$2,$R135&lt;=CU$3),$M135,IF(AND(CU$3&gt;=$R135,CU$2&lt;=$S135),$M135,0)),0)</f>
        <v/>
      </c>
      <c r="CV135" s="52">
        <f>IFERROR(IF(AND($R135&gt;=CV$2,$R135&lt;=CV$3),$M135,IF(AND(CV$3&gt;=$R135,CV$2&lt;=$S135),$M135,0)),0)</f>
        <v/>
      </c>
      <c r="CW135" s="52">
        <f>IFERROR(IF(AND($R135&gt;=CW$2,$R135&lt;=CW$3),$M135,IF(AND(CW$3&gt;=$R135,CW$2&lt;=$S135),$M135,0)),0)</f>
        <v/>
      </c>
      <c r="CX135" s="52">
        <f>IFERROR(IF(AND($R135&gt;=CX$2,$R135&lt;=CX$3),$M135,IF(AND(CX$3&gt;=$R135,CX$2&lt;=$S135),$M135,0)),0)</f>
        <v/>
      </c>
      <c r="CY135" s="52">
        <f>IFERROR(IF(AND($R135&gt;=CY$2,$R135&lt;=CY$3),$M135,IF(AND(CY$3&gt;=$R135,CY$2&lt;=$S135),$M135,0)),0)</f>
        <v/>
      </c>
      <c r="CZ135" s="52">
        <f>IFERROR(IF(AND($R135&gt;=CZ$2,$R135&lt;=CZ$3),$M135,IF(AND(CZ$3&gt;=$R135,CZ$2&lt;=$S135),$M135,0)),0)</f>
        <v/>
      </c>
      <c r="DA135" s="52" t="n"/>
      <c r="DB135" s="52" t="n"/>
    </row>
    <row r="136" outlineLevel="1" ht="15.9" customHeight="1">
      <c r="A136" s="40" t="inlineStr">
        <is>
          <t>[Person_3]</t>
        </is>
      </c>
      <c r="B136" s="98" t="n"/>
      <c r="C136" s="56" t="n"/>
      <c r="D136" s="98" t="n"/>
      <c r="E136" s="56" t="n"/>
      <c r="F136" s="53" t="n"/>
      <c r="G136" s="56" t="n"/>
      <c r="H136" s="98" t="n"/>
      <c r="I136" s="43" t="n"/>
      <c r="J136" s="44" t="n"/>
      <c r="K136" s="45" t="n"/>
      <c r="L136" s="45" t="n"/>
      <c r="M136" s="46">
        <f>IF($J136="Digital Maintenance",0,K136*L136)*I135</f>
        <v/>
      </c>
      <c r="N136" s="47">
        <f>IF($J136="Digital Maintenance",K136*L136,0)*I136</f>
        <v/>
      </c>
      <c r="O136" s="48" t="inlineStr">
        <is>
          <t>New</t>
        </is>
      </c>
      <c r="P136" s="49" t="n"/>
      <c r="Q136" s="96" t="n"/>
      <c r="R136" s="96" t="n"/>
      <c r="S136" s="96" t="n"/>
      <c r="T136" s="51">
        <f>IF(ISBLANK(S136),"",YEARFRAC(R136,EOMONTH(S136,0))*12)</f>
        <v/>
      </c>
      <c r="U136" s="52">
        <f>IFERROR(IF(AND($R136&gt;=U$2,$R136&lt;=U$3),$M136,IF(AND(U$3&gt;=$R136,U$2&lt;=$S136),$M136,0)),0)</f>
        <v/>
      </c>
      <c r="V136" s="52">
        <f>IFERROR(IF(AND($R136&gt;=V$2,$R136&lt;=V$3),$M136,IF(AND(V$3&gt;=$R136,V$2&lt;=$S136),$M136,0)),0)</f>
        <v/>
      </c>
      <c r="W136" s="52">
        <f>IFERROR(IF(AND($R136&gt;=W$2,$R136&lt;=W$3),$M136,IF(AND(W$3&gt;=$R136,W$2&lt;=$S136),$M136,0)),0)</f>
        <v/>
      </c>
      <c r="X136" s="52">
        <f>IFERROR(IF(AND($R136&gt;=X$2,$R136&lt;=X$3),$M136,IF(AND(X$3&gt;=$R136,X$2&lt;=$S136),$M136,0)),0)</f>
        <v/>
      </c>
      <c r="Y136" s="52">
        <f>IFERROR(IF(AND($R136&gt;=Y$2,$R136&lt;=Y$3),$M136,IF(AND(Y$3&gt;=$R136,Y$2&lt;=$S136),$M136,0)),0)</f>
        <v/>
      </c>
      <c r="Z136" s="52">
        <f>IFERROR(IF(AND($R136&gt;=Z$2,$R136&lt;=Z$3),$M136,IF(AND(Z$3&gt;=$R136,Z$2&lt;=$S136),$M136,0)),0)</f>
        <v/>
      </c>
      <c r="AA136" s="52">
        <f>IFERROR(IF(AND($R136&gt;=AA$2,$R136&lt;=AA$3),$M136,IF(AND(AA$3&gt;=$R136,AA$2&lt;=$S136),$M136,0)),0)</f>
        <v/>
      </c>
      <c r="AB136" s="52">
        <f>IFERROR(IF(AND($R136&gt;=AB$2,$R136&lt;=AB$3),$M136,IF(AND(AB$3&gt;=$R136,AB$2&lt;=$S136),$M136,0)),0)</f>
        <v/>
      </c>
      <c r="AC136" s="52">
        <f>IFERROR(IF(AND($R136&gt;=AC$2,$R136&lt;=AC$3),$M136,IF(AND(AC$3&gt;=$R136,AC$2&lt;=$S136),$M136,0)),0)</f>
        <v/>
      </c>
      <c r="AD136" s="52">
        <f>IFERROR(IF(AND($R136&gt;=AD$2,$R136&lt;=AD$3),$M136,IF(AND(AD$3&gt;=$R136,AD$2&lt;=$S136),$M136,0)),0)</f>
        <v/>
      </c>
      <c r="AE136" s="52">
        <f>IFERROR(IF(AND($R136&gt;=AE$2,$R136&lt;=AE$3),$M136,IF(AND(AE$3&gt;=$R136,AE$2&lt;=$S136),$M136,0)),0)</f>
        <v/>
      </c>
      <c r="AF136" s="52">
        <f>IFERROR(IF(AND($R136&gt;=AF$2,$R136&lt;=AF$3),$M136,IF(AND(AF$3&gt;=$R136,AF$2&lt;=$S136),$M136,0)),0)</f>
        <v/>
      </c>
      <c r="AG136" s="52">
        <f>IFERROR(IF(AND($R136&gt;=AG$2,$R136&lt;=AG$3),$M136,IF(AND(AG$3&gt;=$R136,AG$2&lt;=$S136),$M136,0)),0)</f>
        <v/>
      </c>
      <c r="AH136" s="52">
        <f>IFERROR(IF(AND($R136&gt;=AH$2,$R136&lt;=AH$3),$M136,IF(AND(AH$3&gt;=$R136,AH$2&lt;=$S136),$M136,0)),0)</f>
        <v/>
      </c>
      <c r="AI136" s="52">
        <f>IFERROR(IF(AND($R136&gt;=AI$2,$R136&lt;=AI$3),$M136,IF(AND(AI$3&gt;=$R136,AI$2&lt;=$S136),$M136,0)),0)</f>
        <v/>
      </c>
      <c r="AJ136" s="52">
        <f>IFERROR(IF(AND($R136&gt;=AJ$2,$R136&lt;=AJ$3),$M136,IF(AND(AJ$3&gt;=$R136,AJ$2&lt;=$S136),$M136,0)),0)</f>
        <v/>
      </c>
      <c r="AK136" s="52">
        <f>IFERROR(IF(AND($R136&gt;=AK$2,$R136&lt;=AK$3),$M136,IF(AND(AK$3&gt;=$R136,AK$2&lt;=$S136),$M136,0)),0)</f>
        <v/>
      </c>
      <c r="AL136" s="52">
        <f>IFERROR(IF(AND($R136&gt;=AL$2,$R136&lt;=AL$3),$M136,IF(AND(AL$3&gt;=$R136,AL$2&lt;=$S136),$M136,0)),0)</f>
        <v/>
      </c>
      <c r="AM136" s="52">
        <f>IFERROR(IF(AND($R136&gt;=AM$2,$R136&lt;=AM$3),$M136,IF(AND(AM$3&gt;=$R136,AM$2&lt;=$S136),$M136,0)),0)</f>
        <v/>
      </c>
      <c r="AN136" s="52">
        <f>IFERROR(IF(AND($R136&gt;=AN$2,$R136&lt;=AN$3),$M136,IF(AND(AN$3&gt;=$R136,AN$2&lt;=$S136),$M136,0)),0)</f>
        <v/>
      </c>
      <c r="AO136" s="52">
        <f>IFERROR(IF(AND($R136&gt;=AO$2,$R136&lt;=AO$3),$M136,IF(AND(AO$3&gt;=$R136,AO$2&lt;=$S136),$M136,0)),0)</f>
        <v/>
      </c>
      <c r="AP136" s="52">
        <f>IFERROR(IF(AND($R136&gt;=AP$2,$R136&lt;=AP$3),$M136,IF(AND(AP$3&gt;=$R136,AP$2&lt;=$S136),$M136,0)),0)</f>
        <v/>
      </c>
      <c r="AQ136" s="52">
        <f>IFERROR(IF(AND($R136&gt;=AQ$2,$R136&lt;=AQ$3),$M136,IF(AND(AQ$3&gt;=$R136,AQ$2&lt;=$S136),$M136,0)),0)</f>
        <v/>
      </c>
      <c r="AR136" s="52">
        <f>IFERROR(IF(AND($R136&gt;=AR$2,$R136&lt;=AR$3),$M136,IF(AND(AR$3&gt;=$R136,AR$2&lt;=$S136),$M136,0)),0)</f>
        <v/>
      </c>
      <c r="AS136" s="52">
        <f>IFERROR(IF(AND($R136&gt;=AS$2,$R136&lt;=AS$3),$M136,IF(AND(AS$3&gt;=$R136,AS$2&lt;=$S136),$M136,0)),0)</f>
        <v/>
      </c>
      <c r="AT136" s="52">
        <f>IFERROR(IF(AND($R136&gt;=AT$2,$R136&lt;=AT$3),$M136,IF(AND(AT$3&gt;=$R136,AT$2&lt;=$S136),$M136,0)),0)</f>
        <v/>
      </c>
      <c r="AU136" s="52">
        <f>IFERROR(IF(AND($R136&gt;=AU$2,$R136&lt;=AU$3),$M136,IF(AND(AU$3&gt;=$R136,AU$2&lt;=$S136),$M136,0)),0)</f>
        <v/>
      </c>
      <c r="AV136" s="52">
        <f>IFERROR(IF(AND($R136&gt;=AV$2,$R136&lt;=AV$3),$M136,IF(AND(AV$3&gt;=$R136,AV$2&lt;=$S136),$M136,0)),0)</f>
        <v/>
      </c>
      <c r="AW136" s="52">
        <f>IFERROR(IF(AND($R136&gt;=AW$2,$R136&lt;=AW$3),$M136,IF(AND(AW$3&gt;=$R136,AW$2&lt;=$S136),$M136,0)),0)</f>
        <v/>
      </c>
      <c r="AX136" s="52">
        <f>IFERROR(IF(AND($R136&gt;=AX$2,$R136&lt;=AX$3),$M136,IF(AND(AX$3&gt;=$R136,AX$2&lt;=$S136),$M136,0)),0)</f>
        <v/>
      </c>
      <c r="AY136" s="52">
        <f>IFERROR(IF(AND($R136&gt;=AY$2,$R136&lt;=AY$3),$M136,IF(AND(AY$3&gt;=$R136,AY$2&lt;=$S136),$M136,0)),0)</f>
        <v/>
      </c>
      <c r="AZ136" s="52">
        <f>IFERROR(IF(AND($R136&gt;=AZ$2,$R136&lt;=AZ$3),$M136,IF(AND(AZ$3&gt;=$R136,AZ$2&lt;=$S136),$M136,0)),0)</f>
        <v/>
      </c>
      <c r="BA136" s="52">
        <f>IFERROR(IF(AND($R136&gt;=BA$2,$R136&lt;=BA$3),$M136,IF(AND(BA$3&gt;=$R136,BA$2&lt;=$S136),$M136,0)),0)</f>
        <v/>
      </c>
      <c r="BB136" s="52">
        <f>IFERROR(IF(AND($R136&gt;=BB$2,$R136&lt;=BB$3),$M136,IF(AND(BB$3&gt;=$R136,BB$2&lt;=$S136),$M136,0)),0)</f>
        <v/>
      </c>
      <c r="BC136" s="52">
        <f>IFERROR(IF(AND($R136&gt;=BC$2,$R136&lt;=BC$3),$M136,IF(AND(BC$3&gt;=$R136,BC$2&lt;=$S136),$M136,0)),0)</f>
        <v/>
      </c>
      <c r="BD136" s="52">
        <f>IFERROR(IF(AND($R136&gt;=BD$2,$R136&lt;=BD$3),$M136,IF(AND(BD$3&gt;=$R136,BD$2&lt;=$S136),$M136,0)),0)</f>
        <v/>
      </c>
      <c r="BE136" s="52">
        <f>IFERROR(IF(AND($R136&gt;=BE$2,$R136&lt;=BE$3),$M136,IF(AND(BE$3&gt;=$R136,BE$2&lt;=$S136),$M136,0)),0)</f>
        <v/>
      </c>
      <c r="BF136" s="52">
        <f>IFERROR(IF(AND($R136&gt;=BF$2,$R136&lt;=BF$3),$M136,IF(AND(BF$3&gt;=$R136,BF$2&lt;=$S136),$M136,0)),0)</f>
        <v/>
      </c>
      <c r="BG136" s="52">
        <f>IFERROR(IF(AND($R136&gt;=BG$2,$R136&lt;=BG$3),$M136,IF(AND(BG$3&gt;=$R136,BG$2&lt;=$S136),$M136,0)),0)</f>
        <v/>
      </c>
      <c r="BH136" s="52">
        <f>IFERROR(IF(AND($R136&gt;=BH$2,$R136&lt;=BH$3),$M136,IF(AND(BH$3&gt;=$R136,BH$2&lt;=$S136),$M136,0)),0)</f>
        <v/>
      </c>
      <c r="BI136" s="52">
        <f>IFERROR(IF(AND($R136&gt;=BI$2,$R136&lt;=BI$3),$M136,IF(AND(BI$3&gt;=$R136,BI$2&lt;=$S136),$M136,0)),0)</f>
        <v/>
      </c>
      <c r="BJ136" s="52">
        <f>IFERROR(IF(AND($R136&gt;=BJ$2,$R136&lt;=BJ$3),$M136,IF(AND(BJ$3&gt;=$R136,BJ$2&lt;=$S136),$M136,0)),0)</f>
        <v/>
      </c>
      <c r="BK136" s="52">
        <f>IFERROR(IF(AND($R136&gt;=BK$2,$R136&lt;=BK$3),$M136,IF(AND(BK$3&gt;=$R136,BK$2&lt;=$S136),$M136,0)),0)</f>
        <v/>
      </c>
      <c r="BL136" s="52">
        <f>IFERROR(IF(AND($R136&gt;=BL$2,$R136&lt;=BL$3),$M136,IF(AND(BL$3&gt;=$R136,BL$2&lt;=$S136),$M136,0)),0)</f>
        <v/>
      </c>
      <c r="BM136" s="52">
        <f>IFERROR(IF(AND($R136&gt;=BM$2,$R136&lt;=BM$3),$M136,IF(AND(BM$3&gt;=$R136,BM$2&lt;=$S136),$M136,0)),0)</f>
        <v/>
      </c>
      <c r="BN136" s="52">
        <f>IFERROR(IF(AND($R136&gt;=BN$2,$R136&lt;=BN$3),$M136,IF(AND(BN$3&gt;=$R136,BN$2&lt;=$S136),$M136,0)),0)</f>
        <v/>
      </c>
      <c r="BO136" s="52">
        <f>IFERROR(IF(AND($R136&gt;=BO$2,$R136&lt;=BO$3),$M136,IF(AND(BO$3&gt;=$R136,BO$2&lt;=$S136),$M136,0)),0)</f>
        <v/>
      </c>
      <c r="BP136" s="52">
        <f>IFERROR(IF(AND($R136&gt;=BP$2,$R136&lt;=BP$3),$M136,IF(AND(BP$3&gt;=$R136,BP$2&lt;=$S136),$M136,0)),0)</f>
        <v/>
      </c>
      <c r="BQ136" s="52">
        <f>IFERROR(IF(AND($R136&gt;=BQ$2,$R136&lt;=BQ$3),$M136,IF(AND(BQ$3&gt;=$R136,BQ$2&lt;=$S136),$M136,0)),0)</f>
        <v/>
      </c>
      <c r="BR136" s="52">
        <f>IFERROR(IF(AND($R136&gt;=BR$2,$R136&lt;=BR$3),$M136,IF(AND(BR$3&gt;=$R136,BR$2&lt;=$S136),$M136,0)),0)</f>
        <v/>
      </c>
      <c r="BS136" s="52">
        <f>IFERROR(IF(AND($R136&gt;=BS$2,$R136&lt;=BS$3),$M136,IF(AND(BS$3&gt;=$R136,BS$2&lt;=$S136),$M136,0)),0)</f>
        <v/>
      </c>
      <c r="BT136" s="52">
        <f>IFERROR(IF(AND($R136&gt;=BT$2,$R136&lt;=BT$3),$M136,IF(AND(BT$3&gt;=$R136,BT$2&lt;=$S136),$M136,0)),0)</f>
        <v/>
      </c>
      <c r="BU136" s="52">
        <f>IFERROR(IF(AND($R136&gt;=BU$2,$R136&lt;=BU$3),$M136,IF(AND(BU$3&gt;=$R136,BU$2&lt;=$S136),$M136,0)),0)</f>
        <v/>
      </c>
      <c r="BV136" s="52">
        <f>IFERROR(IF(AND($R136&gt;=BV$2,$R136&lt;=BV$3),$M136,IF(AND(BV$3&gt;=$R136,BV$2&lt;=$S136),$M136,0)),0)</f>
        <v/>
      </c>
      <c r="BW136" s="52">
        <f>IFERROR(IF(AND($R136&gt;=BW$2,$R136&lt;=BW$3),$M136,IF(AND(BW$3&gt;=$R136,BW$2&lt;=$S136),$M136,0)),0)</f>
        <v/>
      </c>
      <c r="BX136" s="52">
        <f>IFERROR(IF(AND($R136&gt;=BX$2,$R136&lt;=BX$3),$M136,IF(AND(BX$3&gt;=$R136,BX$2&lt;=$S136),$M136,0)),0)</f>
        <v/>
      </c>
      <c r="BY136" s="52">
        <f>IFERROR(IF(AND($R136&gt;=BY$2,$R136&lt;=BY$3),$M136,IF(AND(BY$3&gt;=$R136,BY$2&lt;=$S136),$M136,0)),0)</f>
        <v/>
      </c>
      <c r="BZ136" s="52">
        <f>IFERROR(IF(AND($R136&gt;=BZ$2,$R136&lt;=BZ$3),$M136,IF(AND(BZ$3&gt;=$R136,BZ$2&lt;=$S136),$M136,0)),0)</f>
        <v/>
      </c>
      <c r="CA136" s="52">
        <f>IFERROR(IF(AND($R136&gt;=CA$2,$R136&lt;=CA$3),$M136,IF(AND(CA$3&gt;=$R136,CA$2&lt;=$S136),$M136,0)),0)</f>
        <v/>
      </c>
      <c r="CB136" s="52">
        <f>IFERROR(IF(AND($R136&gt;=CB$2,$R136&lt;=CB$3),$M136,IF(AND(CB$3&gt;=$R136,CB$2&lt;=$S136),$M136,0)),0)</f>
        <v/>
      </c>
      <c r="CC136" s="52">
        <f>IFERROR(IF(AND($R136&gt;=CC$2,$R136&lt;=CC$3),$M136,IF(AND(CC$3&gt;=$R136,CC$2&lt;=$S136),$M136,0)),0)</f>
        <v/>
      </c>
      <c r="CD136" s="52">
        <f>IFERROR(IF(AND($R136&gt;=CD$2,$R136&lt;=CD$3),$M136,IF(AND(CD$3&gt;=$R136,CD$2&lt;=$S136),$M136,0)),0)</f>
        <v/>
      </c>
      <c r="CE136" s="52">
        <f>IFERROR(IF(AND($R136&gt;=CE$2,$R136&lt;=CE$3),$M136,IF(AND(CE$3&gt;=$R136,CE$2&lt;=$S136),$M136,0)),0)</f>
        <v/>
      </c>
      <c r="CF136" s="52">
        <f>IFERROR(IF(AND($R136&gt;=CF$2,$R136&lt;=CF$3),$M136,IF(AND(CF$3&gt;=$R136,CF$2&lt;=$S136),$M136,0)),0)</f>
        <v/>
      </c>
      <c r="CG136" s="52">
        <f>IFERROR(IF(AND($R136&gt;=CG$2,$R136&lt;=CG$3),$M136,IF(AND(CG$3&gt;=$R136,CG$2&lt;=$S136),$M136,0)),0)</f>
        <v/>
      </c>
      <c r="CH136" s="52">
        <f>IFERROR(IF(AND($R136&gt;=CH$2,$R136&lt;=CH$3),$M136,IF(AND(CH$3&gt;=$R136,CH$2&lt;=$S136),$M136,0)),0)</f>
        <v/>
      </c>
      <c r="CI136" s="52">
        <f>IFERROR(IF(AND($R136&gt;=CI$2,$R136&lt;=CI$3),$M136,IF(AND(CI$3&gt;=$R136,CI$2&lt;=$S136),$M136,0)),0)</f>
        <v/>
      </c>
      <c r="CJ136" s="52">
        <f>IFERROR(IF(AND($R136&gt;=CJ$2,$R136&lt;=CJ$3),$M136,IF(AND(CJ$3&gt;=$R136,CJ$2&lt;=$S136),$M136,0)),0)</f>
        <v/>
      </c>
      <c r="CK136" s="52">
        <f>IFERROR(IF(AND($R136&gt;=CK$2,$R136&lt;=CK$3),$M136,IF(AND(CK$3&gt;=$R136,CK$2&lt;=$S136),$M136,0)),0)</f>
        <v/>
      </c>
      <c r="CL136" s="52">
        <f>IFERROR(IF(AND($R136&gt;=CL$2,$R136&lt;=CL$3),$M136,IF(AND(CL$3&gt;=$R136,CL$2&lt;=$S136),$M136,0)),0)</f>
        <v/>
      </c>
      <c r="CM136" s="52">
        <f>IFERROR(IF(AND($R136&gt;=CM$2,$R136&lt;=CM$3),$M136,IF(AND(CM$3&gt;=$R136,CM$2&lt;=$S136),$M136,0)),0)</f>
        <v/>
      </c>
      <c r="CN136" s="52">
        <f>IFERROR(IF(AND($R136&gt;=CN$2,$R136&lt;=CN$3),$M136,IF(AND(CN$3&gt;=$R136,CN$2&lt;=$S136),$M136,0)),0)</f>
        <v/>
      </c>
      <c r="CO136" s="52">
        <f>IFERROR(IF(AND($R136&gt;=CO$2,$R136&lt;=CO$3),$M136,IF(AND(CO$3&gt;=$R136,CO$2&lt;=$S136),$M136,0)),0)</f>
        <v/>
      </c>
      <c r="CP136" s="52">
        <f>IFERROR(IF(AND($R136&gt;=CP$2,$R136&lt;=CP$3),$M136,IF(AND(CP$3&gt;=$R136,CP$2&lt;=$S136),$M136,0)),0)</f>
        <v/>
      </c>
      <c r="CQ136" s="52">
        <f>IFERROR(IF(AND($R136&gt;=CQ$2,$R136&lt;=CQ$3),$M136,IF(AND(CQ$3&gt;=$R136,CQ$2&lt;=$S136),$M136,0)),0)</f>
        <v/>
      </c>
      <c r="CR136" s="52">
        <f>IFERROR(IF(AND($R136&gt;=CR$2,$R136&lt;=CR$3),$M136,IF(AND(CR$3&gt;=$R136,CR$2&lt;=$S136),$M136,0)),0)</f>
        <v/>
      </c>
      <c r="CS136" s="52">
        <f>IFERROR(IF(AND($R136&gt;=CS$2,$R136&lt;=CS$3),$M136,IF(AND(CS$3&gt;=$R136,CS$2&lt;=$S136),$M136,0)),0)</f>
        <v/>
      </c>
      <c r="CT136" s="52">
        <f>IFERROR(IF(AND($R136&gt;=CT$2,$R136&lt;=CT$3),$M136,IF(AND(CT$3&gt;=$R136,CT$2&lt;=$S136),$M136,0)),0)</f>
        <v/>
      </c>
      <c r="CU136" s="52">
        <f>IFERROR(IF(AND($R136&gt;=CU$2,$R136&lt;=CU$3),$M136,IF(AND(CU$3&gt;=$R136,CU$2&lt;=$S136),$M136,0)),0)</f>
        <v/>
      </c>
      <c r="CV136" s="52">
        <f>IFERROR(IF(AND($R136&gt;=CV$2,$R136&lt;=CV$3),$M136,IF(AND(CV$3&gt;=$R136,CV$2&lt;=$S136),$M136,0)),0)</f>
        <v/>
      </c>
      <c r="CW136" s="52">
        <f>IFERROR(IF(AND($R136&gt;=CW$2,$R136&lt;=CW$3),$M136,IF(AND(CW$3&gt;=$R136,CW$2&lt;=$S136),$M136,0)),0)</f>
        <v/>
      </c>
      <c r="CX136" s="52">
        <f>IFERROR(IF(AND($R136&gt;=CX$2,$R136&lt;=CX$3),$M136,IF(AND(CX$3&gt;=$R136,CX$2&lt;=$S136),$M136,0)),0)</f>
        <v/>
      </c>
      <c r="CY136" s="52">
        <f>IFERROR(IF(AND($R136&gt;=CY$2,$R136&lt;=CY$3),$M136,IF(AND(CY$3&gt;=$R136,CY$2&lt;=$S136),$M136,0)),0)</f>
        <v/>
      </c>
      <c r="CZ136" s="52">
        <f>IFERROR(IF(AND($R136&gt;=CZ$2,$R136&lt;=CZ$3),$M136,IF(AND(CZ$3&gt;=$R136,CZ$2&lt;=$S136),$M136,0)),0)</f>
        <v/>
      </c>
      <c r="DA136" s="52" t="n"/>
      <c r="DB136" s="52" t="n"/>
    </row>
    <row r="137" outlineLevel="1" ht="15.9" customHeight="1">
      <c r="A137" s="40" t="inlineStr">
        <is>
          <t>[Person_3]</t>
        </is>
      </c>
      <c r="B137" s="98" t="n"/>
      <c r="C137" s="56" t="n"/>
      <c r="D137" s="98" t="n"/>
      <c r="E137" s="56" t="n"/>
      <c r="F137" s="53" t="n"/>
      <c r="G137" s="56" t="n"/>
      <c r="H137" s="98" t="n"/>
      <c r="I137" s="43" t="n"/>
      <c r="J137" s="44" t="n"/>
      <c r="K137" s="45" t="n"/>
      <c r="L137" s="45" t="n"/>
      <c r="M137" s="46">
        <f>IF($J137="Digital Maintenance",0,K137*L137)*I136</f>
        <v/>
      </c>
      <c r="N137" s="47">
        <f>IF($J137="Digital Maintenance",K137*L137,0)*I137</f>
        <v/>
      </c>
      <c r="O137" s="48" t="inlineStr">
        <is>
          <t>New</t>
        </is>
      </c>
      <c r="P137" s="49" t="n"/>
      <c r="Q137" s="96" t="n"/>
      <c r="R137" s="96" t="n"/>
      <c r="S137" s="96" t="n"/>
      <c r="T137" s="51">
        <f>IF(ISBLANK(S137),"",YEARFRAC(R137,EOMONTH(S137,0))*12)</f>
        <v/>
      </c>
      <c r="U137" s="52">
        <f>IFERROR(IF(AND($R137&gt;=U$2,$R137&lt;=U$3),$M137,IF(AND(U$3&gt;=$R137,U$2&lt;=$S137),$M137,0)),0)</f>
        <v/>
      </c>
      <c r="V137" s="52">
        <f>IFERROR(IF(AND($R137&gt;=V$2,$R137&lt;=V$3),$M137,IF(AND(V$3&gt;=$R137,V$2&lt;=$S137),$M137,0)),0)</f>
        <v/>
      </c>
      <c r="W137" s="52">
        <f>IFERROR(IF(AND($R137&gt;=W$2,$R137&lt;=W$3),$M137,IF(AND(W$3&gt;=$R137,W$2&lt;=$S137),$M137,0)),0)</f>
        <v/>
      </c>
      <c r="X137" s="52">
        <f>IFERROR(IF(AND($R137&gt;=X$2,$R137&lt;=X$3),$M137,IF(AND(X$3&gt;=$R137,X$2&lt;=$S137),$M137,0)),0)</f>
        <v/>
      </c>
      <c r="Y137" s="52">
        <f>IFERROR(IF(AND($R137&gt;=Y$2,$R137&lt;=Y$3),$M137,IF(AND(Y$3&gt;=$R137,Y$2&lt;=$S137),$M137,0)),0)</f>
        <v/>
      </c>
      <c r="Z137" s="52">
        <f>IFERROR(IF(AND($R137&gt;=Z$2,$R137&lt;=Z$3),$M137,IF(AND(Z$3&gt;=$R137,Z$2&lt;=$S137),$M137,0)),0)</f>
        <v/>
      </c>
      <c r="AA137" s="52">
        <f>IFERROR(IF(AND($R137&gt;=AA$2,$R137&lt;=AA$3),$M137,IF(AND(AA$3&gt;=$R137,AA$2&lt;=$S137),$M137,0)),0)</f>
        <v/>
      </c>
      <c r="AB137" s="52">
        <f>IFERROR(IF(AND($R137&gt;=AB$2,$R137&lt;=AB$3),$M137,IF(AND(AB$3&gt;=$R137,AB$2&lt;=$S137),$M137,0)),0)</f>
        <v/>
      </c>
      <c r="AC137" s="52">
        <f>IFERROR(IF(AND($R137&gt;=AC$2,$R137&lt;=AC$3),$M137,IF(AND(AC$3&gt;=$R137,AC$2&lt;=$S137),$M137,0)),0)</f>
        <v/>
      </c>
      <c r="AD137" s="52">
        <f>IFERROR(IF(AND($R137&gt;=AD$2,$R137&lt;=AD$3),$M137,IF(AND(AD$3&gt;=$R137,AD$2&lt;=$S137),$M137,0)),0)</f>
        <v/>
      </c>
      <c r="AE137" s="52">
        <f>IFERROR(IF(AND($R137&gt;=AE$2,$R137&lt;=AE$3),$M137,IF(AND(AE$3&gt;=$R137,AE$2&lt;=$S137),$M137,0)),0)</f>
        <v/>
      </c>
      <c r="AF137" s="52">
        <f>IFERROR(IF(AND($R137&gt;=AF$2,$R137&lt;=AF$3),$M137,IF(AND(AF$3&gt;=$R137,AF$2&lt;=$S137),$M137,0)),0)</f>
        <v/>
      </c>
      <c r="AG137" s="52">
        <f>IFERROR(IF(AND($R137&gt;=AG$2,$R137&lt;=AG$3),$M137,IF(AND(AG$3&gt;=$R137,AG$2&lt;=$S137),$M137,0)),0)</f>
        <v/>
      </c>
      <c r="AH137" s="52">
        <f>IFERROR(IF(AND($R137&gt;=AH$2,$R137&lt;=AH$3),$M137,IF(AND(AH$3&gt;=$R137,AH$2&lt;=$S137),$M137,0)),0)</f>
        <v/>
      </c>
      <c r="AI137" s="52">
        <f>IFERROR(IF(AND($R137&gt;=AI$2,$R137&lt;=AI$3),$M137,IF(AND(AI$3&gt;=$R137,AI$2&lt;=$S137),$M137,0)),0)</f>
        <v/>
      </c>
      <c r="AJ137" s="52">
        <f>IFERROR(IF(AND($R137&gt;=AJ$2,$R137&lt;=AJ$3),$M137,IF(AND(AJ$3&gt;=$R137,AJ$2&lt;=$S137),$M137,0)),0)</f>
        <v/>
      </c>
      <c r="AK137" s="52">
        <f>IFERROR(IF(AND($R137&gt;=AK$2,$R137&lt;=AK$3),$M137,IF(AND(AK$3&gt;=$R137,AK$2&lt;=$S137),$M137,0)),0)</f>
        <v/>
      </c>
      <c r="AL137" s="52">
        <f>IFERROR(IF(AND($R137&gt;=AL$2,$R137&lt;=AL$3),$M137,IF(AND(AL$3&gt;=$R137,AL$2&lt;=$S137),$M137,0)),0)</f>
        <v/>
      </c>
      <c r="AM137" s="52">
        <f>IFERROR(IF(AND($R137&gt;=AM$2,$R137&lt;=AM$3),$M137,IF(AND(AM$3&gt;=$R137,AM$2&lt;=$S137),$M137,0)),0)</f>
        <v/>
      </c>
      <c r="AN137" s="52">
        <f>IFERROR(IF(AND($R137&gt;=AN$2,$R137&lt;=AN$3),$M137,IF(AND(AN$3&gt;=$R137,AN$2&lt;=$S137),$M137,0)),0)</f>
        <v/>
      </c>
      <c r="AO137" s="52">
        <f>IFERROR(IF(AND($R137&gt;=AO$2,$R137&lt;=AO$3),$M137,IF(AND(AO$3&gt;=$R137,AO$2&lt;=$S137),$M137,0)),0)</f>
        <v/>
      </c>
      <c r="AP137" s="52">
        <f>IFERROR(IF(AND($R137&gt;=AP$2,$R137&lt;=AP$3),$M137,IF(AND(AP$3&gt;=$R137,AP$2&lt;=$S137),$M137,0)),0)</f>
        <v/>
      </c>
      <c r="AQ137" s="52">
        <f>IFERROR(IF(AND($R137&gt;=AQ$2,$R137&lt;=AQ$3),$M137,IF(AND(AQ$3&gt;=$R137,AQ$2&lt;=$S137),$M137,0)),0)</f>
        <v/>
      </c>
      <c r="AR137" s="52">
        <f>IFERROR(IF(AND($R137&gt;=AR$2,$R137&lt;=AR$3),$M137,IF(AND(AR$3&gt;=$R137,AR$2&lt;=$S137),$M137,0)),0)</f>
        <v/>
      </c>
      <c r="AS137" s="52">
        <f>IFERROR(IF(AND($R137&gt;=AS$2,$R137&lt;=AS$3),$M137,IF(AND(AS$3&gt;=$R137,AS$2&lt;=$S137),$M137,0)),0)</f>
        <v/>
      </c>
      <c r="AT137" s="52">
        <f>IFERROR(IF(AND($R137&gt;=AT$2,$R137&lt;=AT$3),$M137,IF(AND(AT$3&gt;=$R137,AT$2&lt;=$S137),$M137,0)),0)</f>
        <v/>
      </c>
      <c r="AU137" s="52">
        <f>IFERROR(IF(AND($R137&gt;=AU$2,$R137&lt;=AU$3),$M137,IF(AND(AU$3&gt;=$R137,AU$2&lt;=$S137),$M137,0)),0)</f>
        <v/>
      </c>
      <c r="AV137" s="52">
        <f>IFERROR(IF(AND($R137&gt;=AV$2,$R137&lt;=AV$3),$M137,IF(AND(AV$3&gt;=$R137,AV$2&lt;=$S137),$M137,0)),0)</f>
        <v/>
      </c>
      <c r="AW137" s="52">
        <f>IFERROR(IF(AND($R137&gt;=AW$2,$R137&lt;=AW$3),$M137,IF(AND(AW$3&gt;=$R137,AW$2&lt;=$S137),$M137,0)),0)</f>
        <v/>
      </c>
      <c r="AX137" s="52">
        <f>IFERROR(IF(AND($R137&gt;=AX$2,$R137&lt;=AX$3),$M137,IF(AND(AX$3&gt;=$R137,AX$2&lt;=$S137),$M137,0)),0)</f>
        <v/>
      </c>
      <c r="AY137" s="52">
        <f>IFERROR(IF(AND($R137&gt;=AY$2,$R137&lt;=AY$3),$M137,IF(AND(AY$3&gt;=$R137,AY$2&lt;=$S137),$M137,0)),0)</f>
        <v/>
      </c>
      <c r="AZ137" s="52">
        <f>IFERROR(IF(AND($R137&gt;=AZ$2,$R137&lt;=AZ$3),$M137,IF(AND(AZ$3&gt;=$R137,AZ$2&lt;=$S137),$M137,0)),0)</f>
        <v/>
      </c>
      <c r="BA137" s="52">
        <f>IFERROR(IF(AND($R137&gt;=BA$2,$R137&lt;=BA$3),$M137,IF(AND(BA$3&gt;=$R137,BA$2&lt;=$S137),$M137,0)),0)</f>
        <v/>
      </c>
      <c r="BB137" s="52">
        <f>IFERROR(IF(AND($R137&gt;=BB$2,$R137&lt;=BB$3),$M137,IF(AND(BB$3&gt;=$R137,BB$2&lt;=$S137),$M137,0)),0)</f>
        <v/>
      </c>
      <c r="BC137" s="52">
        <f>IFERROR(IF(AND($R137&gt;=BC$2,$R137&lt;=BC$3),$M137,IF(AND(BC$3&gt;=$R137,BC$2&lt;=$S137),$M137,0)),0)</f>
        <v/>
      </c>
      <c r="BD137" s="52">
        <f>IFERROR(IF(AND($R137&gt;=BD$2,$R137&lt;=BD$3),$M137,IF(AND(BD$3&gt;=$R137,BD$2&lt;=$S137),$M137,0)),0)</f>
        <v/>
      </c>
      <c r="BE137" s="52">
        <f>IFERROR(IF(AND($R137&gt;=BE$2,$R137&lt;=BE$3),$M137,IF(AND(BE$3&gt;=$R137,BE$2&lt;=$S137),$M137,0)),0)</f>
        <v/>
      </c>
      <c r="BF137" s="52">
        <f>IFERROR(IF(AND($R137&gt;=BF$2,$R137&lt;=BF$3),$M137,IF(AND(BF$3&gt;=$R137,BF$2&lt;=$S137),$M137,0)),0)</f>
        <v/>
      </c>
      <c r="BG137" s="52">
        <f>IFERROR(IF(AND($R137&gt;=BG$2,$R137&lt;=BG$3),$M137,IF(AND(BG$3&gt;=$R137,BG$2&lt;=$S137),$M137,0)),0)</f>
        <v/>
      </c>
      <c r="BH137" s="52">
        <f>IFERROR(IF(AND($R137&gt;=BH$2,$R137&lt;=BH$3),$M137,IF(AND(BH$3&gt;=$R137,BH$2&lt;=$S137),$M137,0)),0)</f>
        <v/>
      </c>
      <c r="BI137" s="52">
        <f>IFERROR(IF(AND($R137&gt;=BI$2,$R137&lt;=BI$3),$M137,IF(AND(BI$3&gt;=$R137,BI$2&lt;=$S137),$M137,0)),0)</f>
        <v/>
      </c>
      <c r="BJ137" s="52">
        <f>IFERROR(IF(AND($R137&gt;=BJ$2,$R137&lt;=BJ$3),$M137,IF(AND(BJ$3&gt;=$R137,BJ$2&lt;=$S137),$M137,0)),0)</f>
        <v/>
      </c>
      <c r="BK137" s="52">
        <f>IFERROR(IF(AND($R137&gt;=BK$2,$R137&lt;=BK$3),$M137,IF(AND(BK$3&gt;=$R137,BK$2&lt;=$S137),$M137,0)),0)</f>
        <v/>
      </c>
      <c r="BL137" s="52">
        <f>IFERROR(IF(AND($R137&gt;=BL$2,$R137&lt;=BL$3),$M137,IF(AND(BL$3&gt;=$R137,BL$2&lt;=$S137),$M137,0)),0)</f>
        <v/>
      </c>
      <c r="BM137" s="52">
        <f>IFERROR(IF(AND($R137&gt;=BM$2,$R137&lt;=BM$3),$M137,IF(AND(BM$3&gt;=$R137,BM$2&lt;=$S137),$M137,0)),0)</f>
        <v/>
      </c>
      <c r="BN137" s="52">
        <f>IFERROR(IF(AND($R137&gt;=BN$2,$R137&lt;=BN$3),$M137,IF(AND(BN$3&gt;=$R137,BN$2&lt;=$S137),$M137,0)),0)</f>
        <v/>
      </c>
      <c r="BO137" s="52">
        <f>IFERROR(IF(AND($R137&gt;=BO$2,$R137&lt;=BO$3),$M137,IF(AND(BO$3&gt;=$R137,BO$2&lt;=$S137),$M137,0)),0)</f>
        <v/>
      </c>
      <c r="BP137" s="52">
        <f>IFERROR(IF(AND($R137&gt;=BP$2,$R137&lt;=BP$3),$M137,IF(AND(BP$3&gt;=$R137,BP$2&lt;=$S137),$M137,0)),0)</f>
        <v/>
      </c>
      <c r="BQ137" s="52">
        <f>IFERROR(IF(AND($R137&gt;=BQ$2,$R137&lt;=BQ$3),$M137,IF(AND(BQ$3&gt;=$R137,BQ$2&lt;=$S137),$M137,0)),0)</f>
        <v/>
      </c>
      <c r="BR137" s="52">
        <f>IFERROR(IF(AND($R137&gt;=BR$2,$R137&lt;=BR$3),$M137,IF(AND(BR$3&gt;=$R137,BR$2&lt;=$S137),$M137,0)),0)</f>
        <v/>
      </c>
      <c r="BS137" s="52">
        <f>IFERROR(IF(AND($R137&gt;=BS$2,$R137&lt;=BS$3),$M137,IF(AND(BS$3&gt;=$R137,BS$2&lt;=$S137),$M137,0)),0)</f>
        <v/>
      </c>
      <c r="BT137" s="52">
        <f>IFERROR(IF(AND($R137&gt;=BT$2,$R137&lt;=BT$3),$M137,IF(AND(BT$3&gt;=$R137,BT$2&lt;=$S137),$M137,0)),0)</f>
        <v/>
      </c>
      <c r="BU137" s="52">
        <f>IFERROR(IF(AND($R137&gt;=BU$2,$R137&lt;=BU$3),$M137,IF(AND(BU$3&gt;=$R137,BU$2&lt;=$S137),$M137,0)),0)</f>
        <v/>
      </c>
      <c r="BV137" s="52">
        <f>IFERROR(IF(AND($R137&gt;=BV$2,$R137&lt;=BV$3),$M137,IF(AND(BV$3&gt;=$R137,BV$2&lt;=$S137),$M137,0)),0)</f>
        <v/>
      </c>
      <c r="BW137" s="52">
        <f>IFERROR(IF(AND($R137&gt;=BW$2,$R137&lt;=BW$3),$M137,IF(AND(BW$3&gt;=$R137,BW$2&lt;=$S137),$M137,0)),0)</f>
        <v/>
      </c>
      <c r="BX137" s="52">
        <f>IFERROR(IF(AND($R137&gt;=BX$2,$R137&lt;=BX$3),$M137,IF(AND(BX$3&gt;=$R137,BX$2&lt;=$S137),$M137,0)),0)</f>
        <v/>
      </c>
      <c r="BY137" s="52">
        <f>IFERROR(IF(AND($R137&gt;=BY$2,$R137&lt;=BY$3),$M137,IF(AND(BY$3&gt;=$R137,BY$2&lt;=$S137),$M137,0)),0)</f>
        <v/>
      </c>
      <c r="BZ137" s="52">
        <f>IFERROR(IF(AND($R137&gt;=BZ$2,$R137&lt;=BZ$3),$M137,IF(AND(BZ$3&gt;=$R137,BZ$2&lt;=$S137),$M137,0)),0)</f>
        <v/>
      </c>
      <c r="CA137" s="52">
        <f>IFERROR(IF(AND($R137&gt;=CA$2,$R137&lt;=CA$3),$M137,IF(AND(CA$3&gt;=$R137,CA$2&lt;=$S137),$M137,0)),0)</f>
        <v/>
      </c>
      <c r="CB137" s="52">
        <f>IFERROR(IF(AND($R137&gt;=CB$2,$R137&lt;=CB$3),$M137,IF(AND(CB$3&gt;=$R137,CB$2&lt;=$S137),$M137,0)),0)</f>
        <v/>
      </c>
      <c r="CC137" s="52">
        <f>IFERROR(IF(AND($R137&gt;=CC$2,$R137&lt;=CC$3),$M137,IF(AND(CC$3&gt;=$R137,CC$2&lt;=$S137),$M137,0)),0)</f>
        <v/>
      </c>
      <c r="CD137" s="52">
        <f>IFERROR(IF(AND($R137&gt;=CD$2,$R137&lt;=CD$3),$M137,IF(AND(CD$3&gt;=$R137,CD$2&lt;=$S137),$M137,0)),0)</f>
        <v/>
      </c>
      <c r="CE137" s="52">
        <f>IFERROR(IF(AND($R137&gt;=CE$2,$R137&lt;=CE$3),$M137,IF(AND(CE$3&gt;=$R137,CE$2&lt;=$S137),$M137,0)),0)</f>
        <v/>
      </c>
      <c r="CF137" s="52">
        <f>IFERROR(IF(AND($R137&gt;=CF$2,$R137&lt;=CF$3),$M137,IF(AND(CF$3&gt;=$R137,CF$2&lt;=$S137),$M137,0)),0)</f>
        <v/>
      </c>
      <c r="CG137" s="52">
        <f>IFERROR(IF(AND($R137&gt;=CG$2,$R137&lt;=CG$3),$M137,IF(AND(CG$3&gt;=$R137,CG$2&lt;=$S137),$M137,0)),0)</f>
        <v/>
      </c>
      <c r="CH137" s="52">
        <f>IFERROR(IF(AND($R137&gt;=CH$2,$R137&lt;=CH$3),$M137,IF(AND(CH$3&gt;=$R137,CH$2&lt;=$S137),$M137,0)),0)</f>
        <v/>
      </c>
      <c r="CI137" s="52">
        <f>IFERROR(IF(AND($R137&gt;=CI$2,$R137&lt;=CI$3),$M137,IF(AND(CI$3&gt;=$R137,CI$2&lt;=$S137),$M137,0)),0)</f>
        <v/>
      </c>
      <c r="CJ137" s="52">
        <f>IFERROR(IF(AND($R137&gt;=CJ$2,$R137&lt;=CJ$3),$M137,IF(AND(CJ$3&gt;=$R137,CJ$2&lt;=$S137),$M137,0)),0)</f>
        <v/>
      </c>
      <c r="CK137" s="52">
        <f>IFERROR(IF(AND($R137&gt;=CK$2,$R137&lt;=CK$3),$M137,IF(AND(CK$3&gt;=$R137,CK$2&lt;=$S137),$M137,0)),0)</f>
        <v/>
      </c>
      <c r="CL137" s="52">
        <f>IFERROR(IF(AND($R137&gt;=CL$2,$R137&lt;=CL$3),$M137,IF(AND(CL$3&gt;=$R137,CL$2&lt;=$S137),$M137,0)),0)</f>
        <v/>
      </c>
      <c r="CM137" s="52">
        <f>IFERROR(IF(AND($R137&gt;=CM$2,$R137&lt;=CM$3),$M137,IF(AND(CM$3&gt;=$R137,CM$2&lt;=$S137),$M137,0)),0)</f>
        <v/>
      </c>
      <c r="CN137" s="52">
        <f>IFERROR(IF(AND($R137&gt;=CN$2,$R137&lt;=CN$3),$M137,IF(AND(CN$3&gt;=$R137,CN$2&lt;=$S137),$M137,0)),0)</f>
        <v/>
      </c>
      <c r="CO137" s="52">
        <f>IFERROR(IF(AND($R137&gt;=CO$2,$R137&lt;=CO$3),$M137,IF(AND(CO$3&gt;=$R137,CO$2&lt;=$S137),$M137,0)),0)</f>
        <v/>
      </c>
      <c r="CP137" s="52">
        <f>IFERROR(IF(AND($R137&gt;=CP$2,$R137&lt;=CP$3),$M137,IF(AND(CP$3&gt;=$R137,CP$2&lt;=$S137),$M137,0)),0)</f>
        <v/>
      </c>
      <c r="CQ137" s="52">
        <f>IFERROR(IF(AND($R137&gt;=CQ$2,$R137&lt;=CQ$3),$M137,IF(AND(CQ$3&gt;=$R137,CQ$2&lt;=$S137),$M137,0)),0)</f>
        <v/>
      </c>
      <c r="CR137" s="52">
        <f>IFERROR(IF(AND($R137&gt;=CR$2,$R137&lt;=CR$3),$M137,IF(AND(CR$3&gt;=$R137,CR$2&lt;=$S137),$M137,0)),0)</f>
        <v/>
      </c>
      <c r="CS137" s="52">
        <f>IFERROR(IF(AND($R137&gt;=CS$2,$R137&lt;=CS$3),$M137,IF(AND(CS$3&gt;=$R137,CS$2&lt;=$S137),$M137,0)),0)</f>
        <v/>
      </c>
      <c r="CT137" s="52">
        <f>IFERROR(IF(AND($R137&gt;=CT$2,$R137&lt;=CT$3),$M137,IF(AND(CT$3&gt;=$R137,CT$2&lt;=$S137),$M137,0)),0)</f>
        <v/>
      </c>
      <c r="CU137" s="52">
        <f>IFERROR(IF(AND($R137&gt;=CU$2,$R137&lt;=CU$3),$M137,IF(AND(CU$3&gt;=$R137,CU$2&lt;=$S137),$M137,0)),0)</f>
        <v/>
      </c>
      <c r="CV137" s="52">
        <f>IFERROR(IF(AND($R137&gt;=CV$2,$R137&lt;=CV$3),$M137,IF(AND(CV$3&gt;=$R137,CV$2&lt;=$S137),$M137,0)),0)</f>
        <v/>
      </c>
      <c r="CW137" s="52">
        <f>IFERROR(IF(AND($R137&gt;=CW$2,$R137&lt;=CW$3),$M137,IF(AND(CW$3&gt;=$R137,CW$2&lt;=$S137),$M137,0)),0)</f>
        <v/>
      </c>
      <c r="CX137" s="52">
        <f>IFERROR(IF(AND($R137&gt;=CX$2,$R137&lt;=CX$3),$M137,IF(AND(CX$3&gt;=$R137,CX$2&lt;=$S137),$M137,0)),0)</f>
        <v/>
      </c>
      <c r="CY137" s="52">
        <f>IFERROR(IF(AND($R137&gt;=CY$2,$R137&lt;=CY$3),$M137,IF(AND(CY$3&gt;=$R137,CY$2&lt;=$S137),$M137,0)),0)</f>
        <v/>
      </c>
      <c r="CZ137" s="52">
        <f>IFERROR(IF(AND($R137&gt;=CZ$2,$R137&lt;=CZ$3),$M137,IF(AND(CZ$3&gt;=$R137,CZ$2&lt;=$S137),$M137,0)),0)</f>
        <v/>
      </c>
      <c r="DA137" s="52" t="n"/>
      <c r="DB137" s="52" t="n"/>
    </row>
    <row r="138" outlineLevel="1" ht="15.9" customHeight="1">
      <c r="A138" s="40" t="inlineStr">
        <is>
          <t>[Person_3]</t>
        </is>
      </c>
      <c r="B138" s="98" t="n"/>
      <c r="C138" s="56" t="n"/>
      <c r="D138" s="98" t="n"/>
      <c r="E138" s="56" t="n"/>
      <c r="F138" s="53" t="n"/>
      <c r="G138" s="56" t="n"/>
      <c r="H138" s="98" t="n"/>
      <c r="I138" s="43" t="n"/>
      <c r="J138" s="44" t="n"/>
      <c r="K138" s="45" t="n"/>
      <c r="L138" s="45" t="n"/>
      <c r="M138" s="46">
        <f>IF($J138="Digital Maintenance",0,K138*L138)*I137</f>
        <v/>
      </c>
      <c r="N138" s="47">
        <f>IF($J138="Digital Maintenance",K138*L138,0)*I138</f>
        <v/>
      </c>
      <c r="O138" s="48" t="inlineStr">
        <is>
          <t>New</t>
        </is>
      </c>
      <c r="P138" s="49" t="n"/>
      <c r="Q138" s="96" t="n"/>
      <c r="R138" s="96" t="n"/>
      <c r="S138" s="96" t="n"/>
      <c r="T138" s="51">
        <f>IF(ISBLANK(S138),"",YEARFRAC(R138,EOMONTH(S138,0))*12)</f>
        <v/>
      </c>
      <c r="U138" s="52">
        <f>IFERROR(IF(AND($R138&gt;=U$2,$R138&lt;=U$3),$M138,IF(AND(U$3&gt;=$R138,U$2&lt;=$S138),$M138,0)),0)</f>
        <v/>
      </c>
      <c r="V138" s="52">
        <f>IFERROR(IF(AND($R138&gt;=V$2,$R138&lt;=V$3),$M138,IF(AND(V$3&gt;=$R138,V$2&lt;=$S138),$M138,0)),0)</f>
        <v/>
      </c>
      <c r="W138" s="52">
        <f>IFERROR(IF(AND($R138&gt;=W$2,$R138&lt;=W$3),$M138,IF(AND(W$3&gt;=$R138,W$2&lt;=$S138),$M138,0)),0)</f>
        <v/>
      </c>
      <c r="X138" s="52">
        <f>IFERROR(IF(AND($R138&gt;=X$2,$R138&lt;=X$3),$M138,IF(AND(X$3&gt;=$R138,X$2&lt;=$S138),$M138,0)),0)</f>
        <v/>
      </c>
      <c r="Y138" s="52">
        <f>IFERROR(IF(AND($R138&gt;=Y$2,$R138&lt;=Y$3),$M138,IF(AND(Y$3&gt;=$R138,Y$2&lt;=$S138),$M138,0)),0)</f>
        <v/>
      </c>
      <c r="Z138" s="52">
        <f>IFERROR(IF(AND($R138&gt;=Z$2,$R138&lt;=Z$3),$M138,IF(AND(Z$3&gt;=$R138,Z$2&lt;=$S138),$M138,0)),0)</f>
        <v/>
      </c>
      <c r="AA138" s="52">
        <f>IFERROR(IF(AND($R138&gt;=AA$2,$R138&lt;=AA$3),$M138,IF(AND(AA$3&gt;=$R138,AA$2&lt;=$S138),$M138,0)),0)</f>
        <v/>
      </c>
      <c r="AB138" s="52">
        <f>IFERROR(IF(AND($R138&gt;=AB$2,$R138&lt;=AB$3),$M138,IF(AND(AB$3&gt;=$R138,AB$2&lt;=$S138),$M138,0)),0)</f>
        <v/>
      </c>
      <c r="AC138" s="52">
        <f>IFERROR(IF(AND($R138&gt;=AC$2,$R138&lt;=AC$3),$M138,IF(AND(AC$3&gt;=$R138,AC$2&lt;=$S138),$M138,0)),0)</f>
        <v/>
      </c>
      <c r="AD138" s="52">
        <f>IFERROR(IF(AND($R138&gt;=AD$2,$R138&lt;=AD$3),$M138,IF(AND(AD$3&gt;=$R138,AD$2&lt;=$S138),$M138,0)),0)</f>
        <v/>
      </c>
      <c r="AE138" s="52">
        <f>IFERROR(IF(AND($R138&gt;=AE$2,$R138&lt;=AE$3),$M138,IF(AND(AE$3&gt;=$R138,AE$2&lt;=$S138),$M138,0)),0)</f>
        <v/>
      </c>
      <c r="AF138" s="52">
        <f>IFERROR(IF(AND($R138&gt;=AF$2,$R138&lt;=AF$3),$M138,IF(AND(AF$3&gt;=$R138,AF$2&lt;=$S138),$M138,0)),0)</f>
        <v/>
      </c>
      <c r="AG138" s="52">
        <f>IFERROR(IF(AND($R138&gt;=AG$2,$R138&lt;=AG$3),$M138,IF(AND(AG$3&gt;=$R138,AG$2&lt;=$S138),$M138,0)),0)</f>
        <v/>
      </c>
      <c r="AH138" s="52">
        <f>IFERROR(IF(AND($R138&gt;=AH$2,$R138&lt;=AH$3),$M138,IF(AND(AH$3&gt;=$R138,AH$2&lt;=$S138),$M138,0)),0)</f>
        <v/>
      </c>
      <c r="AI138" s="52">
        <f>IFERROR(IF(AND($R138&gt;=AI$2,$R138&lt;=AI$3),$M138,IF(AND(AI$3&gt;=$R138,AI$2&lt;=$S138),$M138,0)),0)</f>
        <v/>
      </c>
      <c r="AJ138" s="52">
        <f>IFERROR(IF(AND($R138&gt;=AJ$2,$R138&lt;=AJ$3),$M138,IF(AND(AJ$3&gt;=$R138,AJ$2&lt;=$S138),$M138,0)),0)</f>
        <v/>
      </c>
      <c r="AK138" s="52">
        <f>IFERROR(IF(AND($R138&gt;=AK$2,$R138&lt;=AK$3),$M138,IF(AND(AK$3&gt;=$R138,AK$2&lt;=$S138),$M138,0)),0)</f>
        <v/>
      </c>
      <c r="AL138" s="52">
        <f>IFERROR(IF(AND($R138&gt;=AL$2,$R138&lt;=AL$3),$M138,IF(AND(AL$3&gt;=$R138,AL$2&lt;=$S138),$M138,0)),0)</f>
        <v/>
      </c>
      <c r="AM138" s="52">
        <f>IFERROR(IF(AND($R138&gt;=AM$2,$R138&lt;=AM$3),$M138,IF(AND(AM$3&gt;=$R138,AM$2&lt;=$S138),$M138,0)),0)</f>
        <v/>
      </c>
      <c r="AN138" s="52">
        <f>IFERROR(IF(AND($R138&gt;=AN$2,$R138&lt;=AN$3),$M138,IF(AND(AN$3&gt;=$R138,AN$2&lt;=$S138),$M138,0)),0)</f>
        <v/>
      </c>
      <c r="AO138" s="52">
        <f>IFERROR(IF(AND($R138&gt;=AO$2,$R138&lt;=AO$3),$M138,IF(AND(AO$3&gt;=$R138,AO$2&lt;=$S138),$M138,0)),0)</f>
        <v/>
      </c>
      <c r="AP138" s="52">
        <f>IFERROR(IF(AND($R138&gt;=AP$2,$R138&lt;=AP$3),$M138,IF(AND(AP$3&gt;=$R138,AP$2&lt;=$S138),$M138,0)),0)</f>
        <v/>
      </c>
      <c r="AQ138" s="52">
        <f>IFERROR(IF(AND($R138&gt;=AQ$2,$R138&lt;=AQ$3),$M138,IF(AND(AQ$3&gt;=$R138,AQ$2&lt;=$S138),$M138,0)),0)</f>
        <v/>
      </c>
      <c r="AR138" s="52">
        <f>IFERROR(IF(AND($R138&gt;=AR$2,$R138&lt;=AR$3),$M138,IF(AND(AR$3&gt;=$R138,AR$2&lt;=$S138),$M138,0)),0)</f>
        <v/>
      </c>
      <c r="AS138" s="52">
        <f>IFERROR(IF(AND($R138&gt;=AS$2,$R138&lt;=AS$3),$M138,IF(AND(AS$3&gt;=$R138,AS$2&lt;=$S138),$M138,0)),0)</f>
        <v/>
      </c>
      <c r="AT138" s="52">
        <f>IFERROR(IF(AND($R138&gt;=AT$2,$R138&lt;=AT$3),$M138,IF(AND(AT$3&gt;=$R138,AT$2&lt;=$S138),$M138,0)),0)</f>
        <v/>
      </c>
      <c r="AU138" s="52">
        <f>IFERROR(IF(AND($R138&gt;=AU$2,$R138&lt;=AU$3),$M138,IF(AND(AU$3&gt;=$R138,AU$2&lt;=$S138),$M138,0)),0)</f>
        <v/>
      </c>
      <c r="AV138" s="52">
        <f>IFERROR(IF(AND($R138&gt;=AV$2,$R138&lt;=AV$3),$M138,IF(AND(AV$3&gt;=$R138,AV$2&lt;=$S138),$M138,0)),0)</f>
        <v/>
      </c>
      <c r="AW138" s="52">
        <f>IFERROR(IF(AND($R138&gt;=AW$2,$R138&lt;=AW$3),$M138,IF(AND(AW$3&gt;=$R138,AW$2&lt;=$S138),$M138,0)),0)</f>
        <v/>
      </c>
      <c r="AX138" s="52">
        <f>IFERROR(IF(AND($R138&gt;=AX$2,$R138&lt;=AX$3),$M138,IF(AND(AX$3&gt;=$R138,AX$2&lt;=$S138),$M138,0)),0)</f>
        <v/>
      </c>
      <c r="AY138" s="52">
        <f>IFERROR(IF(AND($R138&gt;=AY$2,$R138&lt;=AY$3),$M138,IF(AND(AY$3&gt;=$R138,AY$2&lt;=$S138),$M138,0)),0)</f>
        <v/>
      </c>
      <c r="AZ138" s="52">
        <f>IFERROR(IF(AND($R138&gt;=AZ$2,$R138&lt;=AZ$3),$M138,IF(AND(AZ$3&gt;=$R138,AZ$2&lt;=$S138),$M138,0)),0)</f>
        <v/>
      </c>
      <c r="BA138" s="52">
        <f>IFERROR(IF(AND($R138&gt;=BA$2,$R138&lt;=BA$3),$M138,IF(AND(BA$3&gt;=$R138,BA$2&lt;=$S138),$M138,0)),0)</f>
        <v/>
      </c>
      <c r="BB138" s="52">
        <f>IFERROR(IF(AND($R138&gt;=BB$2,$R138&lt;=BB$3),$M138,IF(AND(BB$3&gt;=$R138,BB$2&lt;=$S138),$M138,0)),0)</f>
        <v/>
      </c>
      <c r="BC138" s="52">
        <f>IFERROR(IF(AND($R138&gt;=BC$2,$R138&lt;=BC$3),$M138,IF(AND(BC$3&gt;=$R138,BC$2&lt;=$S138),$M138,0)),0)</f>
        <v/>
      </c>
      <c r="BD138" s="52">
        <f>IFERROR(IF(AND($R138&gt;=BD$2,$R138&lt;=BD$3),$M138,IF(AND(BD$3&gt;=$R138,BD$2&lt;=$S138),$M138,0)),0)</f>
        <v/>
      </c>
      <c r="BE138" s="52">
        <f>IFERROR(IF(AND($R138&gt;=BE$2,$R138&lt;=BE$3),$M138,IF(AND(BE$3&gt;=$R138,BE$2&lt;=$S138),$M138,0)),0)</f>
        <v/>
      </c>
      <c r="BF138" s="52">
        <f>IFERROR(IF(AND($R138&gt;=BF$2,$R138&lt;=BF$3),$M138,IF(AND(BF$3&gt;=$R138,BF$2&lt;=$S138),$M138,0)),0)</f>
        <v/>
      </c>
      <c r="BG138" s="52">
        <f>IFERROR(IF(AND($R138&gt;=BG$2,$R138&lt;=BG$3),$M138,IF(AND(BG$3&gt;=$R138,BG$2&lt;=$S138),$M138,0)),0)</f>
        <v/>
      </c>
      <c r="BH138" s="52">
        <f>IFERROR(IF(AND($R138&gt;=BH$2,$R138&lt;=BH$3),$M138,IF(AND(BH$3&gt;=$R138,BH$2&lt;=$S138),$M138,0)),0)</f>
        <v/>
      </c>
      <c r="BI138" s="52">
        <f>IFERROR(IF(AND($R138&gt;=BI$2,$R138&lt;=BI$3),$M138,IF(AND(BI$3&gt;=$R138,BI$2&lt;=$S138),$M138,0)),0)</f>
        <v/>
      </c>
      <c r="BJ138" s="52">
        <f>IFERROR(IF(AND($R138&gt;=BJ$2,$R138&lt;=BJ$3),$M138,IF(AND(BJ$3&gt;=$R138,BJ$2&lt;=$S138),$M138,0)),0)</f>
        <v/>
      </c>
      <c r="BK138" s="52">
        <f>IFERROR(IF(AND($R138&gt;=BK$2,$R138&lt;=BK$3),$M138,IF(AND(BK$3&gt;=$R138,BK$2&lt;=$S138),$M138,0)),0)</f>
        <v/>
      </c>
      <c r="BL138" s="52">
        <f>IFERROR(IF(AND($R138&gt;=BL$2,$R138&lt;=BL$3),$M138,IF(AND(BL$3&gt;=$R138,BL$2&lt;=$S138),$M138,0)),0)</f>
        <v/>
      </c>
      <c r="BM138" s="52">
        <f>IFERROR(IF(AND($R138&gt;=BM$2,$R138&lt;=BM$3),$M138,IF(AND(BM$3&gt;=$R138,BM$2&lt;=$S138),$M138,0)),0)</f>
        <v/>
      </c>
      <c r="BN138" s="52">
        <f>IFERROR(IF(AND($R138&gt;=BN$2,$R138&lt;=BN$3),$M138,IF(AND(BN$3&gt;=$R138,BN$2&lt;=$S138),$M138,0)),0)</f>
        <v/>
      </c>
      <c r="BO138" s="52">
        <f>IFERROR(IF(AND($R138&gt;=BO$2,$R138&lt;=BO$3),$M138,IF(AND(BO$3&gt;=$R138,BO$2&lt;=$S138),$M138,0)),0)</f>
        <v/>
      </c>
      <c r="BP138" s="52">
        <f>IFERROR(IF(AND($R138&gt;=BP$2,$R138&lt;=BP$3),$M138,IF(AND(BP$3&gt;=$R138,BP$2&lt;=$S138),$M138,0)),0)</f>
        <v/>
      </c>
      <c r="BQ138" s="52">
        <f>IFERROR(IF(AND($R138&gt;=BQ$2,$R138&lt;=BQ$3),$M138,IF(AND(BQ$3&gt;=$R138,BQ$2&lt;=$S138),$M138,0)),0)</f>
        <v/>
      </c>
      <c r="BR138" s="52">
        <f>IFERROR(IF(AND($R138&gt;=BR$2,$R138&lt;=BR$3),$M138,IF(AND(BR$3&gt;=$R138,BR$2&lt;=$S138),$M138,0)),0)</f>
        <v/>
      </c>
      <c r="BS138" s="52">
        <f>IFERROR(IF(AND($R138&gt;=BS$2,$R138&lt;=BS$3),$M138,IF(AND(BS$3&gt;=$R138,BS$2&lt;=$S138),$M138,0)),0)</f>
        <v/>
      </c>
      <c r="BT138" s="52">
        <f>IFERROR(IF(AND($R138&gt;=BT$2,$R138&lt;=BT$3),$M138,IF(AND(BT$3&gt;=$R138,BT$2&lt;=$S138),$M138,0)),0)</f>
        <v/>
      </c>
      <c r="BU138" s="52">
        <f>IFERROR(IF(AND($R138&gt;=BU$2,$R138&lt;=BU$3),$M138,IF(AND(BU$3&gt;=$R138,BU$2&lt;=$S138),$M138,0)),0)</f>
        <v/>
      </c>
      <c r="BV138" s="52">
        <f>IFERROR(IF(AND($R138&gt;=BV$2,$R138&lt;=BV$3),$M138,IF(AND(BV$3&gt;=$R138,BV$2&lt;=$S138),$M138,0)),0)</f>
        <v/>
      </c>
      <c r="BW138" s="52">
        <f>IFERROR(IF(AND($R138&gt;=BW$2,$R138&lt;=BW$3),$M138,IF(AND(BW$3&gt;=$R138,BW$2&lt;=$S138),$M138,0)),0)</f>
        <v/>
      </c>
      <c r="BX138" s="52">
        <f>IFERROR(IF(AND($R138&gt;=BX$2,$R138&lt;=BX$3),$M138,IF(AND(BX$3&gt;=$R138,BX$2&lt;=$S138),$M138,0)),0)</f>
        <v/>
      </c>
      <c r="BY138" s="52">
        <f>IFERROR(IF(AND($R138&gt;=BY$2,$R138&lt;=BY$3),$M138,IF(AND(BY$3&gt;=$R138,BY$2&lt;=$S138),$M138,0)),0)</f>
        <v/>
      </c>
      <c r="BZ138" s="52">
        <f>IFERROR(IF(AND($R138&gt;=BZ$2,$R138&lt;=BZ$3),$M138,IF(AND(BZ$3&gt;=$R138,BZ$2&lt;=$S138),$M138,0)),0)</f>
        <v/>
      </c>
      <c r="CA138" s="52">
        <f>IFERROR(IF(AND($R138&gt;=CA$2,$R138&lt;=CA$3),$M138,IF(AND(CA$3&gt;=$R138,CA$2&lt;=$S138),$M138,0)),0)</f>
        <v/>
      </c>
      <c r="CB138" s="52">
        <f>IFERROR(IF(AND($R138&gt;=CB$2,$R138&lt;=CB$3),$M138,IF(AND(CB$3&gt;=$R138,CB$2&lt;=$S138),$M138,0)),0)</f>
        <v/>
      </c>
      <c r="CC138" s="52">
        <f>IFERROR(IF(AND($R138&gt;=CC$2,$R138&lt;=CC$3),$M138,IF(AND(CC$3&gt;=$R138,CC$2&lt;=$S138),$M138,0)),0)</f>
        <v/>
      </c>
      <c r="CD138" s="52">
        <f>IFERROR(IF(AND($R138&gt;=CD$2,$R138&lt;=CD$3),$M138,IF(AND(CD$3&gt;=$R138,CD$2&lt;=$S138),$M138,0)),0)</f>
        <v/>
      </c>
      <c r="CE138" s="52">
        <f>IFERROR(IF(AND($R138&gt;=CE$2,$R138&lt;=CE$3),$M138,IF(AND(CE$3&gt;=$R138,CE$2&lt;=$S138),$M138,0)),0)</f>
        <v/>
      </c>
      <c r="CF138" s="52">
        <f>IFERROR(IF(AND($R138&gt;=CF$2,$R138&lt;=CF$3),$M138,IF(AND(CF$3&gt;=$R138,CF$2&lt;=$S138),$M138,0)),0)</f>
        <v/>
      </c>
      <c r="CG138" s="52">
        <f>IFERROR(IF(AND($R138&gt;=CG$2,$R138&lt;=CG$3),$M138,IF(AND(CG$3&gt;=$R138,CG$2&lt;=$S138),$M138,0)),0)</f>
        <v/>
      </c>
      <c r="CH138" s="52">
        <f>IFERROR(IF(AND($R138&gt;=CH$2,$R138&lt;=CH$3),$M138,IF(AND(CH$3&gt;=$R138,CH$2&lt;=$S138),$M138,0)),0)</f>
        <v/>
      </c>
      <c r="CI138" s="52">
        <f>IFERROR(IF(AND($R138&gt;=CI$2,$R138&lt;=CI$3),$M138,IF(AND(CI$3&gt;=$R138,CI$2&lt;=$S138),$M138,0)),0)</f>
        <v/>
      </c>
      <c r="CJ138" s="52">
        <f>IFERROR(IF(AND($R138&gt;=CJ$2,$R138&lt;=CJ$3),$M138,IF(AND(CJ$3&gt;=$R138,CJ$2&lt;=$S138),$M138,0)),0)</f>
        <v/>
      </c>
      <c r="CK138" s="52">
        <f>IFERROR(IF(AND($R138&gt;=CK$2,$R138&lt;=CK$3),$M138,IF(AND(CK$3&gt;=$R138,CK$2&lt;=$S138),$M138,0)),0)</f>
        <v/>
      </c>
      <c r="CL138" s="52">
        <f>IFERROR(IF(AND($R138&gt;=CL$2,$R138&lt;=CL$3),$M138,IF(AND(CL$3&gt;=$R138,CL$2&lt;=$S138),$M138,0)),0)</f>
        <v/>
      </c>
      <c r="CM138" s="52">
        <f>IFERROR(IF(AND($R138&gt;=CM$2,$R138&lt;=CM$3),$M138,IF(AND(CM$3&gt;=$R138,CM$2&lt;=$S138),$M138,0)),0)</f>
        <v/>
      </c>
      <c r="CN138" s="52">
        <f>IFERROR(IF(AND($R138&gt;=CN$2,$R138&lt;=CN$3),$M138,IF(AND(CN$3&gt;=$R138,CN$2&lt;=$S138),$M138,0)),0)</f>
        <v/>
      </c>
      <c r="CO138" s="52">
        <f>IFERROR(IF(AND($R138&gt;=CO$2,$R138&lt;=CO$3),$M138,IF(AND(CO$3&gt;=$R138,CO$2&lt;=$S138),$M138,0)),0)</f>
        <v/>
      </c>
      <c r="CP138" s="52">
        <f>IFERROR(IF(AND($R138&gt;=CP$2,$R138&lt;=CP$3),$M138,IF(AND(CP$3&gt;=$R138,CP$2&lt;=$S138),$M138,0)),0)</f>
        <v/>
      </c>
      <c r="CQ138" s="52">
        <f>IFERROR(IF(AND($R138&gt;=CQ$2,$R138&lt;=CQ$3),$M138,IF(AND(CQ$3&gt;=$R138,CQ$2&lt;=$S138),$M138,0)),0)</f>
        <v/>
      </c>
      <c r="CR138" s="52">
        <f>IFERROR(IF(AND($R138&gt;=CR$2,$R138&lt;=CR$3),$M138,IF(AND(CR$3&gt;=$R138,CR$2&lt;=$S138),$M138,0)),0)</f>
        <v/>
      </c>
      <c r="CS138" s="52">
        <f>IFERROR(IF(AND($R138&gt;=CS$2,$R138&lt;=CS$3),$M138,IF(AND(CS$3&gt;=$R138,CS$2&lt;=$S138),$M138,0)),0)</f>
        <v/>
      </c>
      <c r="CT138" s="52">
        <f>IFERROR(IF(AND($R138&gt;=CT$2,$R138&lt;=CT$3),$M138,IF(AND(CT$3&gt;=$R138,CT$2&lt;=$S138),$M138,0)),0)</f>
        <v/>
      </c>
      <c r="CU138" s="52">
        <f>IFERROR(IF(AND($R138&gt;=CU$2,$R138&lt;=CU$3),$M138,IF(AND(CU$3&gt;=$R138,CU$2&lt;=$S138),$M138,0)),0)</f>
        <v/>
      </c>
      <c r="CV138" s="52">
        <f>IFERROR(IF(AND($R138&gt;=CV$2,$R138&lt;=CV$3),$M138,IF(AND(CV$3&gt;=$R138,CV$2&lt;=$S138),$M138,0)),0)</f>
        <v/>
      </c>
      <c r="CW138" s="52">
        <f>IFERROR(IF(AND($R138&gt;=CW$2,$R138&lt;=CW$3),$M138,IF(AND(CW$3&gt;=$R138,CW$2&lt;=$S138),$M138,0)),0)</f>
        <v/>
      </c>
      <c r="CX138" s="52">
        <f>IFERROR(IF(AND($R138&gt;=CX$2,$R138&lt;=CX$3),$M138,IF(AND(CX$3&gt;=$R138,CX$2&lt;=$S138),$M138,0)),0)</f>
        <v/>
      </c>
      <c r="CY138" s="52">
        <f>IFERROR(IF(AND($R138&gt;=CY$2,$R138&lt;=CY$3),$M138,IF(AND(CY$3&gt;=$R138,CY$2&lt;=$S138),$M138,0)),0)</f>
        <v/>
      </c>
      <c r="CZ138" s="52">
        <f>IFERROR(IF(AND($R138&gt;=CZ$2,$R138&lt;=CZ$3),$M138,IF(AND(CZ$3&gt;=$R138,CZ$2&lt;=$S138),$M138,0)),0)</f>
        <v/>
      </c>
      <c r="DA138" s="52" t="n"/>
      <c r="DB138" s="52" t="n"/>
    </row>
    <row r="139" outlineLevel="1" ht="15.9" customHeight="1">
      <c r="A139" s="40" t="inlineStr">
        <is>
          <t>[Person_3]</t>
        </is>
      </c>
      <c r="B139" s="98" t="n"/>
      <c r="C139" s="56" t="n"/>
      <c r="D139" s="98" t="n"/>
      <c r="E139" s="56" t="n"/>
      <c r="F139" s="53" t="n"/>
      <c r="G139" s="56" t="n"/>
      <c r="H139" s="98" t="n"/>
      <c r="I139" s="43" t="n"/>
      <c r="J139" s="44" t="n"/>
      <c r="K139" s="45" t="n"/>
      <c r="L139" s="45" t="n"/>
      <c r="M139" s="46">
        <f>IF($J139="Digital Maintenance",0,K139*L139)*I138</f>
        <v/>
      </c>
      <c r="N139" s="47">
        <f>IF($J139="Digital Maintenance",K139*L139,0)*I139</f>
        <v/>
      </c>
      <c r="O139" s="48" t="inlineStr">
        <is>
          <t>New</t>
        </is>
      </c>
      <c r="P139" s="49" t="n"/>
      <c r="Q139" s="96" t="n"/>
      <c r="R139" s="96" t="n"/>
      <c r="S139" s="96" t="n"/>
      <c r="T139" s="51">
        <f>IF(ISBLANK(S139),"",YEARFRAC(R139,EOMONTH(S139,0))*12)</f>
        <v/>
      </c>
      <c r="U139" s="52">
        <f>IFERROR(IF(AND($R139&gt;=U$2,$R139&lt;=U$3),$M139,IF(AND(U$3&gt;=$R139,U$2&lt;=$S139),$M139,0)),0)</f>
        <v/>
      </c>
      <c r="V139" s="52">
        <f>IFERROR(IF(AND($R139&gt;=V$2,$R139&lt;=V$3),$M139,IF(AND(V$3&gt;=$R139,V$2&lt;=$S139),$M139,0)),0)</f>
        <v/>
      </c>
      <c r="W139" s="52">
        <f>IFERROR(IF(AND($R139&gt;=W$2,$R139&lt;=W$3),$M139,IF(AND(W$3&gt;=$R139,W$2&lt;=$S139),$M139,0)),0)</f>
        <v/>
      </c>
      <c r="X139" s="52">
        <f>IFERROR(IF(AND($R139&gt;=X$2,$R139&lt;=X$3),$M139,IF(AND(X$3&gt;=$R139,X$2&lt;=$S139),$M139,0)),0)</f>
        <v/>
      </c>
      <c r="Y139" s="52">
        <f>IFERROR(IF(AND($R139&gt;=Y$2,$R139&lt;=Y$3),$M139,IF(AND(Y$3&gt;=$R139,Y$2&lt;=$S139),$M139,0)),0)</f>
        <v/>
      </c>
      <c r="Z139" s="52">
        <f>IFERROR(IF(AND($R139&gt;=Z$2,$R139&lt;=Z$3),$M139,IF(AND(Z$3&gt;=$R139,Z$2&lt;=$S139),$M139,0)),0)</f>
        <v/>
      </c>
      <c r="AA139" s="52">
        <f>IFERROR(IF(AND($R139&gt;=AA$2,$R139&lt;=AA$3),$M139,IF(AND(AA$3&gt;=$R139,AA$2&lt;=$S139),$M139,0)),0)</f>
        <v/>
      </c>
      <c r="AB139" s="52">
        <f>IFERROR(IF(AND($R139&gt;=AB$2,$R139&lt;=AB$3),$M139,IF(AND(AB$3&gt;=$R139,AB$2&lt;=$S139),$M139,0)),0)</f>
        <v/>
      </c>
      <c r="AC139" s="52">
        <f>IFERROR(IF(AND($R139&gt;=AC$2,$R139&lt;=AC$3),$M139,IF(AND(AC$3&gt;=$R139,AC$2&lt;=$S139),$M139,0)),0)</f>
        <v/>
      </c>
      <c r="AD139" s="52">
        <f>IFERROR(IF(AND($R139&gt;=AD$2,$R139&lt;=AD$3),$M139,IF(AND(AD$3&gt;=$R139,AD$2&lt;=$S139),$M139,0)),0)</f>
        <v/>
      </c>
      <c r="AE139" s="52">
        <f>IFERROR(IF(AND($R139&gt;=AE$2,$R139&lt;=AE$3),$M139,IF(AND(AE$3&gt;=$R139,AE$2&lt;=$S139),$M139,0)),0)</f>
        <v/>
      </c>
      <c r="AF139" s="52">
        <f>IFERROR(IF(AND($R139&gt;=AF$2,$R139&lt;=AF$3),$M139,IF(AND(AF$3&gt;=$R139,AF$2&lt;=$S139),$M139,0)),0)</f>
        <v/>
      </c>
      <c r="AG139" s="52">
        <f>IFERROR(IF(AND($R139&gt;=AG$2,$R139&lt;=AG$3),$M139,IF(AND(AG$3&gt;=$R139,AG$2&lt;=$S139),$M139,0)),0)</f>
        <v/>
      </c>
      <c r="AH139" s="52">
        <f>IFERROR(IF(AND($R139&gt;=AH$2,$R139&lt;=AH$3),$M139,IF(AND(AH$3&gt;=$R139,AH$2&lt;=$S139),$M139,0)),0)</f>
        <v/>
      </c>
      <c r="AI139" s="52">
        <f>IFERROR(IF(AND($R139&gt;=AI$2,$R139&lt;=AI$3),$M139,IF(AND(AI$3&gt;=$R139,AI$2&lt;=$S139),$M139,0)),0)</f>
        <v/>
      </c>
      <c r="AJ139" s="52">
        <f>IFERROR(IF(AND($R139&gt;=AJ$2,$R139&lt;=AJ$3),$M139,IF(AND(AJ$3&gt;=$R139,AJ$2&lt;=$S139),$M139,0)),0)</f>
        <v/>
      </c>
      <c r="AK139" s="52">
        <f>IFERROR(IF(AND($R139&gt;=AK$2,$R139&lt;=AK$3),$M139,IF(AND(AK$3&gt;=$R139,AK$2&lt;=$S139),$M139,0)),0)</f>
        <v/>
      </c>
      <c r="AL139" s="52">
        <f>IFERROR(IF(AND($R139&gt;=AL$2,$R139&lt;=AL$3),$M139,IF(AND(AL$3&gt;=$R139,AL$2&lt;=$S139),$M139,0)),0)</f>
        <v/>
      </c>
      <c r="AM139" s="52">
        <f>IFERROR(IF(AND($R139&gt;=AM$2,$R139&lt;=AM$3),$M139,IF(AND(AM$3&gt;=$R139,AM$2&lt;=$S139),$M139,0)),0)</f>
        <v/>
      </c>
      <c r="AN139" s="52">
        <f>IFERROR(IF(AND($R139&gt;=AN$2,$R139&lt;=AN$3),$M139,IF(AND(AN$3&gt;=$R139,AN$2&lt;=$S139),$M139,0)),0)</f>
        <v/>
      </c>
      <c r="AO139" s="52">
        <f>IFERROR(IF(AND($R139&gt;=AO$2,$R139&lt;=AO$3),$M139,IF(AND(AO$3&gt;=$R139,AO$2&lt;=$S139),$M139,0)),0)</f>
        <v/>
      </c>
      <c r="AP139" s="52">
        <f>IFERROR(IF(AND($R139&gt;=AP$2,$R139&lt;=AP$3),$M139,IF(AND(AP$3&gt;=$R139,AP$2&lt;=$S139),$M139,0)),0)</f>
        <v/>
      </c>
      <c r="AQ139" s="52">
        <f>IFERROR(IF(AND($R139&gt;=AQ$2,$R139&lt;=AQ$3),$M139,IF(AND(AQ$3&gt;=$R139,AQ$2&lt;=$S139),$M139,0)),0)</f>
        <v/>
      </c>
      <c r="AR139" s="52">
        <f>IFERROR(IF(AND($R139&gt;=AR$2,$R139&lt;=AR$3),$M139,IF(AND(AR$3&gt;=$R139,AR$2&lt;=$S139),$M139,0)),0)</f>
        <v/>
      </c>
      <c r="AS139" s="52">
        <f>IFERROR(IF(AND($R139&gt;=AS$2,$R139&lt;=AS$3),$M139,IF(AND(AS$3&gt;=$R139,AS$2&lt;=$S139),$M139,0)),0)</f>
        <v/>
      </c>
      <c r="AT139" s="52">
        <f>IFERROR(IF(AND($R139&gt;=AT$2,$R139&lt;=AT$3),$M139,IF(AND(AT$3&gt;=$R139,AT$2&lt;=$S139),$M139,0)),0)</f>
        <v/>
      </c>
      <c r="AU139" s="52">
        <f>IFERROR(IF(AND($R139&gt;=AU$2,$R139&lt;=AU$3),$M139,IF(AND(AU$3&gt;=$R139,AU$2&lt;=$S139),$M139,0)),0)</f>
        <v/>
      </c>
      <c r="AV139" s="52">
        <f>IFERROR(IF(AND($R139&gt;=AV$2,$R139&lt;=AV$3),$M139,IF(AND(AV$3&gt;=$R139,AV$2&lt;=$S139),$M139,0)),0)</f>
        <v/>
      </c>
      <c r="AW139" s="52">
        <f>IFERROR(IF(AND($R139&gt;=AW$2,$R139&lt;=AW$3),$M139,IF(AND(AW$3&gt;=$R139,AW$2&lt;=$S139),$M139,0)),0)</f>
        <v/>
      </c>
      <c r="AX139" s="52">
        <f>IFERROR(IF(AND($R139&gt;=AX$2,$R139&lt;=AX$3),$M139,IF(AND(AX$3&gt;=$R139,AX$2&lt;=$S139),$M139,0)),0)</f>
        <v/>
      </c>
      <c r="AY139" s="52">
        <f>IFERROR(IF(AND($R139&gt;=AY$2,$R139&lt;=AY$3),$M139,IF(AND(AY$3&gt;=$R139,AY$2&lt;=$S139),$M139,0)),0)</f>
        <v/>
      </c>
      <c r="AZ139" s="52">
        <f>IFERROR(IF(AND($R139&gt;=AZ$2,$R139&lt;=AZ$3),$M139,IF(AND(AZ$3&gt;=$R139,AZ$2&lt;=$S139),$M139,0)),0)</f>
        <v/>
      </c>
      <c r="BA139" s="52">
        <f>IFERROR(IF(AND($R139&gt;=BA$2,$R139&lt;=BA$3),$M139,IF(AND(BA$3&gt;=$R139,BA$2&lt;=$S139),$M139,0)),0)</f>
        <v/>
      </c>
      <c r="BB139" s="52">
        <f>IFERROR(IF(AND($R139&gt;=BB$2,$R139&lt;=BB$3),$M139,IF(AND(BB$3&gt;=$R139,BB$2&lt;=$S139),$M139,0)),0)</f>
        <v/>
      </c>
      <c r="BC139" s="52">
        <f>IFERROR(IF(AND($R139&gt;=BC$2,$R139&lt;=BC$3),$M139,IF(AND(BC$3&gt;=$R139,BC$2&lt;=$S139),$M139,0)),0)</f>
        <v/>
      </c>
      <c r="BD139" s="52">
        <f>IFERROR(IF(AND($R139&gt;=BD$2,$R139&lt;=BD$3),$M139,IF(AND(BD$3&gt;=$R139,BD$2&lt;=$S139),$M139,0)),0)</f>
        <v/>
      </c>
      <c r="BE139" s="52">
        <f>IFERROR(IF(AND($R139&gt;=BE$2,$R139&lt;=BE$3),$M139,IF(AND(BE$3&gt;=$R139,BE$2&lt;=$S139),$M139,0)),0)</f>
        <v/>
      </c>
      <c r="BF139" s="52">
        <f>IFERROR(IF(AND($R139&gt;=BF$2,$R139&lt;=BF$3),$M139,IF(AND(BF$3&gt;=$R139,BF$2&lt;=$S139),$M139,0)),0)</f>
        <v/>
      </c>
      <c r="BG139" s="52">
        <f>IFERROR(IF(AND($R139&gt;=BG$2,$R139&lt;=BG$3),$M139,IF(AND(BG$3&gt;=$R139,BG$2&lt;=$S139),$M139,0)),0)</f>
        <v/>
      </c>
      <c r="BH139" s="52">
        <f>IFERROR(IF(AND($R139&gt;=BH$2,$R139&lt;=BH$3),$M139,IF(AND(BH$3&gt;=$R139,BH$2&lt;=$S139),$M139,0)),0)</f>
        <v/>
      </c>
      <c r="BI139" s="52">
        <f>IFERROR(IF(AND($R139&gt;=BI$2,$R139&lt;=BI$3),$M139,IF(AND(BI$3&gt;=$R139,BI$2&lt;=$S139),$M139,0)),0)</f>
        <v/>
      </c>
      <c r="BJ139" s="52">
        <f>IFERROR(IF(AND($R139&gt;=BJ$2,$R139&lt;=BJ$3),$M139,IF(AND(BJ$3&gt;=$R139,BJ$2&lt;=$S139),$M139,0)),0)</f>
        <v/>
      </c>
      <c r="BK139" s="52">
        <f>IFERROR(IF(AND($R139&gt;=BK$2,$R139&lt;=BK$3),$M139,IF(AND(BK$3&gt;=$R139,BK$2&lt;=$S139),$M139,0)),0)</f>
        <v/>
      </c>
      <c r="BL139" s="52">
        <f>IFERROR(IF(AND($R139&gt;=BL$2,$R139&lt;=BL$3),$M139,IF(AND(BL$3&gt;=$R139,BL$2&lt;=$S139),$M139,0)),0)</f>
        <v/>
      </c>
      <c r="BM139" s="52">
        <f>IFERROR(IF(AND($R139&gt;=BM$2,$R139&lt;=BM$3),$M139,IF(AND(BM$3&gt;=$R139,BM$2&lt;=$S139),$M139,0)),0)</f>
        <v/>
      </c>
      <c r="BN139" s="52">
        <f>IFERROR(IF(AND($R139&gt;=BN$2,$R139&lt;=BN$3),$M139,IF(AND(BN$3&gt;=$R139,BN$2&lt;=$S139),$M139,0)),0)</f>
        <v/>
      </c>
      <c r="BO139" s="52">
        <f>IFERROR(IF(AND($R139&gt;=BO$2,$R139&lt;=BO$3),$M139,IF(AND(BO$3&gt;=$R139,BO$2&lt;=$S139),$M139,0)),0)</f>
        <v/>
      </c>
      <c r="BP139" s="52">
        <f>IFERROR(IF(AND($R139&gt;=BP$2,$R139&lt;=BP$3),$M139,IF(AND(BP$3&gt;=$R139,BP$2&lt;=$S139),$M139,0)),0)</f>
        <v/>
      </c>
      <c r="BQ139" s="52">
        <f>IFERROR(IF(AND($R139&gt;=BQ$2,$R139&lt;=BQ$3),$M139,IF(AND(BQ$3&gt;=$R139,BQ$2&lt;=$S139),$M139,0)),0)</f>
        <v/>
      </c>
      <c r="BR139" s="52">
        <f>IFERROR(IF(AND($R139&gt;=BR$2,$R139&lt;=BR$3),$M139,IF(AND(BR$3&gt;=$R139,BR$2&lt;=$S139),$M139,0)),0)</f>
        <v/>
      </c>
      <c r="BS139" s="52">
        <f>IFERROR(IF(AND($R139&gt;=BS$2,$R139&lt;=BS$3),$M139,IF(AND(BS$3&gt;=$R139,BS$2&lt;=$S139),$M139,0)),0)</f>
        <v/>
      </c>
      <c r="BT139" s="52">
        <f>IFERROR(IF(AND($R139&gt;=BT$2,$R139&lt;=BT$3),$M139,IF(AND(BT$3&gt;=$R139,BT$2&lt;=$S139),$M139,0)),0)</f>
        <v/>
      </c>
      <c r="BU139" s="52">
        <f>IFERROR(IF(AND($R139&gt;=BU$2,$R139&lt;=BU$3),$M139,IF(AND(BU$3&gt;=$R139,BU$2&lt;=$S139),$M139,0)),0)</f>
        <v/>
      </c>
      <c r="BV139" s="52">
        <f>IFERROR(IF(AND($R139&gt;=BV$2,$R139&lt;=BV$3),$M139,IF(AND(BV$3&gt;=$R139,BV$2&lt;=$S139),$M139,0)),0)</f>
        <v/>
      </c>
      <c r="BW139" s="52">
        <f>IFERROR(IF(AND($R139&gt;=BW$2,$R139&lt;=BW$3),$M139,IF(AND(BW$3&gt;=$R139,BW$2&lt;=$S139),$M139,0)),0)</f>
        <v/>
      </c>
      <c r="BX139" s="52">
        <f>IFERROR(IF(AND($R139&gt;=BX$2,$R139&lt;=BX$3),$M139,IF(AND(BX$3&gt;=$R139,BX$2&lt;=$S139),$M139,0)),0)</f>
        <v/>
      </c>
      <c r="BY139" s="52">
        <f>IFERROR(IF(AND($R139&gt;=BY$2,$R139&lt;=BY$3),$M139,IF(AND(BY$3&gt;=$R139,BY$2&lt;=$S139),$M139,0)),0)</f>
        <v/>
      </c>
      <c r="BZ139" s="52">
        <f>IFERROR(IF(AND($R139&gt;=BZ$2,$R139&lt;=BZ$3),$M139,IF(AND(BZ$3&gt;=$R139,BZ$2&lt;=$S139),$M139,0)),0)</f>
        <v/>
      </c>
      <c r="CA139" s="52">
        <f>IFERROR(IF(AND($R139&gt;=CA$2,$R139&lt;=CA$3),$M139,IF(AND(CA$3&gt;=$R139,CA$2&lt;=$S139),$M139,0)),0)</f>
        <v/>
      </c>
      <c r="CB139" s="52">
        <f>IFERROR(IF(AND($R139&gt;=CB$2,$R139&lt;=CB$3),$M139,IF(AND(CB$3&gt;=$R139,CB$2&lt;=$S139),$M139,0)),0)</f>
        <v/>
      </c>
      <c r="CC139" s="52">
        <f>IFERROR(IF(AND($R139&gt;=CC$2,$R139&lt;=CC$3),$M139,IF(AND(CC$3&gt;=$R139,CC$2&lt;=$S139),$M139,0)),0)</f>
        <v/>
      </c>
      <c r="CD139" s="52">
        <f>IFERROR(IF(AND($R139&gt;=CD$2,$R139&lt;=CD$3),$M139,IF(AND(CD$3&gt;=$R139,CD$2&lt;=$S139),$M139,0)),0)</f>
        <v/>
      </c>
      <c r="CE139" s="52">
        <f>IFERROR(IF(AND($R139&gt;=CE$2,$R139&lt;=CE$3),$M139,IF(AND(CE$3&gt;=$R139,CE$2&lt;=$S139),$M139,0)),0)</f>
        <v/>
      </c>
      <c r="CF139" s="52">
        <f>IFERROR(IF(AND($R139&gt;=CF$2,$R139&lt;=CF$3),$M139,IF(AND(CF$3&gt;=$R139,CF$2&lt;=$S139),$M139,0)),0)</f>
        <v/>
      </c>
      <c r="CG139" s="52">
        <f>IFERROR(IF(AND($R139&gt;=CG$2,$R139&lt;=CG$3),$M139,IF(AND(CG$3&gt;=$R139,CG$2&lt;=$S139),$M139,0)),0)</f>
        <v/>
      </c>
      <c r="CH139" s="52">
        <f>IFERROR(IF(AND($R139&gt;=CH$2,$R139&lt;=CH$3),$M139,IF(AND(CH$3&gt;=$R139,CH$2&lt;=$S139),$M139,0)),0)</f>
        <v/>
      </c>
      <c r="CI139" s="52">
        <f>IFERROR(IF(AND($R139&gt;=CI$2,$R139&lt;=CI$3),$M139,IF(AND(CI$3&gt;=$R139,CI$2&lt;=$S139),$M139,0)),0)</f>
        <v/>
      </c>
      <c r="CJ139" s="52">
        <f>IFERROR(IF(AND($R139&gt;=CJ$2,$R139&lt;=CJ$3),$M139,IF(AND(CJ$3&gt;=$R139,CJ$2&lt;=$S139),$M139,0)),0)</f>
        <v/>
      </c>
      <c r="CK139" s="52">
        <f>IFERROR(IF(AND($R139&gt;=CK$2,$R139&lt;=CK$3),$M139,IF(AND(CK$3&gt;=$R139,CK$2&lt;=$S139),$M139,0)),0)</f>
        <v/>
      </c>
      <c r="CL139" s="52">
        <f>IFERROR(IF(AND($R139&gt;=CL$2,$R139&lt;=CL$3),$M139,IF(AND(CL$3&gt;=$R139,CL$2&lt;=$S139),$M139,0)),0)</f>
        <v/>
      </c>
      <c r="CM139" s="52">
        <f>IFERROR(IF(AND($R139&gt;=CM$2,$R139&lt;=CM$3),$M139,IF(AND(CM$3&gt;=$R139,CM$2&lt;=$S139),$M139,0)),0)</f>
        <v/>
      </c>
      <c r="CN139" s="52">
        <f>IFERROR(IF(AND($R139&gt;=CN$2,$R139&lt;=CN$3),$M139,IF(AND(CN$3&gt;=$R139,CN$2&lt;=$S139),$M139,0)),0)</f>
        <v/>
      </c>
      <c r="CO139" s="52">
        <f>IFERROR(IF(AND($R139&gt;=CO$2,$R139&lt;=CO$3),$M139,IF(AND(CO$3&gt;=$R139,CO$2&lt;=$S139),$M139,0)),0)</f>
        <v/>
      </c>
      <c r="CP139" s="52">
        <f>IFERROR(IF(AND($R139&gt;=CP$2,$R139&lt;=CP$3),$M139,IF(AND(CP$3&gt;=$R139,CP$2&lt;=$S139),$M139,0)),0)</f>
        <v/>
      </c>
      <c r="CQ139" s="52">
        <f>IFERROR(IF(AND($R139&gt;=CQ$2,$R139&lt;=CQ$3),$M139,IF(AND(CQ$3&gt;=$R139,CQ$2&lt;=$S139),$M139,0)),0)</f>
        <v/>
      </c>
      <c r="CR139" s="52">
        <f>IFERROR(IF(AND($R139&gt;=CR$2,$R139&lt;=CR$3),$M139,IF(AND(CR$3&gt;=$R139,CR$2&lt;=$S139),$M139,0)),0)</f>
        <v/>
      </c>
      <c r="CS139" s="52">
        <f>IFERROR(IF(AND($R139&gt;=CS$2,$R139&lt;=CS$3),$M139,IF(AND(CS$3&gt;=$R139,CS$2&lt;=$S139),$M139,0)),0)</f>
        <v/>
      </c>
      <c r="CT139" s="52">
        <f>IFERROR(IF(AND($R139&gt;=CT$2,$R139&lt;=CT$3),$M139,IF(AND(CT$3&gt;=$R139,CT$2&lt;=$S139),$M139,0)),0)</f>
        <v/>
      </c>
      <c r="CU139" s="52">
        <f>IFERROR(IF(AND($R139&gt;=CU$2,$R139&lt;=CU$3),$M139,IF(AND(CU$3&gt;=$R139,CU$2&lt;=$S139),$M139,0)),0)</f>
        <v/>
      </c>
      <c r="CV139" s="52">
        <f>IFERROR(IF(AND($R139&gt;=CV$2,$R139&lt;=CV$3),$M139,IF(AND(CV$3&gt;=$R139,CV$2&lt;=$S139),$M139,0)),0)</f>
        <v/>
      </c>
      <c r="CW139" s="52">
        <f>IFERROR(IF(AND($R139&gt;=CW$2,$R139&lt;=CW$3),$M139,IF(AND(CW$3&gt;=$R139,CW$2&lt;=$S139),$M139,0)),0)</f>
        <v/>
      </c>
      <c r="CX139" s="52">
        <f>IFERROR(IF(AND($R139&gt;=CX$2,$R139&lt;=CX$3),$M139,IF(AND(CX$3&gt;=$R139,CX$2&lt;=$S139),$M139,0)),0)</f>
        <v/>
      </c>
      <c r="CY139" s="52">
        <f>IFERROR(IF(AND($R139&gt;=CY$2,$R139&lt;=CY$3),$M139,IF(AND(CY$3&gt;=$R139,CY$2&lt;=$S139),$M139,0)),0)</f>
        <v/>
      </c>
      <c r="CZ139" s="52">
        <f>IFERROR(IF(AND($R139&gt;=CZ$2,$R139&lt;=CZ$3),$M139,IF(AND(CZ$3&gt;=$R139,CZ$2&lt;=$S139),$M139,0)),0)</f>
        <v/>
      </c>
      <c r="DA139" s="52" t="n"/>
      <c r="DB139" s="52" t="n"/>
    </row>
    <row r="140" outlineLevel="1" ht="15.9" customHeight="1">
      <c r="A140" s="40" t="inlineStr">
        <is>
          <t>[Person_3]</t>
        </is>
      </c>
      <c r="B140" s="98" t="n"/>
      <c r="C140" s="56" t="n"/>
      <c r="D140" s="98" t="n"/>
      <c r="E140" s="56" t="n"/>
      <c r="F140" s="53" t="n"/>
      <c r="G140" s="56" t="n"/>
      <c r="H140" s="98" t="n"/>
      <c r="I140" s="43" t="n"/>
      <c r="J140" s="44" t="n"/>
      <c r="K140" s="45" t="n"/>
      <c r="L140" s="45" t="n"/>
      <c r="M140" s="46">
        <f>IF($J140="Digital Maintenance",0,K140*L140)*I139</f>
        <v/>
      </c>
      <c r="N140" s="47">
        <f>IF($J140="Digital Maintenance",K140*L140,0)*I140</f>
        <v/>
      </c>
      <c r="O140" s="48" t="inlineStr">
        <is>
          <t>New</t>
        </is>
      </c>
      <c r="P140" s="49" t="n"/>
      <c r="Q140" s="96" t="n"/>
      <c r="R140" s="96" t="n"/>
      <c r="S140" s="96" t="n"/>
      <c r="T140" s="51">
        <f>IF(ISBLANK(S140),"",YEARFRAC(R140,EOMONTH(S140,0))*12)</f>
        <v/>
      </c>
      <c r="U140" s="52">
        <f>IFERROR(IF(AND($R140&gt;=U$2,$R140&lt;=U$3),$M140,IF(AND(U$3&gt;=$R140,U$2&lt;=$S140),$M140,0)),0)</f>
        <v/>
      </c>
      <c r="V140" s="52">
        <f>IFERROR(IF(AND($R140&gt;=V$2,$R140&lt;=V$3),$M140,IF(AND(V$3&gt;=$R140,V$2&lt;=$S140),$M140,0)),0)</f>
        <v/>
      </c>
      <c r="W140" s="52">
        <f>IFERROR(IF(AND($R140&gt;=W$2,$R140&lt;=W$3),$M140,IF(AND(W$3&gt;=$R140,W$2&lt;=$S140),$M140,0)),0)</f>
        <v/>
      </c>
      <c r="X140" s="52">
        <f>IFERROR(IF(AND($R140&gt;=X$2,$R140&lt;=X$3),$M140,IF(AND(X$3&gt;=$R140,X$2&lt;=$S140),$M140,0)),0)</f>
        <v/>
      </c>
      <c r="Y140" s="52">
        <f>IFERROR(IF(AND($R140&gt;=Y$2,$R140&lt;=Y$3),$M140,IF(AND(Y$3&gt;=$R140,Y$2&lt;=$S140),$M140,0)),0)</f>
        <v/>
      </c>
      <c r="Z140" s="52">
        <f>IFERROR(IF(AND($R140&gt;=Z$2,$R140&lt;=Z$3),$M140,IF(AND(Z$3&gt;=$R140,Z$2&lt;=$S140),$M140,0)),0)</f>
        <v/>
      </c>
      <c r="AA140" s="52">
        <f>IFERROR(IF(AND($R140&gt;=AA$2,$R140&lt;=AA$3),$M140,IF(AND(AA$3&gt;=$R140,AA$2&lt;=$S140),$M140,0)),0)</f>
        <v/>
      </c>
      <c r="AB140" s="52">
        <f>IFERROR(IF(AND($R140&gt;=AB$2,$R140&lt;=AB$3),$M140,IF(AND(AB$3&gt;=$R140,AB$2&lt;=$S140),$M140,0)),0)</f>
        <v/>
      </c>
      <c r="AC140" s="52">
        <f>IFERROR(IF(AND($R140&gt;=AC$2,$R140&lt;=AC$3),$M140,IF(AND(AC$3&gt;=$R140,AC$2&lt;=$S140),$M140,0)),0)</f>
        <v/>
      </c>
      <c r="AD140" s="52">
        <f>IFERROR(IF(AND($R140&gt;=AD$2,$R140&lt;=AD$3),$M140,IF(AND(AD$3&gt;=$R140,AD$2&lt;=$S140),$M140,0)),0)</f>
        <v/>
      </c>
      <c r="AE140" s="52">
        <f>IFERROR(IF(AND($R140&gt;=AE$2,$R140&lt;=AE$3),$M140,IF(AND(AE$3&gt;=$R140,AE$2&lt;=$S140),$M140,0)),0)</f>
        <v/>
      </c>
      <c r="AF140" s="52">
        <f>IFERROR(IF(AND($R140&gt;=AF$2,$R140&lt;=AF$3),$M140,IF(AND(AF$3&gt;=$R140,AF$2&lt;=$S140),$M140,0)),0)</f>
        <v/>
      </c>
      <c r="AG140" s="52">
        <f>IFERROR(IF(AND($R140&gt;=AG$2,$R140&lt;=AG$3),$M140,IF(AND(AG$3&gt;=$R140,AG$2&lt;=$S140),$M140,0)),0)</f>
        <v/>
      </c>
      <c r="AH140" s="52">
        <f>IFERROR(IF(AND($R140&gt;=AH$2,$R140&lt;=AH$3),$M140,IF(AND(AH$3&gt;=$R140,AH$2&lt;=$S140),$M140,0)),0)</f>
        <v/>
      </c>
      <c r="AI140" s="52">
        <f>IFERROR(IF(AND($R140&gt;=AI$2,$R140&lt;=AI$3),$M140,IF(AND(AI$3&gt;=$R140,AI$2&lt;=$S140),$M140,0)),0)</f>
        <v/>
      </c>
      <c r="AJ140" s="52">
        <f>IFERROR(IF(AND($R140&gt;=AJ$2,$R140&lt;=AJ$3),$M140,IF(AND(AJ$3&gt;=$R140,AJ$2&lt;=$S140),$M140,0)),0)</f>
        <v/>
      </c>
      <c r="AK140" s="52">
        <f>IFERROR(IF(AND($R140&gt;=AK$2,$R140&lt;=AK$3),$M140,IF(AND(AK$3&gt;=$R140,AK$2&lt;=$S140),$M140,0)),0)</f>
        <v/>
      </c>
      <c r="AL140" s="52">
        <f>IFERROR(IF(AND($R140&gt;=AL$2,$R140&lt;=AL$3),$M140,IF(AND(AL$3&gt;=$R140,AL$2&lt;=$S140),$M140,0)),0)</f>
        <v/>
      </c>
      <c r="AM140" s="52">
        <f>IFERROR(IF(AND($R140&gt;=AM$2,$R140&lt;=AM$3),$M140,IF(AND(AM$3&gt;=$R140,AM$2&lt;=$S140),$M140,0)),0)</f>
        <v/>
      </c>
      <c r="AN140" s="52">
        <f>IFERROR(IF(AND($R140&gt;=AN$2,$R140&lt;=AN$3),$M140,IF(AND(AN$3&gt;=$R140,AN$2&lt;=$S140),$M140,0)),0)</f>
        <v/>
      </c>
      <c r="AO140" s="52">
        <f>IFERROR(IF(AND($R140&gt;=AO$2,$R140&lt;=AO$3),$M140,IF(AND(AO$3&gt;=$R140,AO$2&lt;=$S140),$M140,0)),0)</f>
        <v/>
      </c>
      <c r="AP140" s="52">
        <f>IFERROR(IF(AND($R140&gt;=AP$2,$R140&lt;=AP$3),$M140,IF(AND(AP$3&gt;=$R140,AP$2&lt;=$S140),$M140,0)),0)</f>
        <v/>
      </c>
      <c r="AQ140" s="52">
        <f>IFERROR(IF(AND($R140&gt;=AQ$2,$R140&lt;=AQ$3),$M140,IF(AND(AQ$3&gt;=$R140,AQ$2&lt;=$S140),$M140,0)),0)</f>
        <v/>
      </c>
      <c r="AR140" s="52">
        <f>IFERROR(IF(AND($R140&gt;=AR$2,$R140&lt;=AR$3),$M140,IF(AND(AR$3&gt;=$R140,AR$2&lt;=$S140),$M140,0)),0)</f>
        <v/>
      </c>
      <c r="AS140" s="52">
        <f>IFERROR(IF(AND($R140&gt;=AS$2,$R140&lt;=AS$3),$M140,IF(AND(AS$3&gt;=$R140,AS$2&lt;=$S140),$M140,0)),0)</f>
        <v/>
      </c>
      <c r="AT140" s="52">
        <f>IFERROR(IF(AND($R140&gt;=AT$2,$R140&lt;=AT$3),$M140,IF(AND(AT$3&gt;=$R140,AT$2&lt;=$S140),$M140,0)),0)</f>
        <v/>
      </c>
      <c r="AU140" s="52">
        <f>IFERROR(IF(AND($R140&gt;=AU$2,$R140&lt;=AU$3),$M140,IF(AND(AU$3&gt;=$R140,AU$2&lt;=$S140),$M140,0)),0)</f>
        <v/>
      </c>
      <c r="AV140" s="52">
        <f>IFERROR(IF(AND($R140&gt;=AV$2,$R140&lt;=AV$3),$M140,IF(AND(AV$3&gt;=$R140,AV$2&lt;=$S140),$M140,0)),0)</f>
        <v/>
      </c>
      <c r="AW140" s="52">
        <f>IFERROR(IF(AND($R140&gt;=AW$2,$R140&lt;=AW$3),$M140,IF(AND(AW$3&gt;=$R140,AW$2&lt;=$S140),$M140,0)),0)</f>
        <v/>
      </c>
      <c r="AX140" s="52">
        <f>IFERROR(IF(AND($R140&gt;=AX$2,$R140&lt;=AX$3),$M140,IF(AND(AX$3&gt;=$R140,AX$2&lt;=$S140),$M140,0)),0)</f>
        <v/>
      </c>
      <c r="AY140" s="52">
        <f>IFERROR(IF(AND($R140&gt;=AY$2,$R140&lt;=AY$3),$M140,IF(AND(AY$3&gt;=$R140,AY$2&lt;=$S140),$M140,0)),0)</f>
        <v/>
      </c>
      <c r="AZ140" s="52">
        <f>IFERROR(IF(AND($R140&gt;=AZ$2,$R140&lt;=AZ$3),$M140,IF(AND(AZ$3&gt;=$R140,AZ$2&lt;=$S140),$M140,0)),0)</f>
        <v/>
      </c>
      <c r="BA140" s="52">
        <f>IFERROR(IF(AND($R140&gt;=BA$2,$R140&lt;=BA$3),$M140,IF(AND(BA$3&gt;=$R140,BA$2&lt;=$S140),$M140,0)),0)</f>
        <v/>
      </c>
      <c r="BB140" s="52">
        <f>IFERROR(IF(AND($R140&gt;=BB$2,$R140&lt;=BB$3),$M140,IF(AND(BB$3&gt;=$R140,BB$2&lt;=$S140),$M140,0)),0)</f>
        <v/>
      </c>
      <c r="BC140" s="52">
        <f>IFERROR(IF(AND($R140&gt;=BC$2,$R140&lt;=BC$3),$M140,IF(AND(BC$3&gt;=$R140,BC$2&lt;=$S140),$M140,0)),0)</f>
        <v/>
      </c>
      <c r="BD140" s="52">
        <f>IFERROR(IF(AND($R140&gt;=BD$2,$R140&lt;=BD$3),$M140,IF(AND(BD$3&gt;=$R140,BD$2&lt;=$S140),$M140,0)),0)</f>
        <v/>
      </c>
      <c r="BE140" s="52">
        <f>IFERROR(IF(AND($R140&gt;=BE$2,$R140&lt;=BE$3),$M140,IF(AND(BE$3&gt;=$R140,BE$2&lt;=$S140),$M140,0)),0)</f>
        <v/>
      </c>
      <c r="BF140" s="52">
        <f>IFERROR(IF(AND($R140&gt;=BF$2,$R140&lt;=BF$3),$M140,IF(AND(BF$3&gt;=$R140,BF$2&lt;=$S140),$M140,0)),0)</f>
        <v/>
      </c>
      <c r="BG140" s="52">
        <f>IFERROR(IF(AND($R140&gt;=BG$2,$R140&lt;=BG$3),$M140,IF(AND(BG$3&gt;=$R140,BG$2&lt;=$S140),$M140,0)),0)</f>
        <v/>
      </c>
      <c r="BH140" s="52">
        <f>IFERROR(IF(AND($R140&gt;=BH$2,$R140&lt;=BH$3),$M140,IF(AND(BH$3&gt;=$R140,BH$2&lt;=$S140),$M140,0)),0)</f>
        <v/>
      </c>
      <c r="BI140" s="52">
        <f>IFERROR(IF(AND($R140&gt;=BI$2,$R140&lt;=BI$3),$M140,IF(AND(BI$3&gt;=$R140,BI$2&lt;=$S140),$M140,0)),0)</f>
        <v/>
      </c>
      <c r="BJ140" s="52">
        <f>IFERROR(IF(AND($R140&gt;=BJ$2,$R140&lt;=BJ$3),$M140,IF(AND(BJ$3&gt;=$R140,BJ$2&lt;=$S140),$M140,0)),0)</f>
        <v/>
      </c>
      <c r="BK140" s="52">
        <f>IFERROR(IF(AND($R140&gt;=BK$2,$R140&lt;=BK$3),$M140,IF(AND(BK$3&gt;=$R140,BK$2&lt;=$S140),$M140,0)),0)</f>
        <v/>
      </c>
      <c r="BL140" s="52">
        <f>IFERROR(IF(AND($R140&gt;=BL$2,$R140&lt;=BL$3),$M140,IF(AND(BL$3&gt;=$R140,BL$2&lt;=$S140),$M140,0)),0)</f>
        <v/>
      </c>
      <c r="BM140" s="52">
        <f>IFERROR(IF(AND($R140&gt;=BM$2,$R140&lt;=BM$3),$M140,IF(AND(BM$3&gt;=$R140,BM$2&lt;=$S140),$M140,0)),0)</f>
        <v/>
      </c>
      <c r="BN140" s="52">
        <f>IFERROR(IF(AND($R140&gt;=BN$2,$R140&lt;=BN$3),$M140,IF(AND(BN$3&gt;=$R140,BN$2&lt;=$S140),$M140,0)),0)</f>
        <v/>
      </c>
      <c r="BO140" s="52">
        <f>IFERROR(IF(AND($R140&gt;=BO$2,$R140&lt;=BO$3),$M140,IF(AND(BO$3&gt;=$R140,BO$2&lt;=$S140),$M140,0)),0)</f>
        <v/>
      </c>
      <c r="BP140" s="52">
        <f>IFERROR(IF(AND($R140&gt;=BP$2,$R140&lt;=BP$3),$M140,IF(AND(BP$3&gt;=$R140,BP$2&lt;=$S140),$M140,0)),0)</f>
        <v/>
      </c>
      <c r="BQ140" s="52">
        <f>IFERROR(IF(AND($R140&gt;=BQ$2,$R140&lt;=BQ$3),$M140,IF(AND(BQ$3&gt;=$R140,BQ$2&lt;=$S140),$M140,0)),0)</f>
        <v/>
      </c>
      <c r="BR140" s="52">
        <f>IFERROR(IF(AND($R140&gt;=BR$2,$R140&lt;=BR$3),$M140,IF(AND(BR$3&gt;=$R140,BR$2&lt;=$S140),$M140,0)),0)</f>
        <v/>
      </c>
      <c r="BS140" s="52">
        <f>IFERROR(IF(AND($R140&gt;=BS$2,$R140&lt;=BS$3),$M140,IF(AND(BS$3&gt;=$R140,BS$2&lt;=$S140),$M140,0)),0)</f>
        <v/>
      </c>
      <c r="BT140" s="52">
        <f>IFERROR(IF(AND($R140&gt;=BT$2,$R140&lt;=BT$3),$M140,IF(AND(BT$3&gt;=$R140,BT$2&lt;=$S140),$M140,0)),0)</f>
        <v/>
      </c>
      <c r="BU140" s="52">
        <f>IFERROR(IF(AND($R140&gt;=BU$2,$R140&lt;=BU$3),$M140,IF(AND(BU$3&gt;=$R140,BU$2&lt;=$S140),$M140,0)),0)</f>
        <v/>
      </c>
      <c r="BV140" s="52">
        <f>IFERROR(IF(AND($R140&gt;=BV$2,$R140&lt;=BV$3),$M140,IF(AND(BV$3&gt;=$R140,BV$2&lt;=$S140),$M140,0)),0)</f>
        <v/>
      </c>
      <c r="BW140" s="52">
        <f>IFERROR(IF(AND($R140&gt;=BW$2,$R140&lt;=BW$3),$M140,IF(AND(BW$3&gt;=$R140,BW$2&lt;=$S140),$M140,0)),0)</f>
        <v/>
      </c>
      <c r="BX140" s="52">
        <f>IFERROR(IF(AND($R140&gt;=BX$2,$R140&lt;=BX$3),$M140,IF(AND(BX$3&gt;=$R140,BX$2&lt;=$S140),$M140,0)),0)</f>
        <v/>
      </c>
      <c r="BY140" s="52">
        <f>IFERROR(IF(AND($R140&gt;=BY$2,$R140&lt;=BY$3),$M140,IF(AND(BY$3&gt;=$R140,BY$2&lt;=$S140),$M140,0)),0)</f>
        <v/>
      </c>
      <c r="BZ140" s="52">
        <f>IFERROR(IF(AND($R140&gt;=BZ$2,$R140&lt;=BZ$3),$M140,IF(AND(BZ$3&gt;=$R140,BZ$2&lt;=$S140),$M140,0)),0)</f>
        <v/>
      </c>
      <c r="CA140" s="52">
        <f>IFERROR(IF(AND($R140&gt;=CA$2,$R140&lt;=CA$3),$M140,IF(AND(CA$3&gt;=$R140,CA$2&lt;=$S140),$M140,0)),0)</f>
        <v/>
      </c>
      <c r="CB140" s="52">
        <f>IFERROR(IF(AND($R140&gt;=CB$2,$R140&lt;=CB$3),$M140,IF(AND(CB$3&gt;=$R140,CB$2&lt;=$S140),$M140,0)),0)</f>
        <v/>
      </c>
      <c r="CC140" s="52">
        <f>IFERROR(IF(AND($R140&gt;=CC$2,$R140&lt;=CC$3),$M140,IF(AND(CC$3&gt;=$R140,CC$2&lt;=$S140),$M140,0)),0)</f>
        <v/>
      </c>
      <c r="CD140" s="52">
        <f>IFERROR(IF(AND($R140&gt;=CD$2,$R140&lt;=CD$3),$M140,IF(AND(CD$3&gt;=$R140,CD$2&lt;=$S140),$M140,0)),0)</f>
        <v/>
      </c>
      <c r="CE140" s="52">
        <f>IFERROR(IF(AND($R140&gt;=CE$2,$R140&lt;=CE$3),$M140,IF(AND(CE$3&gt;=$R140,CE$2&lt;=$S140),$M140,0)),0)</f>
        <v/>
      </c>
      <c r="CF140" s="52">
        <f>IFERROR(IF(AND($R140&gt;=CF$2,$R140&lt;=CF$3),$M140,IF(AND(CF$3&gt;=$R140,CF$2&lt;=$S140),$M140,0)),0)</f>
        <v/>
      </c>
      <c r="CG140" s="52">
        <f>IFERROR(IF(AND($R140&gt;=CG$2,$R140&lt;=CG$3),$M140,IF(AND(CG$3&gt;=$R140,CG$2&lt;=$S140),$M140,0)),0)</f>
        <v/>
      </c>
      <c r="CH140" s="52">
        <f>IFERROR(IF(AND($R140&gt;=CH$2,$R140&lt;=CH$3),$M140,IF(AND(CH$3&gt;=$R140,CH$2&lt;=$S140),$M140,0)),0)</f>
        <v/>
      </c>
      <c r="CI140" s="52">
        <f>IFERROR(IF(AND($R140&gt;=CI$2,$R140&lt;=CI$3),$M140,IF(AND(CI$3&gt;=$R140,CI$2&lt;=$S140),$M140,0)),0)</f>
        <v/>
      </c>
      <c r="CJ140" s="52">
        <f>IFERROR(IF(AND($R140&gt;=CJ$2,$R140&lt;=CJ$3),$M140,IF(AND(CJ$3&gt;=$R140,CJ$2&lt;=$S140),$M140,0)),0)</f>
        <v/>
      </c>
      <c r="CK140" s="52">
        <f>IFERROR(IF(AND($R140&gt;=CK$2,$R140&lt;=CK$3),$M140,IF(AND(CK$3&gt;=$R140,CK$2&lt;=$S140),$M140,0)),0)</f>
        <v/>
      </c>
      <c r="CL140" s="52">
        <f>IFERROR(IF(AND($R140&gt;=CL$2,$R140&lt;=CL$3),$M140,IF(AND(CL$3&gt;=$R140,CL$2&lt;=$S140),$M140,0)),0)</f>
        <v/>
      </c>
      <c r="CM140" s="52">
        <f>IFERROR(IF(AND($R140&gt;=CM$2,$R140&lt;=CM$3),$M140,IF(AND(CM$3&gt;=$R140,CM$2&lt;=$S140),$M140,0)),0)</f>
        <v/>
      </c>
      <c r="CN140" s="52">
        <f>IFERROR(IF(AND($R140&gt;=CN$2,$R140&lt;=CN$3),$M140,IF(AND(CN$3&gt;=$R140,CN$2&lt;=$S140),$M140,0)),0)</f>
        <v/>
      </c>
      <c r="CO140" s="52">
        <f>IFERROR(IF(AND($R140&gt;=CO$2,$R140&lt;=CO$3),$M140,IF(AND(CO$3&gt;=$R140,CO$2&lt;=$S140),$M140,0)),0)</f>
        <v/>
      </c>
      <c r="CP140" s="52">
        <f>IFERROR(IF(AND($R140&gt;=CP$2,$R140&lt;=CP$3),$M140,IF(AND(CP$3&gt;=$R140,CP$2&lt;=$S140),$M140,0)),0)</f>
        <v/>
      </c>
      <c r="CQ140" s="52">
        <f>IFERROR(IF(AND($R140&gt;=CQ$2,$R140&lt;=CQ$3),$M140,IF(AND(CQ$3&gt;=$R140,CQ$2&lt;=$S140),$M140,0)),0)</f>
        <v/>
      </c>
      <c r="CR140" s="52">
        <f>IFERROR(IF(AND($R140&gt;=CR$2,$R140&lt;=CR$3),$M140,IF(AND(CR$3&gt;=$R140,CR$2&lt;=$S140),$M140,0)),0)</f>
        <v/>
      </c>
      <c r="CS140" s="52">
        <f>IFERROR(IF(AND($R140&gt;=CS$2,$R140&lt;=CS$3),$M140,IF(AND(CS$3&gt;=$R140,CS$2&lt;=$S140),$M140,0)),0)</f>
        <v/>
      </c>
      <c r="CT140" s="52">
        <f>IFERROR(IF(AND($R140&gt;=CT$2,$R140&lt;=CT$3),$M140,IF(AND(CT$3&gt;=$R140,CT$2&lt;=$S140),$M140,0)),0)</f>
        <v/>
      </c>
      <c r="CU140" s="52">
        <f>IFERROR(IF(AND($R140&gt;=CU$2,$R140&lt;=CU$3),$M140,IF(AND(CU$3&gt;=$R140,CU$2&lt;=$S140),$M140,0)),0)</f>
        <v/>
      </c>
      <c r="CV140" s="52">
        <f>IFERROR(IF(AND($R140&gt;=CV$2,$R140&lt;=CV$3),$M140,IF(AND(CV$3&gt;=$R140,CV$2&lt;=$S140),$M140,0)),0)</f>
        <v/>
      </c>
      <c r="CW140" s="52">
        <f>IFERROR(IF(AND($R140&gt;=CW$2,$R140&lt;=CW$3),$M140,IF(AND(CW$3&gt;=$R140,CW$2&lt;=$S140),$M140,0)),0)</f>
        <v/>
      </c>
      <c r="CX140" s="52">
        <f>IFERROR(IF(AND($R140&gt;=CX$2,$R140&lt;=CX$3),$M140,IF(AND(CX$3&gt;=$R140,CX$2&lt;=$S140),$M140,0)),0)</f>
        <v/>
      </c>
      <c r="CY140" s="52">
        <f>IFERROR(IF(AND($R140&gt;=CY$2,$R140&lt;=CY$3),$M140,IF(AND(CY$3&gt;=$R140,CY$2&lt;=$S140),$M140,0)),0)</f>
        <v/>
      </c>
      <c r="CZ140" s="52">
        <f>IFERROR(IF(AND($R140&gt;=CZ$2,$R140&lt;=CZ$3),$M140,IF(AND(CZ$3&gt;=$R140,CZ$2&lt;=$S140),$M140,0)),0)</f>
        <v/>
      </c>
      <c r="DA140" s="52" t="n"/>
      <c r="DB140" s="52" t="n"/>
    </row>
    <row r="141" outlineLevel="1" ht="15.9" customHeight="1">
      <c r="A141" s="40" t="inlineStr">
        <is>
          <t>[Person_3]</t>
        </is>
      </c>
      <c r="B141" s="98" t="n"/>
      <c r="C141" s="56" t="n"/>
      <c r="D141" s="98" t="n"/>
      <c r="E141" s="56" t="n"/>
      <c r="F141" s="53" t="n"/>
      <c r="G141" s="56" t="n"/>
      <c r="H141" s="98" t="n"/>
      <c r="I141" s="43" t="n"/>
      <c r="J141" s="44" t="n"/>
      <c r="K141" s="45" t="n"/>
      <c r="L141" s="45" t="n"/>
      <c r="M141" s="46">
        <f>IF($J141="Digital Maintenance",0,K141*L141)*I140</f>
        <v/>
      </c>
      <c r="N141" s="47">
        <f>IF($J141="Digital Maintenance",K141*L141,0)*I141</f>
        <v/>
      </c>
      <c r="O141" s="48" t="inlineStr">
        <is>
          <t>New</t>
        </is>
      </c>
      <c r="P141" s="49" t="n"/>
      <c r="Q141" s="96" t="n"/>
      <c r="R141" s="96" t="n"/>
      <c r="S141" s="96" t="n"/>
      <c r="T141" s="51">
        <f>IF(ISBLANK(S141),"",YEARFRAC(R141,EOMONTH(S141,0))*12)</f>
        <v/>
      </c>
      <c r="U141" s="52">
        <f>IFERROR(IF(AND($R141&gt;=U$2,$R141&lt;=U$3),$M141,IF(AND(U$3&gt;=$R141,U$2&lt;=$S141),$M141,0)),0)</f>
        <v/>
      </c>
      <c r="V141" s="52">
        <f>IFERROR(IF(AND($R141&gt;=V$2,$R141&lt;=V$3),$M141,IF(AND(V$3&gt;=$R141,V$2&lt;=$S141),$M141,0)),0)</f>
        <v/>
      </c>
      <c r="W141" s="52">
        <f>IFERROR(IF(AND($R141&gt;=W$2,$R141&lt;=W$3),$M141,IF(AND(W$3&gt;=$R141,W$2&lt;=$S141),$M141,0)),0)</f>
        <v/>
      </c>
      <c r="X141" s="52">
        <f>IFERROR(IF(AND($R141&gt;=X$2,$R141&lt;=X$3),$M141,IF(AND(X$3&gt;=$R141,X$2&lt;=$S141),$M141,0)),0)</f>
        <v/>
      </c>
      <c r="Y141" s="52">
        <f>IFERROR(IF(AND($R141&gt;=Y$2,$R141&lt;=Y$3),$M141,IF(AND(Y$3&gt;=$R141,Y$2&lt;=$S141),$M141,0)),0)</f>
        <v/>
      </c>
      <c r="Z141" s="52">
        <f>IFERROR(IF(AND($R141&gt;=Z$2,$R141&lt;=Z$3),$M141,IF(AND(Z$3&gt;=$R141,Z$2&lt;=$S141),$M141,0)),0)</f>
        <v/>
      </c>
      <c r="AA141" s="52">
        <f>IFERROR(IF(AND($R141&gt;=AA$2,$R141&lt;=AA$3),$M141,IF(AND(AA$3&gt;=$R141,AA$2&lt;=$S141),$M141,0)),0)</f>
        <v/>
      </c>
      <c r="AB141" s="52">
        <f>IFERROR(IF(AND($R141&gt;=AB$2,$R141&lt;=AB$3),$M141,IF(AND(AB$3&gt;=$R141,AB$2&lt;=$S141),$M141,0)),0)</f>
        <v/>
      </c>
      <c r="AC141" s="52">
        <f>IFERROR(IF(AND($R141&gt;=AC$2,$R141&lt;=AC$3),$M141,IF(AND(AC$3&gt;=$R141,AC$2&lt;=$S141),$M141,0)),0)</f>
        <v/>
      </c>
      <c r="AD141" s="52">
        <f>IFERROR(IF(AND($R141&gt;=AD$2,$R141&lt;=AD$3),$M141,IF(AND(AD$3&gt;=$R141,AD$2&lt;=$S141),$M141,0)),0)</f>
        <v/>
      </c>
      <c r="AE141" s="52">
        <f>IFERROR(IF(AND($R141&gt;=AE$2,$R141&lt;=AE$3),$M141,IF(AND(AE$3&gt;=$R141,AE$2&lt;=$S141),$M141,0)),0)</f>
        <v/>
      </c>
      <c r="AF141" s="52">
        <f>IFERROR(IF(AND($R141&gt;=AF$2,$R141&lt;=AF$3),$M141,IF(AND(AF$3&gt;=$R141,AF$2&lt;=$S141),$M141,0)),0)</f>
        <v/>
      </c>
      <c r="AG141" s="52">
        <f>IFERROR(IF(AND($R141&gt;=AG$2,$R141&lt;=AG$3),$M141,IF(AND(AG$3&gt;=$R141,AG$2&lt;=$S141),$M141,0)),0)</f>
        <v/>
      </c>
      <c r="AH141" s="52">
        <f>IFERROR(IF(AND($R141&gt;=AH$2,$R141&lt;=AH$3),$M141,IF(AND(AH$3&gt;=$R141,AH$2&lt;=$S141),$M141,0)),0)</f>
        <v/>
      </c>
      <c r="AI141" s="52">
        <f>IFERROR(IF(AND($R141&gt;=AI$2,$R141&lt;=AI$3),$M141,IF(AND(AI$3&gt;=$R141,AI$2&lt;=$S141),$M141,0)),0)</f>
        <v/>
      </c>
      <c r="AJ141" s="52">
        <f>IFERROR(IF(AND($R141&gt;=AJ$2,$R141&lt;=AJ$3),$M141,IF(AND(AJ$3&gt;=$R141,AJ$2&lt;=$S141),$M141,0)),0)</f>
        <v/>
      </c>
      <c r="AK141" s="52">
        <f>IFERROR(IF(AND($R141&gt;=AK$2,$R141&lt;=AK$3),$M141,IF(AND(AK$3&gt;=$R141,AK$2&lt;=$S141),$M141,0)),0)</f>
        <v/>
      </c>
      <c r="AL141" s="52">
        <f>IFERROR(IF(AND($R141&gt;=AL$2,$R141&lt;=AL$3),$M141,IF(AND(AL$3&gt;=$R141,AL$2&lt;=$S141),$M141,0)),0)</f>
        <v/>
      </c>
      <c r="AM141" s="52">
        <f>IFERROR(IF(AND($R141&gt;=AM$2,$R141&lt;=AM$3),$M141,IF(AND(AM$3&gt;=$R141,AM$2&lt;=$S141),$M141,0)),0)</f>
        <v/>
      </c>
      <c r="AN141" s="52">
        <f>IFERROR(IF(AND($R141&gt;=AN$2,$R141&lt;=AN$3),$M141,IF(AND(AN$3&gt;=$R141,AN$2&lt;=$S141),$M141,0)),0)</f>
        <v/>
      </c>
      <c r="AO141" s="52">
        <f>IFERROR(IF(AND($R141&gt;=AO$2,$R141&lt;=AO$3),$M141,IF(AND(AO$3&gt;=$R141,AO$2&lt;=$S141),$M141,0)),0)</f>
        <v/>
      </c>
      <c r="AP141" s="52">
        <f>IFERROR(IF(AND($R141&gt;=AP$2,$R141&lt;=AP$3),$M141,IF(AND(AP$3&gt;=$R141,AP$2&lt;=$S141),$M141,0)),0)</f>
        <v/>
      </c>
      <c r="AQ141" s="52">
        <f>IFERROR(IF(AND($R141&gt;=AQ$2,$R141&lt;=AQ$3),$M141,IF(AND(AQ$3&gt;=$R141,AQ$2&lt;=$S141),$M141,0)),0)</f>
        <v/>
      </c>
      <c r="AR141" s="52">
        <f>IFERROR(IF(AND($R141&gt;=AR$2,$R141&lt;=AR$3),$M141,IF(AND(AR$3&gt;=$R141,AR$2&lt;=$S141),$M141,0)),0)</f>
        <v/>
      </c>
      <c r="AS141" s="52">
        <f>IFERROR(IF(AND($R141&gt;=AS$2,$R141&lt;=AS$3),$M141,IF(AND(AS$3&gt;=$R141,AS$2&lt;=$S141),$M141,0)),0)</f>
        <v/>
      </c>
      <c r="AT141" s="52">
        <f>IFERROR(IF(AND($R141&gt;=AT$2,$R141&lt;=AT$3),$M141,IF(AND(AT$3&gt;=$R141,AT$2&lt;=$S141),$M141,0)),0)</f>
        <v/>
      </c>
      <c r="AU141" s="52">
        <f>IFERROR(IF(AND($R141&gt;=AU$2,$R141&lt;=AU$3),$M141,IF(AND(AU$3&gt;=$R141,AU$2&lt;=$S141),$M141,0)),0)</f>
        <v/>
      </c>
      <c r="AV141" s="52">
        <f>IFERROR(IF(AND($R141&gt;=AV$2,$R141&lt;=AV$3),$M141,IF(AND(AV$3&gt;=$R141,AV$2&lt;=$S141),$M141,0)),0)</f>
        <v/>
      </c>
      <c r="AW141" s="52">
        <f>IFERROR(IF(AND($R141&gt;=AW$2,$R141&lt;=AW$3),$M141,IF(AND(AW$3&gt;=$R141,AW$2&lt;=$S141),$M141,0)),0)</f>
        <v/>
      </c>
      <c r="AX141" s="52">
        <f>IFERROR(IF(AND($R141&gt;=AX$2,$R141&lt;=AX$3),$M141,IF(AND(AX$3&gt;=$R141,AX$2&lt;=$S141),$M141,0)),0)</f>
        <v/>
      </c>
      <c r="AY141" s="52">
        <f>IFERROR(IF(AND($R141&gt;=AY$2,$R141&lt;=AY$3),$M141,IF(AND(AY$3&gt;=$R141,AY$2&lt;=$S141),$M141,0)),0)</f>
        <v/>
      </c>
      <c r="AZ141" s="52">
        <f>IFERROR(IF(AND($R141&gt;=AZ$2,$R141&lt;=AZ$3),$M141,IF(AND(AZ$3&gt;=$R141,AZ$2&lt;=$S141),$M141,0)),0)</f>
        <v/>
      </c>
      <c r="BA141" s="52">
        <f>IFERROR(IF(AND($R141&gt;=BA$2,$R141&lt;=BA$3),$M141,IF(AND(BA$3&gt;=$R141,BA$2&lt;=$S141),$M141,0)),0)</f>
        <v/>
      </c>
      <c r="BB141" s="52">
        <f>IFERROR(IF(AND($R141&gt;=BB$2,$R141&lt;=BB$3),$M141,IF(AND(BB$3&gt;=$R141,BB$2&lt;=$S141),$M141,0)),0)</f>
        <v/>
      </c>
      <c r="BC141" s="52">
        <f>IFERROR(IF(AND($R141&gt;=BC$2,$R141&lt;=BC$3),$M141,IF(AND(BC$3&gt;=$R141,BC$2&lt;=$S141),$M141,0)),0)</f>
        <v/>
      </c>
      <c r="BD141" s="52">
        <f>IFERROR(IF(AND($R141&gt;=BD$2,$R141&lt;=BD$3),$M141,IF(AND(BD$3&gt;=$R141,BD$2&lt;=$S141),$M141,0)),0)</f>
        <v/>
      </c>
      <c r="BE141" s="52">
        <f>IFERROR(IF(AND($R141&gt;=BE$2,$R141&lt;=BE$3),$M141,IF(AND(BE$3&gt;=$R141,BE$2&lt;=$S141),$M141,0)),0)</f>
        <v/>
      </c>
      <c r="BF141" s="52">
        <f>IFERROR(IF(AND($R141&gt;=BF$2,$R141&lt;=BF$3),$M141,IF(AND(BF$3&gt;=$R141,BF$2&lt;=$S141),$M141,0)),0)</f>
        <v/>
      </c>
      <c r="BG141" s="52">
        <f>IFERROR(IF(AND($R141&gt;=BG$2,$R141&lt;=BG$3),$M141,IF(AND(BG$3&gt;=$R141,BG$2&lt;=$S141),$M141,0)),0)</f>
        <v/>
      </c>
      <c r="BH141" s="52">
        <f>IFERROR(IF(AND($R141&gt;=BH$2,$R141&lt;=BH$3),$M141,IF(AND(BH$3&gt;=$R141,BH$2&lt;=$S141),$M141,0)),0)</f>
        <v/>
      </c>
      <c r="BI141" s="52">
        <f>IFERROR(IF(AND($R141&gt;=BI$2,$R141&lt;=BI$3),$M141,IF(AND(BI$3&gt;=$R141,BI$2&lt;=$S141),$M141,0)),0)</f>
        <v/>
      </c>
      <c r="BJ141" s="52">
        <f>IFERROR(IF(AND($R141&gt;=BJ$2,$R141&lt;=BJ$3),$M141,IF(AND(BJ$3&gt;=$R141,BJ$2&lt;=$S141),$M141,0)),0)</f>
        <v/>
      </c>
      <c r="BK141" s="52">
        <f>IFERROR(IF(AND($R141&gt;=BK$2,$R141&lt;=BK$3),$M141,IF(AND(BK$3&gt;=$R141,BK$2&lt;=$S141),$M141,0)),0)</f>
        <v/>
      </c>
      <c r="BL141" s="52">
        <f>IFERROR(IF(AND($R141&gt;=BL$2,$R141&lt;=BL$3),$M141,IF(AND(BL$3&gt;=$R141,BL$2&lt;=$S141),$M141,0)),0)</f>
        <v/>
      </c>
      <c r="BM141" s="52">
        <f>IFERROR(IF(AND($R141&gt;=BM$2,$R141&lt;=BM$3),$M141,IF(AND(BM$3&gt;=$R141,BM$2&lt;=$S141),$M141,0)),0)</f>
        <v/>
      </c>
      <c r="BN141" s="52">
        <f>IFERROR(IF(AND($R141&gt;=BN$2,$R141&lt;=BN$3),$M141,IF(AND(BN$3&gt;=$R141,BN$2&lt;=$S141),$M141,0)),0)</f>
        <v/>
      </c>
      <c r="BO141" s="52">
        <f>IFERROR(IF(AND($R141&gt;=BO$2,$R141&lt;=BO$3),$M141,IF(AND(BO$3&gt;=$R141,BO$2&lt;=$S141),$M141,0)),0)</f>
        <v/>
      </c>
      <c r="BP141" s="52">
        <f>IFERROR(IF(AND($R141&gt;=BP$2,$R141&lt;=BP$3),$M141,IF(AND(BP$3&gt;=$R141,BP$2&lt;=$S141),$M141,0)),0)</f>
        <v/>
      </c>
      <c r="BQ141" s="52">
        <f>IFERROR(IF(AND($R141&gt;=BQ$2,$R141&lt;=BQ$3),$M141,IF(AND(BQ$3&gt;=$R141,BQ$2&lt;=$S141),$M141,0)),0)</f>
        <v/>
      </c>
      <c r="BR141" s="52">
        <f>IFERROR(IF(AND($R141&gt;=BR$2,$R141&lt;=BR$3),$M141,IF(AND(BR$3&gt;=$R141,BR$2&lt;=$S141),$M141,0)),0)</f>
        <v/>
      </c>
      <c r="BS141" s="52">
        <f>IFERROR(IF(AND($R141&gt;=BS$2,$R141&lt;=BS$3),$M141,IF(AND(BS$3&gt;=$R141,BS$2&lt;=$S141),$M141,0)),0)</f>
        <v/>
      </c>
      <c r="BT141" s="52">
        <f>IFERROR(IF(AND($R141&gt;=BT$2,$R141&lt;=BT$3),$M141,IF(AND(BT$3&gt;=$R141,BT$2&lt;=$S141),$M141,0)),0)</f>
        <v/>
      </c>
      <c r="BU141" s="52">
        <f>IFERROR(IF(AND($R141&gt;=BU$2,$R141&lt;=BU$3),$M141,IF(AND(BU$3&gt;=$R141,BU$2&lt;=$S141),$M141,0)),0)</f>
        <v/>
      </c>
      <c r="BV141" s="52">
        <f>IFERROR(IF(AND($R141&gt;=BV$2,$R141&lt;=BV$3),$M141,IF(AND(BV$3&gt;=$R141,BV$2&lt;=$S141),$M141,0)),0)</f>
        <v/>
      </c>
      <c r="BW141" s="52">
        <f>IFERROR(IF(AND($R141&gt;=BW$2,$R141&lt;=BW$3),$M141,IF(AND(BW$3&gt;=$R141,BW$2&lt;=$S141),$M141,0)),0)</f>
        <v/>
      </c>
      <c r="BX141" s="52">
        <f>IFERROR(IF(AND($R141&gt;=BX$2,$R141&lt;=BX$3),$M141,IF(AND(BX$3&gt;=$R141,BX$2&lt;=$S141),$M141,0)),0)</f>
        <v/>
      </c>
      <c r="BY141" s="52">
        <f>IFERROR(IF(AND($R141&gt;=BY$2,$R141&lt;=BY$3),$M141,IF(AND(BY$3&gt;=$R141,BY$2&lt;=$S141),$M141,0)),0)</f>
        <v/>
      </c>
      <c r="BZ141" s="52">
        <f>IFERROR(IF(AND($R141&gt;=BZ$2,$R141&lt;=BZ$3),$M141,IF(AND(BZ$3&gt;=$R141,BZ$2&lt;=$S141),$M141,0)),0)</f>
        <v/>
      </c>
      <c r="CA141" s="52">
        <f>IFERROR(IF(AND($R141&gt;=CA$2,$R141&lt;=CA$3),$M141,IF(AND(CA$3&gt;=$R141,CA$2&lt;=$S141),$M141,0)),0)</f>
        <v/>
      </c>
      <c r="CB141" s="52">
        <f>IFERROR(IF(AND($R141&gt;=CB$2,$R141&lt;=CB$3),$M141,IF(AND(CB$3&gt;=$R141,CB$2&lt;=$S141),$M141,0)),0)</f>
        <v/>
      </c>
      <c r="CC141" s="52">
        <f>IFERROR(IF(AND($R141&gt;=CC$2,$R141&lt;=CC$3),$M141,IF(AND(CC$3&gt;=$R141,CC$2&lt;=$S141),$M141,0)),0)</f>
        <v/>
      </c>
      <c r="CD141" s="52">
        <f>IFERROR(IF(AND($R141&gt;=CD$2,$R141&lt;=CD$3),$M141,IF(AND(CD$3&gt;=$R141,CD$2&lt;=$S141),$M141,0)),0)</f>
        <v/>
      </c>
      <c r="CE141" s="52">
        <f>IFERROR(IF(AND($R141&gt;=CE$2,$R141&lt;=CE$3),$M141,IF(AND(CE$3&gt;=$R141,CE$2&lt;=$S141),$M141,0)),0)</f>
        <v/>
      </c>
      <c r="CF141" s="52">
        <f>IFERROR(IF(AND($R141&gt;=CF$2,$R141&lt;=CF$3),$M141,IF(AND(CF$3&gt;=$R141,CF$2&lt;=$S141),$M141,0)),0)</f>
        <v/>
      </c>
      <c r="CG141" s="52">
        <f>IFERROR(IF(AND($R141&gt;=CG$2,$R141&lt;=CG$3),$M141,IF(AND(CG$3&gt;=$R141,CG$2&lt;=$S141),$M141,0)),0)</f>
        <v/>
      </c>
      <c r="CH141" s="52">
        <f>IFERROR(IF(AND($R141&gt;=CH$2,$R141&lt;=CH$3),$M141,IF(AND(CH$3&gt;=$R141,CH$2&lt;=$S141),$M141,0)),0)</f>
        <v/>
      </c>
      <c r="CI141" s="52">
        <f>IFERROR(IF(AND($R141&gt;=CI$2,$R141&lt;=CI$3),$M141,IF(AND(CI$3&gt;=$R141,CI$2&lt;=$S141),$M141,0)),0)</f>
        <v/>
      </c>
      <c r="CJ141" s="52">
        <f>IFERROR(IF(AND($R141&gt;=CJ$2,$R141&lt;=CJ$3),$M141,IF(AND(CJ$3&gt;=$R141,CJ$2&lt;=$S141),$M141,0)),0)</f>
        <v/>
      </c>
      <c r="CK141" s="52">
        <f>IFERROR(IF(AND($R141&gt;=CK$2,$R141&lt;=CK$3),$M141,IF(AND(CK$3&gt;=$R141,CK$2&lt;=$S141),$M141,0)),0)</f>
        <v/>
      </c>
      <c r="CL141" s="52">
        <f>IFERROR(IF(AND($R141&gt;=CL$2,$R141&lt;=CL$3),$M141,IF(AND(CL$3&gt;=$R141,CL$2&lt;=$S141),$M141,0)),0)</f>
        <v/>
      </c>
      <c r="CM141" s="52">
        <f>IFERROR(IF(AND($R141&gt;=CM$2,$R141&lt;=CM$3),$M141,IF(AND(CM$3&gt;=$R141,CM$2&lt;=$S141),$M141,0)),0)</f>
        <v/>
      </c>
      <c r="CN141" s="52">
        <f>IFERROR(IF(AND($R141&gt;=CN$2,$R141&lt;=CN$3),$M141,IF(AND(CN$3&gt;=$R141,CN$2&lt;=$S141),$M141,0)),0)</f>
        <v/>
      </c>
      <c r="CO141" s="52">
        <f>IFERROR(IF(AND($R141&gt;=CO$2,$R141&lt;=CO$3),$M141,IF(AND(CO$3&gt;=$R141,CO$2&lt;=$S141),$M141,0)),0)</f>
        <v/>
      </c>
      <c r="CP141" s="52">
        <f>IFERROR(IF(AND($R141&gt;=CP$2,$R141&lt;=CP$3),$M141,IF(AND(CP$3&gt;=$R141,CP$2&lt;=$S141),$M141,0)),0)</f>
        <v/>
      </c>
      <c r="CQ141" s="52">
        <f>IFERROR(IF(AND($R141&gt;=CQ$2,$R141&lt;=CQ$3),$M141,IF(AND(CQ$3&gt;=$R141,CQ$2&lt;=$S141),$M141,0)),0)</f>
        <v/>
      </c>
      <c r="CR141" s="52">
        <f>IFERROR(IF(AND($R141&gt;=CR$2,$R141&lt;=CR$3),$M141,IF(AND(CR$3&gt;=$R141,CR$2&lt;=$S141),$M141,0)),0)</f>
        <v/>
      </c>
      <c r="CS141" s="52">
        <f>IFERROR(IF(AND($R141&gt;=CS$2,$R141&lt;=CS$3),$M141,IF(AND(CS$3&gt;=$R141,CS$2&lt;=$S141),$M141,0)),0)</f>
        <v/>
      </c>
      <c r="CT141" s="52">
        <f>IFERROR(IF(AND($R141&gt;=CT$2,$R141&lt;=CT$3),$M141,IF(AND(CT$3&gt;=$R141,CT$2&lt;=$S141),$M141,0)),0)</f>
        <v/>
      </c>
      <c r="CU141" s="52">
        <f>IFERROR(IF(AND($R141&gt;=CU$2,$R141&lt;=CU$3),$M141,IF(AND(CU$3&gt;=$R141,CU$2&lt;=$S141),$M141,0)),0)</f>
        <v/>
      </c>
      <c r="CV141" s="52">
        <f>IFERROR(IF(AND($R141&gt;=CV$2,$R141&lt;=CV$3),$M141,IF(AND(CV$3&gt;=$R141,CV$2&lt;=$S141),$M141,0)),0)</f>
        <v/>
      </c>
      <c r="CW141" s="52">
        <f>IFERROR(IF(AND($R141&gt;=CW$2,$R141&lt;=CW$3),$M141,IF(AND(CW$3&gt;=$R141,CW$2&lt;=$S141),$M141,0)),0)</f>
        <v/>
      </c>
      <c r="CX141" s="52">
        <f>IFERROR(IF(AND($R141&gt;=CX$2,$R141&lt;=CX$3),$M141,IF(AND(CX$3&gt;=$R141,CX$2&lt;=$S141),$M141,0)),0)</f>
        <v/>
      </c>
      <c r="CY141" s="52">
        <f>IFERROR(IF(AND($R141&gt;=CY$2,$R141&lt;=CY$3),$M141,IF(AND(CY$3&gt;=$R141,CY$2&lt;=$S141),$M141,0)),0)</f>
        <v/>
      </c>
      <c r="CZ141" s="52">
        <f>IFERROR(IF(AND($R141&gt;=CZ$2,$R141&lt;=CZ$3),$M141,IF(AND(CZ$3&gt;=$R141,CZ$2&lt;=$S141),$M141,0)),0)</f>
        <v/>
      </c>
      <c r="DA141" s="52" t="n"/>
      <c r="DB141" s="52" t="n"/>
    </row>
    <row r="142" outlineLevel="1" ht="15.9" customHeight="1">
      <c r="A142" s="40" t="inlineStr">
        <is>
          <t>[Person_3]</t>
        </is>
      </c>
      <c r="B142" s="98" t="n"/>
      <c r="C142" s="56" t="n"/>
      <c r="D142" s="98" t="n"/>
      <c r="E142" s="56" t="n"/>
      <c r="F142" s="53" t="n"/>
      <c r="G142" s="56" t="n"/>
      <c r="H142" s="98" t="n"/>
      <c r="I142" s="43" t="n"/>
      <c r="J142" s="44" t="n"/>
      <c r="K142" s="45" t="n"/>
      <c r="L142" s="45" t="n"/>
      <c r="M142" s="46">
        <f>IF($J142="Digital Maintenance",0,K142*L142)*I141</f>
        <v/>
      </c>
      <c r="N142" s="47">
        <f>IF($J142="Digital Maintenance",K142*L142,0)*I142</f>
        <v/>
      </c>
      <c r="O142" s="48" t="inlineStr">
        <is>
          <t>New</t>
        </is>
      </c>
      <c r="P142" s="49" t="n"/>
      <c r="Q142" s="96" t="n"/>
      <c r="R142" s="96" t="n"/>
      <c r="S142" s="96" t="n"/>
      <c r="T142" s="51">
        <f>IF(ISBLANK(S142),"",YEARFRAC(R142,EOMONTH(S142,0))*12)</f>
        <v/>
      </c>
      <c r="U142" s="52">
        <f>IFERROR(IF(AND($R142&gt;=U$2,$R142&lt;=U$3),$M142,IF(AND(U$3&gt;=$R142,U$2&lt;=$S142),$M142,0)),0)</f>
        <v/>
      </c>
      <c r="V142" s="52">
        <f>IFERROR(IF(AND($R142&gt;=V$2,$R142&lt;=V$3),$M142,IF(AND(V$3&gt;=$R142,V$2&lt;=$S142),$M142,0)),0)</f>
        <v/>
      </c>
      <c r="W142" s="52">
        <f>IFERROR(IF(AND($R142&gt;=W$2,$R142&lt;=W$3),$M142,IF(AND(W$3&gt;=$R142,W$2&lt;=$S142),$M142,0)),0)</f>
        <v/>
      </c>
      <c r="X142" s="52">
        <f>IFERROR(IF(AND($R142&gt;=X$2,$R142&lt;=X$3),$M142,IF(AND(X$3&gt;=$R142,X$2&lt;=$S142),$M142,0)),0)</f>
        <v/>
      </c>
      <c r="Y142" s="52">
        <f>IFERROR(IF(AND($R142&gt;=Y$2,$R142&lt;=Y$3),$M142,IF(AND(Y$3&gt;=$R142,Y$2&lt;=$S142),$M142,0)),0)</f>
        <v/>
      </c>
      <c r="Z142" s="52">
        <f>IFERROR(IF(AND($R142&gt;=Z$2,$R142&lt;=Z$3),$M142,IF(AND(Z$3&gt;=$R142,Z$2&lt;=$S142),$M142,0)),0)</f>
        <v/>
      </c>
      <c r="AA142" s="52">
        <f>IFERROR(IF(AND($R142&gt;=AA$2,$R142&lt;=AA$3),$M142,IF(AND(AA$3&gt;=$R142,AA$2&lt;=$S142),$M142,0)),0)</f>
        <v/>
      </c>
      <c r="AB142" s="52">
        <f>IFERROR(IF(AND($R142&gt;=AB$2,$R142&lt;=AB$3),$M142,IF(AND(AB$3&gt;=$R142,AB$2&lt;=$S142),$M142,0)),0)</f>
        <v/>
      </c>
      <c r="AC142" s="52">
        <f>IFERROR(IF(AND($R142&gt;=AC$2,$R142&lt;=AC$3),$M142,IF(AND(AC$3&gt;=$R142,AC$2&lt;=$S142),$M142,0)),0)</f>
        <v/>
      </c>
      <c r="AD142" s="52">
        <f>IFERROR(IF(AND($R142&gt;=AD$2,$R142&lt;=AD$3),$M142,IF(AND(AD$3&gt;=$R142,AD$2&lt;=$S142),$M142,0)),0)</f>
        <v/>
      </c>
      <c r="AE142" s="52">
        <f>IFERROR(IF(AND($R142&gt;=AE$2,$R142&lt;=AE$3),$M142,IF(AND(AE$3&gt;=$R142,AE$2&lt;=$S142),$M142,0)),0)</f>
        <v/>
      </c>
      <c r="AF142" s="52">
        <f>IFERROR(IF(AND($R142&gt;=AF$2,$R142&lt;=AF$3),$M142,IF(AND(AF$3&gt;=$R142,AF$2&lt;=$S142),$M142,0)),0)</f>
        <v/>
      </c>
      <c r="AG142" s="52">
        <f>IFERROR(IF(AND($R142&gt;=AG$2,$R142&lt;=AG$3),$M142,IF(AND(AG$3&gt;=$R142,AG$2&lt;=$S142),$M142,0)),0)</f>
        <v/>
      </c>
      <c r="AH142" s="52">
        <f>IFERROR(IF(AND($R142&gt;=AH$2,$R142&lt;=AH$3),$M142,IF(AND(AH$3&gt;=$R142,AH$2&lt;=$S142),$M142,0)),0)</f>
        <v/>
      </c>
      <c r="AI142" s="52">
        <f>IFERROR(IF(AND($R142&gt;=AI$2,$R142&lt;=AI$3),$M142,IF(AND(AI$3&gt;=$R142,AI$2&lt;=$S142),$M142,0)),0)</f>
        <v/>
      </c>
      <c r="AJ142" s="52">
        <f>IFERROR(IF(AND($R142&gt;=AJ$2,$R142&lt;=AJ$3),$M142,IF(AND(AJ$3&gt;=$R142,AJ$2&lt;=$S142),$M142,0)),0)</f>
        <v/>
      </c>
      <c r="AK142" s="52">
        <f>IFERROR(IF(AND($R142&gt;=AK$2,$R142&lt;=AK$3),$M142,IF(AND(AK$3&gt;=$R142,AK$2&lt;=$S142),$M142,0)),0)</f>
        <v/>
      </c>
      <c r="AL142" s="52">
        <f>IFERROR(IF(AND($R142&gt;=AL$2,$R142&lt;=AL$3),$M142,IF(AND(AL$3&gt;=$R142,AL$2&lt;=$S142),$M142,0)),0)</f>
        <v/>
      </c>
      <c r="AM142" s="52">
        <f>IFERROR(IF(AND($R142&gt;=AM$2,$R142&lt;=AM$3),$M142,IF(AND(AM$3&gt;=$R142,AM$2&lt;=$S142),$M142,0)),0)</f>
        <v/>
      </c>
      <c r="AN142" s="52">
        <f>IFERROR(IF(AND($R142&gt;=AN$2,$R142&lt;=AN$3),$M142,IF(AND(AN$3&gt;=$R142,AN$2&lt;=$S142),$M142,0)),0)</f>
        <v/>
      </c>
      <c r="AO142" s="52">
        <f>IFERROR(IF(AND($R142&gt;=AO$2,$R142&lt;=AO$3),$M142,IF(AND(AO$3&gt;=$R142,AO$2&lt;=$S142),$M142,0)),0)</f>
        <v/>
      </c>
      <c r="AP142" s="52">
        <f>IFERROR(IF(AND($R142&gt;=AP$2,$R142&lt;=AP$3),$M142,IF(AND(AP$3&gt;=$R142,AP$2&lt;=$S142),$M142,0)),0)</f>
        <v/>
      </c>
      <c r="AQ142" s="52">
        <f>IFERROR(IF(AND($R142&gt;=AQ$2,$R142&lt;=AQ$3),$M142,IF(AND(AQ$3&gt;=$R142,AQ$2&lt;=$S142),$M142,0)),0)</f>
        <v/>
      </c>
      <c r="AR142" s="52">
        <f>IFERROR(IF(AND($R142&gt;=AR$2,$R142&lt;=AR$3),$M142,IF(AND(AR$3&gt;=$R142,AR$2&lt;=$S142),$M142,0)),0)</f>
        <v/>
      </c>
      <c r="AS142" s="52">
        <f>IFERROR(IF(AND($R142&gt;=AS$2,$R142&lt;=AS$3),$M142,IF(AND(AS$3&gt;=$R142,AS$2&lt;=$S142),$M142,0)),0)</f>
        <v/>
      </c>
      <c r="AT142" s="52">
        <f>IFERROR(IF(AND($R142&gt;=AT$2,$R142&lt;=AT$3),$M142,IF(AND(AT$3&gt;=$R142,AT$2&lt;=$S142),$M142,0)),0)</f>
        <v/>
      </c>
      <c r="AU142" s="52">
        <f>IFERROR(IF(AND($R142&gt;=AU$2,$R142&lt;=AU$3),$M142,IF(AND(AU$3&gt;=$R142,AU$2&lt;=$S142),$M142,0)),0)</f>
        <v/>
      </c>
      <c r="AV142" s="52">
        <f>IFERROR(IF(AND($R142&gt;=AV$2,$R142&lt;=AV$3),$M142,IF(AND(AV$3&gt;=$R142,AV$2&lt;=$S142),$M142,0)),0)</f>
        <v/>
      </c>
      <c r="AW142" s="52">
        <f>IFERROR(IF(AND($R142&gt;=AW$2,$R142&lt;=AW$3),$M142,IF(AND(AW$3&gt;=$R142,AW$2&lt;=$S142),$M142,0)),0)</f>
        <v/>
      </c>
      <c r="AX142" s="52">
        <f>IFERROR(IF(AND($R142&gt;=AX$2,$R142&lt;=AX$3),$M142,IF(AND(AX$3&gt;=$R142,AX$2&lt;=$S142),$M142,0)),0)</f>
        <v/>
      </c>
      <c r="AY142" s="52">
        <f>IFERROR(IF(AND($R142&gt;=AY$2,$R142&lt;=AY$3),$M142,IF(AND(AY$3&gt;=$R142,AY$2&lt;=$S142),$M142,0)),0)</f>
        <v/>
      </c>
      <c r="AZ142" s="52">
        <f>IFERROR(IF(AND($R142&gt;=AZ$2,$R142&lt;=AZ$3),$M142,IF(AND(AZ$3&gt;=$R142,AZ$2&lt;=$S142),$M142,0)),0)</f>
        <v/>
      </c>
      <c r="BA142" s="52">
        <f>IFERROR(IF(AND($R142&gt;=BA$2,$R142&lt;=BA$3),$M142,IF(AND(BA$3&gt;=$R142,BA$2&lt;=$S142),$M142,0)),0)</f>
        <v/>
      </c>
      <c r="BB142" s="52">
        <f>IFERROR(IF(AND($R142&gt;=BB$2,$R142&lt;=BB$3),$M142,IF(AND(BB$3&gt;=$R142,BB$2&lt;=$S142),$M142,0)),0)</f>
        <v/>
      </c>
      <c r="BC142" s="52">
        <f>IFERROR(IF(AND($R142&gt;=BC$2,$R142&lt;=BC$3),$M142,IF(AND(BC$3&gt;=$R142,BC$2&lt;=$S142),$M142,0)),0)</f>
        <v/>
      </c>
      <c r="BD142" s="52">
        <f>IFERROR(IF(AND($R142&gt;=BD$2,$R142&lt;=BD$3),$M142,IF(AND(BD$3&gt;=$R142,BD$2&lt;=$S142),$M142,0)),0)</f>
        <v/>
      </c>
      <c r="BE142" s="52">
        <f>IFERROR(IF(AND($R142&gt;=BE$2,$R142&lt;=BE$3),$M142,IF(AND(BE$3&gt;=$R142,BE$2&lt;=$S142),$M142,0)),0)</f>
        <v/>
      </c>
      <c r="BF142" s="52">
        <f>IFERROR(IF(AND($R142&gt;=BF$2,$R142&lt;=BF$3),$M142,IF(AND(BF$3&gt;=$R142,BF$2&lt;=$S142),$M142,0)),0)</f>
        <v/>
      </c>
      <c r="BG142" s="52">
        <f>IFERROR(IF(AND($R142&gt;=BG$2,$R142&lt;=BG$3),$M142,IF(AND(BG$3&gt;=$R142,BG$2&lt;=$S142),$M142,0)),0)</f>
        <v/>
      </c>
      <c r="BH142" s="52">
        <f>IFERROR(IF(AND($R142&gt;=BH$2,$R142&lt;=BH$3),$M142,IF(AND(BH$3&gt;=$R142,BH$2&lt;=$S142),$M142,0)),0)</f>
        <v/>
      </c>
      <c r="BI142" s="52">
        <f>IFERROR(IF(AND($R142&gt;=BI$2,$R142&lt;=BI$3),$M142,IF(AND(BI$3&gt;=$R142,BI$2&lt;=$S142),$M142,0)),0)</f>
        <v/>
      </c>
      <c r="BJ142" s="52">
        <f>IFERROR(IF(AND($R142&gt;=BJ$2,$R142&lt;=BJ$3),$M142,IF(AND(BJ$3&gt;=$R142,BJ$2&lt;=$S142),$M142,0)),0)</f>
        <v/>
      </c>
      <c r="BK142" s="52">
        <f>IFERROR(IF(AND($R142&gt;=BK$2,$R142&lt;=BK$3),$M142,IF(AND(BK$3&gt;=$R142,BK$2&lt;=$S142),$M142,0)),0)</f>
        <v/>
      </c>
      <c r="BL142" s="52">
        <f>IFERROR(IF(AND($R142&gt;=BL$2,$R142&lt;=BL$3),$M142,IF(AND(BL$3&gt;=$R142,BL$2&lt;=$S142),$M142,0)),0)</f>
        <v/>
      </c>
      <c r="BM142" s="52">
        <f>IFERROR(IF(AND($R142&gt;=BM$2,$R142&lt;=BM$3),$M142,IF(AND(BM$3&gt;=$R142,BM$2&lt;=$S142),$M142,0)),0)</f>
        <v/>
      </c>
      <c r="BN142" s="52">
        <f>IFERROR(IF(AND($R142&gt;=BN$2,$R142&lt;=BN$3),$M142,IF(AND(BN$3&gt;=$R142,BN$2&lt;=$S142),$M142,0)),0)</f>
        <v/>
      </c>
      <c r="BO142" s="52">
        <f>IFERROR(IF(AND($R142&gt;=BO$2,$R142&lt;=BO$3),$M142,IF(AND(BO$3&gt;=$R142,BO$2&lt;=$S142),$M142,0)),0)</f>
        <v/>
      </c>
      <c r="BP142" s="52">
        <f>IFERROR(IF(AND($R142&gt;=BP$2,$R142&lt;=BP$3),$M142,IF(AND(BP$3&gt;=$R142,BP$2&lt;=$S142),$M142,0)),0)</f>
        <v/>
      </c>
      <c r="BQ142" s="52">
        <f>IFERROR(IF(AND($R142&gt;=BQ$2,$R142&lt;=BQ$3),$M142,IF(AND(BQ$3&gt;=$R142,BQ$2&lt;=$S142),$M142,0)),0)</f>
        <v/>
      </c>
      <c r="BR142" s="52">
        <f>IFERROR(IF(AND($R142&gt;=BR$2,$R142&lt;=BR$3),$M142,IF(AND(BR$3&gt;=$R142,BR$2&lt;=$S142),$M142,0)),0)</f>
        <v/>
      </c>
      <c r="BS142" s="52">
        <f>IFERROR(IF(AND($R142&gt;=BS$2,$R142&lt;=BS$3),$M142,IF(AND(BS$3&gt;=$R142,BS$2&lt;=$S142),$M142,0)),0)</f>
        <v/>
      </c>
      <c r="BT142" s="52">
        <f>IFERROR(IF(AND($R142&gt;=BT$2,$R142&lt;=BT$3),$M142,IF(AND(BT$3&gt;=$R142,BT$2&lt;=$S142),$M142,0)),0)</f>
        <v/>
      </c>
      <c r="BU142" s="52">
        <f>IFERROR(IF(AND($R142&gt;=BU$2,$R142&lt;=BU$3),$M142,IF(AND(BU$3&gt;=$R142,BU$2&lt;=$S142),$M142,0)),0)</f>
        <v/>
      </c>
      <c r="BV142" s="52">
        <f>IFERROR(IF(AND($R142&gt;=BV$2,$R142&lt;=BV$3),$M142,IF(AND(BV$3&gt;=$R142,BV$2&lt;=$S142),$M142,0)),0)</f>
        <v/>
      </c>
      <c r="BW142" s="52">
        <f>IFERROR(IF(AND($R142&gt;=BW$2,$R142&lt;=BW$3),$M142,IF(AND(BW$3&gt;=$R142,BW$2&lt;=$S142),$M142,0)),0)</f>
        <v/>
      </c>
      <c r="BX142" s="52">
        <f>IFERROR(IF(AND($R142&gt;=BX$2,$R142&lt;=BX$3),$M142,IF(AND(BX$3&gt;=$R142,BX$2&lt;=$S142),$M142,0)),0)</f>
        <v/>
      </c>
      <c r="BY142" s="52">
        <f>IFERROR(IF(AND($R142&gt;=BY$2,$R142&lt;=BY$3),$M142,IF(AND(BY$3&gt;=$R142,BY$2&lt;=$S142),$M142,0)),0)</f>
        <v/>
      </c>
      <c r="BZ142" s="52">
        <f>IFERROR(IF(AND($R142&gt;=BZ$2,$R142&lt;=BZ$3),$M142,IF(AND(BZ$3&gt;=$R142,BZ$2&lt;=$S142),$M142,0)),0)</f>
        <v/>
      </c>
      <c r="CA142" s="52">
        <f>IFERROR(IF(AND($R142&gt;=CA$2,$R142&lt;=CA$3),$M142,IF(AND(CA$3&gt;=$R142,CA$2&lt;=$S142),$M142,0)),0)</f>
        <v/>
      </c>
      <c r="CB142" s="52">
        <f>IFERROR(IF(AND($R142&gt;=CB$2,$R142&lt;=CB$3),$M142,IF(AND(CB$3&gt;=$R142,CB$2&lt;=$S142),$M142,0)),0)</f>
        <v/>
      </c>
      <c r="CC142" s="52">
        <f>IFERROR(IF(AND($R142&gt;=CC$2,$R142&lt;=CC$3),$M142,IF(AND(CC$3&gt;=$R142,CC$2&lt;=$S142),$M142,0)),0)</f>
        <v/>
      </c>
      <c r="CD142" s="52">
        <f>IFERROR(IF(AND($R142&gt;=CD$2,$R142&lt;=CD$3),$M142,IF(AND(CD$3&gt;=$R142,CD$2&lt;=$S142),$M142,0)),0)</f>
        <v/>
      </c>
      <c r="CE142" s="52">
        <f>IFERROR(IF(AND($R142&gt;=CE$2,$R142&lt;=CE$3),$M142,IF(AND(CE$3&gt;=$R142,CE$2&lt;=$S142),$M142,0)),0)</f>
        <v/>
      </c>
      <c r="CF142" s="52">
        <f>IFERROR(IF(AND($R142&gt;=CF$2,$R142&lt;=CF$3),$M142,IF(AND(CF$3&gt;=$R142,CF$2&lt;=$S142),$M142,0)),0)</f>
        <v/>
      </c>
      <c r="CG142" s="52">
        <f>IFERROR(IF(AND($R142&gt;=CG$2,$R142&lt;=CG$3),$M142,IF(AND(CG$3&gt;=$R142,CG$2&lt;=$S142),$M142,0)),0)</f>
        <v/>
      </c>
      <c r="CH142" s="52">
        <f>IFERROR(IF(AND($R142&gt;=CH$2,$R142&lt;=CH$3),$M142,IF(AND(CH$3&gt;=$R142,CH$2&lt;=$S142),$M142,0)),0)</f>
        <v/>
      </c>
      <c r="CI142" s="52">
        <f>IFERROR(IF(AND($R142&gt;=CI$2,$R142&lt;=CI$3),$M142,IF(AND(CI$3&gt;=$R142,CI$2&lt;=$S142),$M142,0)),0)</f>
        <v/>
      </c>
      <c r="CJ142" s="52">
        <f>IFERROR(IF(AND($R142&gt;=CJ$2,$R142&lt;=CJ$3),$M142,IF(AND(CJ$3&gt;=$R142,CJ$2&lt;=$S142),$M142,0)),0)</f>
        <v/>
      </c>
      <c r="CK142" s="52">
        <f>IFERROR(IF(AND($R142&gt;=CK$2,$R142&lt;=CK$3),$M142,IF(AND(CK$3&gt;=$R142,CK$2&lt;=$S142),$M142,0)),0)</f>
        <v/>
      </c>
      <c r="CL142" s="52">
        <f>IFERROR(IF(AND($R142&gt;=CL$2,$R142&lt;=CL$3),$M142,IF(AND(CL$3&gt;=$R142,CL$2&lt;=$S142),$M142,0)),0)</f>
        <v/>
      </c>
      <c r="CM142" s="52">
        <f>IFERROR(IF(AND($R142&gt;=CM$2,$R142&lt;=CM$3),$M142,IF(AND(CM$3&gt;=$R142,CM$2&lt;=$S142),$M142,0)),0)</f>
        <v/>
      </c>
      <c r="CN142" s="52">
        <f>IFERROR(IF(AND($R142&gt;=CN$2,$R142&lt;=CN$3),$M142,IF(AND(CN$3&gt;=$R142,CN$2&lt;=$S142),$M142,0)),0)</f>
        <v/>
      </c>
      <c r="CO142" s="52">
        <f>IFERROR(IF(AND($R142&gt;=CO$2,$R142&lt;=CO$3),$M142,IF(AND(CO$3&gt;=$R142,CO$2&lt;=$S142),$M142,0)),0)</f>
        <v/>
      </c>
      <c r="CP142" s="52">
        <f>IFERROR(IF(AND($R142&gt;=CP$2,$R142&lt;=CP$3),$M142,IF(AND(CP$3&gt;=$R142,CP$2&lt;=$S142),$M142,0)),0)</f>
        <v/>
      </c>
      <c r="CQ142" s="52">
        <f>IFERROR(IF(AND($R142&gt;=CQ$2,$R142&lt;=CQ$3),$M142,IF(AND(CQ$3&gt;=$R142,CQ$2&lt;=$S142),$M142,0)),0)</f>
        <v/>
      </c>
      <c r="CR142" s="52">
        <f>IFERROR(IF(AND($R142&gt;=CR$2,$R142&lt;=CR$3),$M142,IF(AND(CR$3&gt;=$R142,CR$2&lt;=$S142),$M142,0)),0)</f>
        <v/>
      </c>
      <c r="CS142" s="52">
        <f>IFERROR(IF(AND($R142&gt;=CS$2,$R142&lt;=CS$3),$M142,IF(AND(CS$3&gt;=$R142,CS$2&lt;=$S142),$M142,0)),0)</f>
        <v/>
      </c>
      <c r="CT142" s="52">
        <f>IFERROR(IF(AND($R142&gt;=CT$2,$R142&lt;=CT$3),$M142,IF(AND(CT$3&gt;=$R142,CT$2&lt;=$S142),$M142,0)),0)</f>
        <v/>
      </c>
      <c r="CU142" s="52">
        <f>IFERROR(IF(AND($R142&gt;=CU$2,$R142&lt;=CU$3),$M142,IF(AND(CU$3&gt;=$R142,CU$2&lt;=$S142),$M142,0)),0)</f>
        <v/>
      </c>
      <c r="CV142" s="52">
        <f>IFERROR(IF(AND($R142&gt;=CV$2,$R142&lt;=CV$3),$M142,IF(AND(CV$3&gt;=$R142,CV$2&lt;=$S142),$M142,0)),0)</f>
        <v/>
      </c>
      <c r="CW142" s="52">
        <f>IFERROR(IF(AND($R142&gt;=CW$2,$R142&lt;=CW$3),$M142,IF(AND(CW$3&gt;=$R142,CW$2&lt;=$S142),$M142,0)),0)</f>
        <v/>
      </c>
      <c r="CX142" s="52">
        <f>IFERROR(IF(AND($R142&gt;=CX$2,$R142&lt;=CX$3),$M142,IF(AND(CX$3&gt;=$R142,CX$2&lt;=$S142),$M142,0)),0)</f>
        <v/>
      </c>
      <c r="CY142" s="52">
        <f>IFERROR(IF(AND($R142&gt;=CY$2,$R142&lt;=CY$3),$M142,IF(AND(CY$3&gt;=$R142,CY$2&lt;=$S142),$M142,0)),0)</f>
        <v/>
      </c>
      <c r="CZ142" s="52">
        <f>IFERROR(IF(AND($R142&gt;=CZ$2,$R142&lt;=CZ$3),$M142,IF(AND(CZ$3&gt;=$R142,CZ$2&lt;=$S142),$M142,0)),0)</f>
        <v/>
      </c>
      <c r="DA142" s="52" t="n"/>
      <c r="DB142" s="52" t="n"/>
    </row>
    <row r="143" outlineLevel="1" ht="15.9" customHeight="1">
      <c r="A143" s="40" t="inlineStr">
        <is>
          <t>[Person_3]</t>
        </is>
      </c>
      <c r="B143" s="98" t="n"/>
      <c r="C143" s="56" t="n"/>
      <c r="D143" s="98" t="n"/>
      <c r="E143" s="56" t="n"/>
      <c r="F143" s="53" t="n"/>
      <c r="G143" s="56" t="n"/>
      <c r="H143" s="98" t="n"/>
      <c r="I143" s="43" t="n"/>
      <c r="J143" s="44" t="n"/>
      <c r="K143" s="45" t="n"/>
      <c r="L143" s="45" t="n"/>
      <c r="M143" s="46">
        <f>IF($J143="Digital Maintenance",0,K143*L143)*I142</f>
        <v/>
      </c>
      <c r="N143" s="47">
        <f>IF($J143="Digital Maintenance",K143*L143,0)*I143</f>
        <v/>
      </c>
      <c r="O143" s="48" t="inlineStr">
        <is>
          <t>New</t>
        </is>
      </c>
      <c r="P143" s="49" t="n"/>
      <c r="Q143" s="96" t="n"/>
      <c r="R143" s="96" t="n"/>
      <c r="S143" s="96" t="n"/>
      <c r="T143" s="51">
        <f>IF(ISBLANK(S143),"",YEARFRAC(R143,EOMONTH(S143,0))*12)</f>
        <v/>
      </c>
      <c r="U143" s="52">
        <f>IFERROR(IF(AND($R143&gt;=U$2,$R143&lt;=U$3),$M143,IF(AND(U$3&gt;=$R143,U$2&lt;=$S143),$M143,0)),0)</f>
        <v/>
      </c>
      <c r="V143" s="52">
        <f>IFERROR(IF(AND($R143&gt;=V$2,$R143&lt;=V$3),$M143,IF(AND(V$3&gt;=$R143,V$2&lt;=$S143),$M143,0)),0)</f>
        <v/>
      </c>
      <c r="W143" s="52">
        <f>IFERROR(IF(AND($R143&gt;=W$2,$R143&lt;=W$3),$M143,IF(AND(W$3&gt;=$R143,W$2&lt;=$S143),$M143,0)),0)</f>
        <v/>
      </c>
      <c r="X143" s="52">
        <f>IFERROR(IF(AND($R143&gt;=X$2,$R143&lt;=X$3),$M143,IF(AND(X$3&gt;=$R143,X$2&lt;=$S143),$M143,0)),0)</f>
        <v/>
      </c>
      <c r="Y143" s="52">
        <f>IFERROR(IF(AND($R143&gt;=Y$2,$R143&lt;=Y$3),$M143,IF(AND(Y$3&gt;=$R143,Y$2&lt;=$S143),$M143,0)),0)</f>
        <v/>
      </c>
      <c r="Z143" s="52">
        <f>IFERROR(IF(AND($R143&gt;=Z$2,$R143&lt;=Z$3),$M143,IF(AND(Z$3&gt;=$R143,Z$2&lt;=$S143),$M143,0)),0)</f>
        <v/>
      </c>
      <c r="AA143" s="52">
        <f>IFERROR(IF(AND($R143&gt;=AA$2,$R143&lt;=AA$3),$M143,IF(AND(AA$3&gt;=$R143,AA$2&lt;=$S143),$M143,0)),0)</f>
        <v/>
      </c>
      <c r="AB143" s="52">
        <f>IFERROR(IF(AND($R143&gt;=AB$2,$R143&lt;=AB$3),$M143,IF(AND(AB$3&gt;=$R143,AB$2&lt;=$S143),$M143,0)),0)</f>
        <v/>
      </c>
      <c r="AC143" s="52">
        <f>IFERROR(IF(AND($R143&gt;=AC$2,$R143&lt;=AC$3),$M143,IF(AND(AC$3&gt;=$R143,AC$2&lt;=$S143),$M143,0)),0)</f>
        <v/>
      </c>
      <c r="AD143" s="52">
        <f>IFERROR(IF(AND($R143&gt;=AD$2,$R143&lt;=AD$3),$M143,IF(AND(AD$3&gt;=$R143,AD$2&lt;=$S143),$M143,0)),0)</f>
        <v/>
      </c>
      <c r="AE143" s="52">
        <f>IFERROR(IF(AND($R143&gt;=AE$2,$R143&lt;=AE$3),$M143,IF(AND(AE$3&gt;=$R143,AE$2&lt;=$S143),$M143,0)),0)</f>
        <v/>
      </c>
      <c r="AF143" s="52">
        <f>IFERROR(IF(AND($R143&gt;=AF$2,$R143&lt;=AF$3),$M143,IF(AND(AF$3&gt;=$R143,AF$2&lt;=$S143),$M143,0)),0)</f>
        <v/>
      </c>
      <c r="AG143" s="52">
        <f>IFERROR(IF(AND($R143&gt;=AG$2,$R143&lt;=AG$3),$M143,IF(AND(AG$3&gt;=$R143,AG$2&lt;=$S143),$M143,0)),0)</f>
        <v/>
      </c>
      <c r="AH143" s="52">
        <f>IFERROR(IF(AND($R143&gt;=AH$2,$R143&lt;=AH$3),$M143,IF(AND(AH$3&gt;=$R143,AH$2&lt;=$S143),$M143,0)),0)</f>
        <v/>
      </c>
      <c r="AI143" s="52">
        <f>IFERROR(IF(AND($R143&gt;=AI$2,$R143&lt;=AI$3),$M143,IF(AND(AI$3&gt;=$R143,AI$2&lt;=$S143),$M143,0)),0)</f>
        <v/>
      </c>
      <c r="AJ143" s="52">
        <f>IFERROR(IF(AND($R143&gt;=AJ$2,$R143&lt;=AJ$3),$M143,IF(AND(AJ$3&gt;=$R143,AJ$2&lt;=$S143),$M143,0)),0)</f>
        <v/>
      </c>
      <c r="AK143" s="52">
        <f>IFERROR(IF(AND($R143&gt;=AK$2,$R143&lt;=AK$3),$M143,IF(AND(AK$3&gt;=$R143,AK$2&lt;=$S143),$M143,0)),0)</f>
        <v/>
      </c>
      <c r="AL143" s="52">
        <f>IFERROR(IF(AND($R143&gt;=AL$2,$R143&lt;=AL$3),$M143,IF(AND(AL$3&gt;=$R143,AL$2&lt;=$S143),$M143,0)),0)</f>
        <v/>
      </c>
      <c r="AM143" s="52">
        <f>IFERROR(IF(AND($R143&gt;=AM$2,$R143&lt;=AM$3),$M143,IF(AND(AM$3&gt;=$R143,AM$2&lt;=$S143),$M143,0)),0)</f>
        <v/>
      </c>
      <c r="AN143" s="52">
        <f>IFERROR(IF(AND($R143&gt;=AN$2,$R143&lt;=AN$3),$M143,IF(AND(AN$3&gt;=$R143,AN$2&lt;=$S143),$M143,0)),0)</f>
        <v/>
      </c>
      <c r="AO143" s="52">
        <f>IFERROR(IF(AND($R143&gt;=AO$2,$R143&lt;=AO$3),$M143,IF(AND(AO$3&gt;=$R143,AO$2&lt;=$S143),$M143,0)),0)</f>
        <v/>
      </c>
      <c r="AP143" s="52">
        <f>IFERROR(IF(AND($R143&gt;=AP$2,$R143&lt;=AP$3),$M143,IF(AND(AP$3&gt;=$R143,AP$2&lt;=$S143),$M143,0)),0)</f>
        <v/>
      </c>
      <c r="AQ143" s="52">
        <f>IFERROR(IF(AND($R143&gt;=AQ$2,$R143&lt;=AQ$3),$M143,IF(AND(AQ$3&gt;=$R143,AQ$2&lt;=$S143),$M143,0)),0)</f>
        <v/>
      </c>
      <c r="AR143" s="52">
        <f>IFERROR(IF(AND($R143&gt;=AR$2,$R143&lt;=AR$3),$M143,IF(AND(AR$3&gt;=$R143,AR$2&lt;=$S143),$M143,0)),0)</f>
        <v/>
      </c>
      <c r="AS143" s="52">
        <f>IFERROR(IF(AND($R143&gt;=AS$2,$R143&lt;=AS$3),$M143,IF(AND(AS$3&gt;=$R143,AS$2&lt;=$S143),$M143,0)),0)</f>
        <v/>
      </c>
      <c r="AT143" s="52">
        <f>IFERROR(IF(AND($R143&gt;=AT$2,$R143&lt;=AT$3),$M143,IF(AND(AT$3&gt;=$R143,AT$2&lt;=$S143),$M143,0)),0)</f>
        <v/>
      </c>
      <c r="AU143" s="52">
        <f>IFERROR(IF(AND($R143&gt;=AU$2,$R143&lt;=AU$3),$M143,IF(AND(AU$3&gt;=$R143,AU$2&lt;=$S143),$M143,0)),0)</f>
        <v/>
      </c>
      <c r="AV143" s="52">
        <f>IFERROR(IF(AND($R143&gt;=AV$2,$R143&lt;=AV$3),$M143,IF(AND(AV$3&gt;=$R143,AV$2&lt;=$S143),$M143,0)),0)</f>
        <v/>
      </c>
      <c r="AW143" s="52">
        <f>IFERROR(IF(AND($R143&gt;=AW$2,$R143&lt;=AW$3),$M143,IF(AND(AW$3&gt;=$R143,AW$2&lt;=$S143),$M143,0)),0)</f>
        <v/>
      </c>
      <c r="AX143" s="52">
        <f>IFERROR(IF(AND($R143&gt;=AX$2,$R143&lt;=AX$3),$M143,IF(AND(AX$3&gt;=$R143,AX$2&lt;=$S143),$M143,0)),0)</f>
        <v/>
      </c>
      <c r="AY143" s="52">
        <f>IFERROR(IF(AND($R143&gt;=AY$2,$R143&lt;=AY$3),$M143,IF(AND(AY$3&gt;=$R143,AY$2&lt;=$S143),$M143,0)),0)</f>
        <v/>
      </c>
      <c r="AZ143" s="52">
        <f>IFERROR(IF(AND($R143&gt;=AZ$2,$R143&lt;=AZ$3),$M143,IF(AND(AZ$3&gt;=$R143,AZ$2&lt;=$S143),$M143,0)),0)</f>
        <v/>
      </c>
      <c r="BA143" s="52">
        <f>IFERROR(IF(AND($R143&gt;=BA$2,$R143&lt;=BA$3),$M143,IF(AND(BA$3&gt;=$R143,BA$2&lt;=$S143),$M143,0)),0)</f>
        <v/>
      </c>
      <c r="BB143" s="52">
        <f>IFERROR(IF(AND($R143&gt;=BB$2,$R143&lt;=BB$3),$M143,IF(AND(BB$3&gt;=$R143,BB$2&lt;=$S143),$M143,0)),0)</f>
        <v/>
      </c>
      <c r="BC143" s="52">
        <f>IFERROR(IF(AND($R143&gt;=BC$2,$R143&lt;=BC$3),$M143,IF(AND(BC$3&gt;=$R143,BC$2&lt;=$S143),$M143,0)),0)</f>
        <v/>
      </c>
      <c r="BD143" s="52">
        <f>IFERROR(IF(AND($R143&gt;=BD$2,$R143&lt;=BD$3),$M143,IF(AND(BD$3&gt;=$R143,BD$2&lt;=$S143),$M143,0)),0)</f>
        <v/>
      </c>
      <c r="BE143" s="52">
        <f>IFERROR(IF(AND($R143&gt;=BE$2,$R143&lt;=BE$3),$M143,IF(AND(BE$3&gt;=$R143,BE$2&lt;=$S143),$M143,0)),0)</f>
        <v/>
      </c>
      <c r="BF143" s="52">
        <f>IFERROR(IF(AND($R143&gt;=BF$2,$R143&lt;=BF$3),$M143,IF(AND(BF$3&gt;=$R143,BF$2&lt;=$S143),$M143,0)),0)</f>
        <v/>
      </c>
      <c r="BG143" s="52">
        <f>IFERROR(IF(AND($R143&gt;=BG$2,$R143&lt;=BG$3),$M143,IF(AND(BG$3&gt;=$R143,BG$2&lt;=$S143),$M143,0)),0)</f>
        <v/>
      </c>
      <c r="BH143" s="52">
        <f>IFERROR(IF(AND($R143&gt;=BH$2,$R143&lt;=BH$3),$M143,IF(AND(BH$3&gt;=$R143,BH$2&lt;=$S143),$M143,0)),0)</f>
        <v/>
      </c>
      <c r="BI143" s="52">
        <f>IFERROR(IF(AND($R143&gt;=BI$2,$R143&lt;=BI$3),$M143,IF(AND(BI$3&gt;=$R143,BI$2&lt;=$S143),$M143,0)),0)</f>
        <v/>
      </c>
      <c r="BJ143" s="52">
        <f>IFERROR(IF(AND($R143&gt;=BJ$2,$R143&lt;=BJ$3),$M143,IF(AND(BJ$3&gt;=$R143,BJ$2&lt;=$S143),$M143,0)),0)</f>
        <v/>
      </c>
      <c r="BK143" s="52">
        <f>IFERROR(IF(AND($R143&gt;=BK$2,$R143&lt;=BK$3),$M143,IF(AND(BK$3&gt;=$R143,BK$2&lt;=$S143),$M143,0)),0)</f>
        <v/>
      </c>
      <c r="BL143" s="52">
        <f>IFERROR(IF(AND($R143&gt;=BL$2,$R143&lt;=BL$3),$M143,IF(AND(BL$3&gt;=$R143,BL$2&lt;=$S143),$M143,0)),0)</f>
        <v/>
      </c>
      <c r="BM143" s="52">
        <f>IFERROR(IF(AND($R143&gt;=BM$2,$R143&lt;=BM$3),$M143,IF(AND(BM$3&gt;=$R143,BM$2&lt;=$S143),$M143,0)),0)</f>
        <v/>
      </c>
      <c r="BN143" s="52">
        <f>IFERROR(IF(AND($R143&gt;=BN$2,$R143&lt;=BN$3),$M143,IF(AND(BN$3&gt;=$R143,BN$2&lt;=$S143),$M143,0)),0)</f>
        <v/>
      </c>
      <c r="BO143" s="52">
        <f>IFERROR(IF(AND($R143&gt;=BO$2,$R143&lt;=BO$3),$M143,IF(AND(BO$3&gt;=$R143,BO$2&lt;=$S143),$M143,0)),0)</f>
        <v/>
      </c>
      <c r="BP143" s="52">
        <f>IFERROR(IF(AND($R143&gt;=BP$2,$R143&lt;=BP$3),$M143,IF(AND(BP$3&gt;=$R143,BP$2&lt;=$S143),$M143,0)),0)</f>
        <v/>
      </c>
      <c r="BQ143" s="52">
        <f>IFERROR(IF(AND($R143&gt;=BQ$2,$R143&lt;=BQ$3),$M143,IF(AND(BQ$3&gt;=$R143,BQ$2&lt;=$S143),$M143,0)),0)</f>
        <v/>
      </c>
      <c r="BR143" s="52">
        <f>IFERROR(IF(AND($R143&gt;=BR$2,$R143&lt;=BR$3),$M143,IF(AND(BR$3&gt;=$R143,BR$2&lt;=$S143),$M143,0)),0)</f>
        <v/>
      </c>
      <c r="BS143" s="52">
        <f>IFERROR(IF(AND($R143&gt;=BS$2,$R143&lt;=BS$3),$M143,IF(AND(BS$3&gt;=$R143,BS$2&lt;=$S143),$M143,0)),0)</f>
        <v/>
      </c>
      <c r="BT143" s="52">
        <f>IFERROR(IF(AND($R143&gt;=BT$2,$R143&lt;=BT$3),$M143,IF(AND(BT$3&gt;=$R143,BT$2&lt;=$S143),$M143,0)),0)</f>
        <v/>
      </c>
      <c r="BU143" s="52">
        <f>IFERROR(IF(AND($R143&gt;=BU$2,$R143&lt;=BU$3),$M143,IF(AND(BU$3&gt;=$R143,BU$2&lt;=$S143),$M143,0)),0)</f>
        <v/>
      </c>
      <c r="BV143" s="52">
        <f>IFERROR(IF(AND($R143&gt;=BV$2,$R143&lt;=BV$3),$M143,IF(AND(BV$3&gt;=$R143,BV$2&lt;=$S143),$M143,0)),0)</f>
        <v/>
      </c>
      <c r="BW143" s="52">
        <f>IFERROR(IF(AND($R143&gt;=BW$2,$R143&lt;=BW$3),$M143,IF(AND(BW$3&gt;=$R143,BW$2&lt;=$S143),$M143,0)),0)</f>
        <v/>
      </c>
      <c r="BX143" s="52">
        <f>IFERROR(IF(AND($R143&gt;=BX$2,$R143&lt;=BX$3),$M143,IF(AND(BX$3&gt;=$R143,BX$2&lt;=$S143),$M143,0)),0)</f>
        <v/>
      </c>
      <c r="BY143" s="52">
        <f>IFERROR(IF(AND($R143&gt;=BY$2,$R143&lt;=BY$3),$M143,IF(AND(BY$3&gt;=$R143,BY$2&lt;=$S143),$M143,0)),0)</f>
        <v/>
      </c>
      <c r="BZ143" s="52">
        <f>IFERROR(IF(AND($R143&gt;=BZ$2,$R143&lt;=BZ$3),$M143,IF(AND(BZ$3&gt;=$R143,BZ$2&lt;=$S143),$M143,0)),0)</f>
        <v/>
      </c>
      <c r="CA143" s="52">
        <f>IFERROR(IF(AND($R143&gt;=CA$2,$R143&lt;=CA$3),$M143,IF(AND(CA$3&gt;=$R143,CA$2&lt;=$S143),$M143,0)),0)</f>
        <v/>
      </c>
      <c r="CB143" s="52">
        <f>IFERROR(IF(AND($R143&gt;=CB$2,$R143&lt;=CB$3),$M143,IF(AND(CB$3&gt;=$R143,CB$2&lt;=$S143),$M143,0)),0)</f>
        <v/>
      </c>
      <c r="CC143" s="52">
        <f>IFERROR(IF(AND($R143&gt;=CC$2,$R143&lt;=CC$3),$M143,IF(AND(CC$3&gt;=$R143,CC$2&lt;=$S143),$M143,0)),0)</f>
        <v/>
      </c>
      <c r="CD143" s="52">
        <f>IFERROR(IF(AND($R143&gt;=CD$2,$R143&lt;=CD$3),$M143,IF(AND(CD$3&gt;=$R143,CD$2&lt;=$S143),$M143,0)),0)</f>
        <v/>
      </c>
      <c r="CE143" s="52">
        <f>IFERROR(IF(AND($R143&gt;=CE$2,$R143&lt;=CE$3),$M143,IF(AND(CE$3&gt;=$R143,CE$2&lt;=$S143),$M143,0)),0)</f>
        <v/>
      </c>
      <c r="CF143" s="52">
        <f>IFERROR(IF(AND($R143&gt;=CF$2,$R143&lt;=CF$3),$M143,IF(AND(CF$3&gt;=$R143,CF$2&lt;=$S143),$M143,0)),0)</f>
        <v/>
      </c>
      <c r="CG143" s="52">
        <f>IFERROR(IF(AND($R143&gt;=CG$2,$R143&lt;=CG$3),$M143,IF(AND(CG$3&gt;=$R143,CG$2&lt;=$S143),$M143,0)),0)</f>
        <v/>
      </c>
      <c r="CH143" s="52">
        <f>IFERROR(IF(AND($R143&gt;=CH$2,$R143&lt;=CH$3),$M143,IF(AND(CH$3&gt;=$R143,CH$2&lt;=$S143),$M143,0)),0)</f>
        <v/>
      </c>
      <c r="CI143" s="52">
        <f>IFERROR(IF(AND($R143&gt;=CI$2,$R143&lt;=CI$3),$M143,IF(AND(CI$3&gt;=$R143,CI$2&lt;=$S143),$M143,0)),0)</f>
        <v/>
      </c>
      <c r="CJ143" s="52">
        <f>IFERROR(IF(AND($R143&gt;=CJ$2,$R143&lt;=CJ$3),$M143,IF(AND(CJ$3&gt;=$R143,CJ$2&lt;=$S143),$M143,0)),0)</f>
        <v/>
      </c>
      <c r="CK143" s="52">
        <f>IFERROR(IF(AND($R143&gt;=CK$2,$R143&lt;=CK$3),$M143,IF(AND(CK$3&gt;=$R143,CK$2&lt;=$S143),$M143,0)),0)</f>
        <v/>
      </c>
      <c r="CL143" s="52">
        <f>IFERROR(IF(AND($R143&gt;=CL$2,$R143&lt;=CL$3),$M143,IF(AND(CL$3&gt;=$R143,CL$2&lt;=$S143),$M143,0)),0)</f>
        <v/>
      </c>
      <c r="CM143" s="52">
        <f>IFERROR(IF(AND($R143&gt;=CM$2,$R143&lt;=CM$3),$M143,IF(AND(CM$3&gt;=$R143,CM$2&lt;=$S143),$M143,0)),0)</f>
        <v/>
      </c>
      <c r="CN143" s="52">
        <f>IFERROR(IF(AND($R143&gt;=CN$2,$R143&lt;=CN$3),$M143,IF(AND(CN$3&gt;=$R143,CN$2&lt;=$S143),$M143,0)),0)</f>
        <v/>
      </c>
      <c r="CO143" s="52">
        <f>IFERROR(IF(AND($R143&gt;=CO$2,$R143&lt;=CO$3),$M143,IF(AND(CO$3&gt;=$R143,CO$2&lt;=$S143),$M143,0)),0)</f>
        <v/>
      </c>
      <c r="CP143" s="52">
        <f>IFERROR(IF(AND($R143&gt;=CP$2,$R143&lt;=CP$3),$M143,IF(AND(CP$3&gt;=$R143,CP$2&lt;=$S143),$M143,0)),0)</f>
        <v/>
      </c>
      <c r="CQ143" s="52">
        <f>IFERROR(IF(AND($R143&gt;=CQ$2,$R143&lt;=CQ$3),$M143,IF(AND(CQ$3&gt;=$R143,CQ$2&lt;=$S143),$M143,0)),0)</f>
        <v/>
      </c>
      <c r="CR143" s="52">
        <f>IFERROR(IF(AND($R143&gt;=CR$2,$R143&lt;=CR$3),$M143,IF(AND(CR$3&gt;=$R143,CR$2&lt;=$S143),$M143,0)),0)</f>
        <v/>
      </c>
      <c r="CS143" s="52">
        <f>IFERROR(IF(AND($R143&gt;=CS$2,$R143&lt;=CS$3),$M143,IF(AND(CS$3&gt;=$R143,CS$2&lt;=$S143),$M143,0)),0)</f>
        <v/>
      </c>
      <c r="CT143" s="52">
        <f>IFERROR(IF(AND($R143&gt;=CT$2,$R143&lt;=CT$3),$M143,IF(AND(CT$3&gt;=$R143,CT$2&lt;=$S143),$M143,0)),0)</f>
        <v/>
      </c>
      <c r="CU143" s="52">
        <f>IFERROR(IF(AND($R143&gt;=CU$2,$R143&lt;=CU$3),$M143,IF(AND(CU$3&gt;=$R143,CU$2&lt;=$S143),$M143,0)),0)</f>
        <v/>
      </c>
      <c r="CV143" s="52">
        <f>IFERROR(IF(AND($R143&gt;=CV$2,$R143&lt;=CV$3),$M143,IF(AND(CV$3&gt;=$R143,CV$2&lt;=$S143),$M143,0)),0)</f>
        <v/>
      </c>
      <c r="CW143" s="52">
        <f>IFERROR(IF(AND($R143&gt;=CW$2,$R143&lt;=CW$3),$M143,IF(AND(CW$3&gt;=$R143,CW$2&lt;=$S143),$M143,0)),0)</f>
        <v/>
      </c>
      <c r="CX143" s="52">
        <f>IFERROR(IF(AND($R143&gt;=CX$2,$R143&lt;=CX$3),$M143,IF(AND(CX$3&gt;=$R143,CX$2&lt;=$S143),$M143,0)),0)</f>
        <v/>
      </c>
      <c r="CY143" s="52">
        <f>IFERROR(IF(AND($R143&gt;=CY$2,$R143&lt;=CY$3),$M143,IF(AND(CY$3&gt;=$R143,CY$2&lt;=$S143),$M143,0)),0)</f>
        <v/>
      </c>
      <c r="CZ143" s="52">
        <f>IFERROR(IF(AND($R143&gt;=CZ$2,$R143&lt;=CZ$3),$M143,IF(AND(CZ$3&gt;=$R143,CZ$2&lt;=$S143),$M143,0)),0)</f>
        <v/>
      </c>
      <c r="DA143" s="52" t="n"/>
      <c r="DB143" s="52" t="n"/>
    </row>
    <row r="144" outlineLevel="1" ht="15.9" customHeight="1">
      <c r="A144" s="40" t="inlineStr">
        <is>
          <t>[Person_3]</t>
        </is>
      </c>
      <c r="B144" s="98" t="n"/>
      <c r="C144" s="56" t="n"/>
      <c r="D144" s="98" t="n"/>
      <c r="E144" s="56" t="n"/>
      <c r="F144" s="53" t="n"/>
      <c r="G144" s="56" t="n"/>
      <c r="H144" s="98" t="n"/>
      <c r="I144" s="43" t="n"/>
      <c r="J144" s="44" t="n"/>
      <c r="K144" s="45" t="n"/>
      <c r="L144" s="45" t="n"/>
      <c r="M144" s="46">
        <f>IF($J144="Digital Maintenance",0,K144*L144)*I143</f>
        <v/>
      </c>
      <c r="N144" s="47">
        <f>IF($J144="Digital Maintenance",K144*L144,0)*I144</f>
        <v/>
      </c>
      <c r="O144" s="48" t="inlineStr">
        <is>
          <t>New</t>
        </is>
      </c>
      <c r="P144" s="49" t="n"/>
      <c r="Q144" s="96" t="n"/>
      <c r="R144" s="96" t="n"/>
      <c r="S144" s="96" t="n"/>
      <c r="T144" s="51">
        <f>IF(ISBLANK(S144),"",YEARFRAC(R144,EOMONTH(S144,0))*12)</f>
        <v/>
      </c>
      <c r="U144" s="52">
        <f>IFERROR(IF(AND($R144&gt;=U$2,$R144&lt;=U$3),$M144,IF(AND(U$3&gt;=$R144,U$2&lt;=$S144),$M144,0)),0)</f>
        <v/>
      </c>
      <c r="V144" s="52">
        <f>IFERROR(IF(AND($R144&gt;=V$2,$R144&lt;=V$3),$M144,IF(AND(V$3&gt;=$R144,V$2&lt;=$S144),$M144,0)),0)</f>
        <v/>
      </c>
      <c r="W144" s="52">
        <f>IFERROR(IF(AND($R144&gt;=W$2,$R144&lt;=W$3),$M144,IF(AND(W$3&gt;=$R144,W$2&lt;=$S144),$M144,0)),0)</f>
        <v/>
      </c>
      <c r="X144" s="52">
        <f>IFERROR(IF(AND($R144&gt;=X$2,$R144&lt;=X$3),$M144,IF(AND(X$3&gt;=$R144,X$2&lt;=$S144),$M144,0)),0)</f>
        <v/>
      </c>
      <c r="Y144" s="52">
        <f>IFERROR(IF(AND($R144&gt;=Y$2,$R144&lt;=Y$3),$M144,IF(AND(Y$3&gt;=$R144,Y$2&lt;=$S144),$M144,0)),0)</f>
        <v/>
      </c>
      <c r="Z144" s="52">
        <f>IFERROR(IF(AND($R144&gt;=Z$2,$R144&lt;=Z$3),$M144,IF(AND(Z$3&gt;=$R144,Z$2&lt;=$S144),$M144,0)),0)</f>
        <v/>
      </c>
      <c r="AA144" s="52">
        <f>IFERROR(IF(AND($R144&gt;=AA$2,$R144&lt;=AA$3),$M144,IF(AND(AA$3&gt;=$R144,AA$2&lt;=$S144),$M144,0)),0)</f>
        <v/>
      </c>
      <c r="AB144" s="52">
        <f>IFERROR(IF(AND($R144&gt;=AB$2,$R144&lt;=AB$3),$M144,IF(AND(AB$3&gt;=$R144,AB$2&lt;=$S144),$M144,0)),0)</f>
        <v/>
      </c>
      <c r="AC144" s="52">
        <f>IFERROR(IF(AND($R144&gt;=AC$2,$R144&lt;=AC$3),$M144,IF(AND(AC$3&gt;=$R144,AC$2&lt;=$S144),$M144,0)),0)</f>
        <v/>
      </c>
      <c r="AD144" s="52">
        <f>IFERROR(IF(AND($R144&gt;=AD$2,$R144&lt;=AD$3),$M144,IF(AND(AD$3&gt;=$R144,AD$2&lt;=$S144),$M144,0)),0)</f>
        <v/>
      </c>
      <c r="AE144" s="52">
        <f>IFERROR(IF(AND($R144&gt;=AE$2,$R144&lt;=AE$3),$M144,IF(AND(AE$3&gt;=$R144,AE$2&lt;=$S144),$M144,0)),0)</f>
        <v/>
      </c>
      <c r="AF144" s="52">
        <f>IFERROR(IF(AND($R144&gt;=AF$2,$R144&lt;=AF$3),$M144,IF(AND(AF$3&gt;=$R144,AF$2&lt;=$S144),$M144,0)),0)</f>
        <v/>
      </c>
      <c r="AG144" s="52">
        <f>IFERROR(IF(AND($R144&gt;=AG$2,$R144&lt;=AG$3),$M144,IF(AND(AG$3&gt;=$R144,AG$2&lt;=$S144),$M144,0)),0)</f>
        <v/>
      </c>
      <c r="AH144" s="52">
        <f>IFERROR(IF(AND($R144&gt;=AH$2,$R144&lt;=AH$3),$M144,IF(AND(AH$3&gt;=$R144,AH$2&lt;=$S144),$M144,0)),0)</f>
        <v/>
      </c>
      <c r="AI144" s="52">
        <f>IFERROR(IF(AND($R144&gt;=AI$2,$R144&lt;=AI$3),$M144,IF(AND(AI$3&gt;=$R144,AI$2&lt;=$S144),$M144,0)),0)</f>
        <v/>
      </c>
      <c r="AJ144" s="52">
        <f>IFERROR(IF(AND($R144&gt;=AJ$2,$R144&lt;=AJ$3),$M144,IF(AND(AJ$3&gt;=$R144,AJ$2&lt;=$S144),$M144,0)),0)</f>
        <v/>
      </c>
      <c r="AK144" s="52">
        <f>IFERROR(IF(AND($R144&gt;=AK$2,$R144&lt;=AK$3),$M144,IF(AND(AK$3&gt;=$R144,AK$2&lt;=$S144),$M144,0)),0)</f>
        <v/>
      </c>
      <c r="AL144" s="52">
        <f>IFERROR(IF(AND($R144&gt;=AL$2,$R144&lt;=AL$3),$M144,IF(AND(AL$3&gt;=$R144,AL$2&lt;=$S144),$M144,0)),0)</f>
        <v/>
      </c>
      <c r="AM144" s="52">
        <f>IFERROR(IF(AND($R144&gt;=AM$2,$R144&lt;=AM$3),$M144,IF(AND(AM$3&gt;=$R144,AM$2&lt;=$S144),$M144,0)),0)</f>
        <v/>
      </c>
      <c r="AN144" s="52">
        <f>IFERROR(IF(AND($R144&gt;=AN$2,$R144&lt;=AN$3),$M144,IF(AND(AN$3&gt;=$R144,AN$2&lt;=$S144),$M144,0)),0)</f>
        <v/>
      </c>
      <c r="AO144" s="52">
        <f>IFERROR(IF(AND($R144&gt;=AO$2,$R144&lt;=AO$3),$M144,IF(AND(AO$3&gt;=$R144,AO$2&lt;=$S144),$M144,0)),0)</f>
        <v/>
      </c>
      <c r="AP144" s="52">
        <f>IFERROR(IF(AND($R144&gt;=AP$2,$R144&lt;=AP$3),$M144,IF(AND(AP$3&gt;=$R144,AP$2&lt;=$S144),$M144,0)),0)</f>
        <v/>
      </c>
      <c r="AQ144" s="52">
        <f>IFERROR(IF(AND($R144&gt;=AQ$2,$R144&lt;=AQ$3),$M144,IF(AND(AQ$3&gt;=$R144,AQ$2&lt;=$S144),$M144,0)),0)</f>
        <v/>
      </c>
      <c r="AR144" s="52">
        <f>IFERROR(IF(AND($R144&gt;=AR$2,$R144&lt;=AR$3),$M144,IF(AND(AR$3&gt;=$R144,AR$2&lt;=$S144),$M144,0)),0)</f>
        <v/>
      </c>
      <c r="AS144" s="52">
        <f>IFERROR(IF(AND($R144&gt;=AS$2,$R144&lt;=AS$3),$M144,IF(AND(AS$3&gt;=$R144,AS$2&lt;=$S144),$M144,0)),0)</f>
        <v/>
      </c>
      <c r="AT144" s="52">
        <f>IFERROR(IF(AND($R144&gt;=AT$2,$R144&lt;=AT$3),$M144,IF(AND(AT$3&gt;=$R144,AT$2&lt;=$S144),$M144,0)),0)</f>
        <v/>
      </c>
      <c r="AU144" s="52">
        <f>IFERROR(IF(AND($R144&gt;=AU$2,$R144&lt;=AU$3),$M144,IF(AND(AU$3&gt;=$R144,AU$2&lt;=$S144),$M144,0)),0)</f>
        <v/>
      </c>
      <c r="AV144" s="52">
        <f>IFERROR(IF(AND($R144&gt;=AV$2,$R144&lt;=AV$3),$M144,IF(AND(AV$3&gt;=$R144,AV$2&lt;=$S144),$M144,0)),0)</f>
        <v/>
      </c>
      <c r="AW144" s="52">
        <f>IFERROR(IF(AND($R144&gt;=AW$2,$R144&lt;=AW$3),$M144,IF(AND(AW$3&gt;=$R144,AW$2&lt;=$S144),$M144,0)),0)</f>
        <v/>
      </c>
      <c r="AX144" s="52">
        <f>IFERROR(IF(AND($R144&gt;=AX$2,$R144&lt;=AX$3),$M144,IF(AND(AX$3&gt;=$R144,AX$2&lt;=$S144),$M144,0)),0)</f>
        <v/>
      </c>
      <c r="AY144" s="52">
        <f>IFERROR(IF(AND($R144&gt;=AY$2,$R144&lt;=AY$3),$M144,IF(AND(AY$3&gt;=$R144,AY$2&lt;=$S144),$M144,0)),0)</f>
        <v/>
      </c>
      <c r="AZ144" s="52">
        <f>IFERROR(IF(AND($R144&gt;=AZ$2,$R144&lt;=AZ$3),$M144,IF(AND(AZ$3&gt;=$R144,AZ$2&lt;=$S144),$M144,0)),0)</f>
        <v/>
      </c>
      <c r="BA144" s="52">
        <f>IFERROR(IF(AND($R144&gt;=BA$2,$R144&lt;=BA$3),$M144,IF(AND(BA$3&gt;=$R144,BA$2&lt;=$S144),$M144,0)),0)</f>
        <v/>
      </c>
      <c r="BB144" s="52">
        <f>IFERROR(IF(AND($R144&gt;=BB$2,$R144&lt;=BB$3),$M144,IF(AND(BB$3&gt;=$R144,BB$2&lt;=$S144),$M144,0)),0)</f>
        <v/>
      </c>
      <c r="BC144" s="52">
        <f>IFERROR(IF(AND($R144&gt;=BC$2,$R144&lt;=BC$3),$M144,IF(AND(BC$3&gt;=$R144,BC$2&lt;=$S144),$M144,0)),0)</f>
        <v/>
      </c>
      <c r="BD144" s="52">
        <f>IFERROR(IF(AND($R144&gt;=BD$2,$R144&lt;=BD$3),$M144,IF(AND(BD$3&gt;=$R144,BD$2&lt;=$S144),$M144,0)),0)</f>
        <v/>
      </c>
      <c r="BE144" s="52">
        <f>IFERROR(IF(AND($R144&gt;=BE$2,$R144&lt;=BE$3),$M144,IF(AND(BE$3&gt;=$R144,BE$2&lt;=$S144),$M144,0)),0)</f>
        <v/>
      </c>
      <c r="BF144" s="52">
        <f>IFERROR(IF(AND($R144&gt;=BF$2,$R144&lt;=BF$3),$M144,IF(AND(BF$3&gt;=$R144,BF$2&lt;=$S144),$M144,0)),0)</f>
        <v/>
      </c>
      <c r="BG144" s="52">
        <f>IFERROR(IF(AND($R144&gt;=BG$2,$R144&lt;=BG$3),$M144,IF(AND(BG$3&gt;=$R144,BG$2&lt;=$S144),$M144,0)),0)</f>
        <v/>
      </c>
      <c r="BH144" s="52">
        <f>IFERROR(IF(AND($R144&gt;=BH$2,$R144&lt;=BH$3),$M144,IF(AND(BH$3&gt;=$R144,BH$2&lt;=$S144),$M144,0)),0)</f>
        <v/>
      </c>
      <c r="BI144" s="52">
        <f>IFERROR(IF(AND($R144&gt;=BI$2,$R144&lt;=BI$3),$M144,IF(AND(BI$3&gt;=$R144,BI$2&lt;=$S144),$M144,0)),0)</f>
        <v/>
      </c>
      <c r="BJ144" s="52">
        <f>IFERROR(IF(AND($R144&gt;=BJ$2,$R144&lt;=BJ$3),$M144,IF(AND(BJ$3&gt;=$R144,BJ$2&lt;=$S144),$M144,0)),0)</f>
        <v/>
      </c>
      <c r="BK144" s="52">
        <f>IFERROR(IF(AND($R144&gt;=BK$2,$R144&lt;=BK$3),$M144,IF(AND(BK$3&gt;=$R144,BK$2&lt;=$S144),$M144,0)),0)</f>
        <v/>
      </c>
      <c r="BL144" s="52">
        <f>IFERROR(IF(AND($R144&gt;=BL$2,$R144&lt;=BL$3),$M144,IF(AND(BL$3&gt;=$R144,BL$2&lt;=$S144),$M144,0)),0)</f>
        <v/>
      </c>
      <c r="BM144" s="52">
        <f>IFERROR(IF(AND($R144&gt;=BM$2,$R144&lt;=BM$3),$M144,IF(AND(BM$3&gt;=$R144,BM$2&lt;=$S144),$M144,0)),0)</f>
        <v/>
      </c>
      <c r="BN144" s="52">
        <f>IFERROR(IF(AND($R144&gt;=BN$2,$R144&lt;=BN$3),$M144,IF(AND(BN$3&gt;=$R144,BN$2&lt;=$S144),$M144,0)),0)</f>
        <v/>
      </c>
      <c r="BO144" s="52">
        <f>IFERROR(IF(AND($R144&gt;=BO$2,$R144&lt;=BO$3),$M144,IF(AND(BO$3&gt;=$R144,BO$2&lt;=$S144),$M144,0)),0)</f>
        <v/>
      </c>
      <c r="BP144" s="52">
        <f>IFERROR(IF(AND($R144&gt;=BP$2,$R144&lt;=BP$3),$M144,IF(AND(BP$3&gt;=$R144,BP$2&lt;=$S144),$M144,0)),0)</f>
        <v/>
      </c>
      <c r="BQ144" s="52">
        <f>IFERROR(IF(AND($R144&gt;=BQ$2,$R144&lt;=BQ$3),$M144,IF(AND(BQ$3&gt;=$R144,BQ$2&lt;=$S144),$M144,0)),0)</f>
        <v/>
      </c>
      <c r="BR144" s="52">
        <f>IFERROR(IF(AND($R144&gt;=BR$2,$R144&lt;=BR$3),$M144,IF(AND(BR$3&gt;=$R144,BR$2&lt;=$S144),$M144,0)),0)</f>
        <v/>
      </c>
      <c r="BS144" s="52">
        <f>IFERROR(IF(AND($R144&gt;=BS$2,$R144&lt;=BS$3),$M144,IF(AND(BS$3&gt;=$R144,BS$2&lt;=$S144),$M144,0)),0)</f>
        <v/>
      </c>
      <c r="BT144" s="52">
        <f>IFERROR(IF(AND($R144&gt;=BT$2,$R144&lt;=BT$3),$M144,IF(AND(BT$3&gt;=$R144,BT$2&lt;=$S144),$M144,0)),0)</f>
        <v/>
      </c>
      <c r="BU144" s="52">
        <f>IFERROR(IF(AND($R144&gt;=BU$2,$R144&lt;=BU$3),$M144,IF(AND(BU$3&gt;=$R144,BU$2&lt;=$S144),$M144,0)),0)</f>
        <v/>
      </c>
      <c r="BV144" s="52">
        <f>IFERROR(IF(AND($R144&gt;=BV$2,$R144&lt;=BV$3),$M144,IF(AND(BV$3&gt;=$R144,BV$2&lt;=$S144),$M144,0)),0)</f>
        <v/>
      </c>
      <c r="BW144" s="52">
        <f>IFERROR(IF(AND($R144&gt;=BW$2,$R144&lt;=BW$3),$M144,IF(AND(BW$3&gt;=$R144,BW$2&lt;=$S144),$M144,0)),0)</f>
        <v/>
      </c>
      <c r="BX144" s="52">
        <f>IFERROR(IF(AND($R144&gt;=BX$2,$R144&lt;=BX$3),$M144,IF(AND(BX$3&gt;=$R144,BX$2&lt;=$S144),$M144,0)),0)</f>
        <v/>
      </c>
      <c r="BY144" s="52">
        <f>IFERROR(IF(AND($R144&gt;=BY$2,$R144&lt;=BY$3),$M144,IF(AND(BY$3&gt;=$R144,BY$2&lt;=$S144),$M144,0)),0)</f>
        <v/>
      </c>
      <c r="BZ144" s="52">
        <f>IFERROR(IF(AND($R144&gt;=BZ$2,$R144&lt;=BZ$3),$M144,IF(AND(BZ$3&gt;=$R144,BZ$2&lt;=$S144),$M144,0)),0)</f>
        <v/>
      </c>
      <c r="CA144" s="52">
        <f>IFERROR(IF(AND($R144&gt;=CA$2,$R144&lt;=CA$3),$M144,IF(AND(CA$3&gt;=$R144,CA$2&lt;=$S144),$M144,0)),0)</f>
        <v/>
      </c>
      <c r="CB144" s="52">
        <f>IFERROR(IF(AND($R144&gt;=CB$2,$R144&lt;=CB$3),$M144,IF(AND(CB$3&gt;=$R144,CB$2&lt;=$S144),$M144,0)),0)</f>
        <v/>
      </c>
      <c r="CC144" s="52">
        <f>IFERROR(IF(AND($R144&gt;=CC$2,$R144&lt;=CC$3),$M144,IF(AND(CC$3&gt;=$R144,CC$2&lt;=$S144),$M144,0)),0)</f>
        <v/>
      </c>
      <c r="CD144" s="52">
        <f>IFERROR(IF(AND($R144&gt;=CD$2,$R144&lt;=CD$3),$M144,IF(AND(CD$3&gt;=$R144,CD$2&lt;=$S144),$M144,0)),0)</f>
        <v/>
      </c>
      <c r="CE144" s="52">
        <f>IFERROR(IF(AND($R144&gt;=CE$2,$R144&lt;=CE$3),$M144,IF(AND(CE$3&gt;=$R144,CE$2&lt;=$S144),$M144,0)),0)</f>
        <v/>
      </c>
      <c r="CF144" s="52">
        <f>IFERROR(IF(AND($R144&gt;=CF$2,$R144&lt;=CF$3),$M144,IF(AND(CF$3&gt;=$R144,CF$2&lt;=$S144),$M144,0)),0)</f>
        <v/>
      </c>
      <c r="CG144" s="52">
        <f>IFERROR(IF(AND($R144&gt;=CG$2,$R144&lt;=CG$3),$M144,IF(AND(CG$3&gt;=$R144,CG$2&lt;=$S144),$M144,0)),0)</f>
        <v/>
      </c>
      <c r="CH144" s="52">
        <f>IFERROR(IF(AND($R144&gt;=CH$2,$R144&lt;=CH$3),$M144,IF(AND(CH$3&gt;=$R144,CH$2&lt;=$S144),$M144,0)),0)</f>
        <v/>
      </c>
      <c r="CI144" s="52">
        <f>IFERROR(IF(AND($R144&gt;=CI$2,$R144&lt;=CI$3),$M144,IF(AND(CI$3&gt;=$R144,CI$2&lt;=$S144),$M144,0)),0)</f>
        <v/>
      </c>
      <c r="CJ144" s="52">
        <f>IFERROR(IF(AND($R144&gt;=CJ$2,$R144&lt;=CJ$3),$M144,IF(AND(CJ$3&gt;=$R144,CJ$2&lt;=$S144),$M144,0)),0)</f>
        <v/>
      </c>
      <c r="CK144" s="52">
        <f>IFERROR(IF(AND($R144&gt;=CK$2,$R144&lt;=CK$3),$M144,IF(AND(CK$3&gt;=$R144,CK$2&lt;=$S144),$M144,0)),0)</f>
        <v/>
      </c>
      <c r="CL144" s="52">
        <f>IFERROR(IF(AND($R144&gt;=CL$2,$R144&lt;=CL$3),$M144,IF(AND(CL$3&gt;=$R144,CL$2&lt;=$S144),$M144,0)),0)</f>
        <v/>
      </c>
      <c r="CM144" s="52">
        <f>IFERROR(IF(AND($R144&gt;=CM$2,$R144&lt;=CM$3),$M144,IF(AND(CM$3&gt;=$R144,CM$2&lt;=$S144),$M144,0)),0)</f>
        <v/>
      </c>
      <c r="CN144" s="52">
        <f>IFERROR(IF(AND($R144&gt;=CN$2,$R144&lt;=CN$3),$M144,IF(AND(CN$3&gt;=$R144,CN$2&lt;=$S144),$M144,0)),0)</f>
        <v/>
      </c>
      <c r="CO144" s="52">
        <f>IFERROR(IF(AND($R144&gt;=CO$2,$R144&lt;=CO$3),$M144,IF(AND(CO$3&gt;=$R144,CO$2&lt;=$S144),$M144,0)),0)</f>
        <v/>
      </c>
      <c r="CP144" s="52">
        <f>IFERROR(IF(AND($R144&gt;=CP$2,$R144&lt;=CP$3),$M144,IF(AND(CP$3&gt;=$R144,CP$2&lt;=$S144),$M144,0)),0)</f>
        <v/>
      </c>
      <c r="CQ144" s="52">
        <f>IFERROR(IF(AND($R144&gt;=CQ$2,$R144&lt;=CQ$3),$M144,IF(AND(CQ$3&gt;=$R144,CQ$2&lt;=$S144),$M144,0)),0)</f>
        <v/>
      </c>
      <c r="CR144" s="52">
        <f>IFERROR(IF(AND($R144&gt;=CR$2,$R144&lt;=CR$3),$M144,IF(AND(CR$3&gt;=$R144,CR$2&lt;=$S144),$M144,0)),0)</f>
        <v/>
      </c>
      <c r="CS144" s="52">
        <f>IFERROR(IF(AND($R144&gt;=CS$2,$R144&lt;=CS$3),$M144,IF(AND(CS$3&gt;=$R144,CS$2&lt;=$S144),$M144,0)),0)</f>
        <v/>
      </c>
      <c r="CT144" s="52">
        <f>IFERROR(IF(AND($R144&gt;=CT$2,$R144&lt;=CT$3),$M144,IF(AND(CT$3&gt;=$R144,CT$2&lt;=$S144),$M144,0)),0)</f>
        <v/>
      </c>
      <c r="CU144" s="52">
        <f>IFERROR(IF(AND($R144&gt;=CU$2,$R144&lt;=CU$3),$M144,IF(AND(CU$3&gt;=$R144,CU$2&lt;=$S144),$M144,0)),0)</f>
        <v/>
      </c>
      <c r="CV144" s="52">
        <f>IFERROR(IF(AND($R144&gt;=CV$2,$R144&lt;=CV$3),$M144,IF(AND(CV$3&gt;=$R144,CV$2&lt;=$S144),$M144,0)),0)</f>
        <v/>
      </c>
      <c r="CW144" s="52">
        <f>IFERROR(IF(AND($R144&gt;=CW$2,$R144&lt;=CW$3),$M144,IF(AND(CW$3&gt;=$R144,CW$2&lt;=$S144),$M144,0)),0)</f>
        <v/>
      </c>
      <c r="CX144" s="52">
        <f>IFERROR(IF(AND($R144&gt;=CX$2,$R144&lt;=CX$3),$M144,IF(AND(CX$3&gt;=$R144,CX$2&lt;=$S144),$M144,0)),0)</f>
        <v/>
      </c>
      <c r="CY144" s="52">
        <f>IFERROR(IF(AND($R144&gt;=CY$2,$R144&lt;=CY$3),$M144,IF(AND(CY$3&gt;=$R144,CY$2&lt;=$S144),$M144,0)),0)</f>
        <v/>
      </c>
      <c r="CZ144" s="52">
        <f>IFERROR(IF(AND($R144&gt;=CZ$2,$R144&lt;=CZ$3),$M144,IF(AND(CZ$3&gt;=$R144,CZ$2&lt;=$S144),$M144,0)),0)</f>
        <v/>
      </c>
      <c r="DA144" s="52" t="n"/>
      <c r="DB144" s="52" t="n"/>
    </row>
    <row r="145" outlineLevel="1" ht="15.9" customHeight="1">
      <c r="A145" s="40" t="inlineStr">
        <is>
          <t>[Person_3]</t>
        </is>
      </c>
      <c r="B145" s="98" t="n"/>
      <c r="C145" s="56" t="n"/>
      <c r="D145" s="98" t="n"/>
      <c r="E145" s="56" t="n"/>
      <c r="F145" s="53" t="n"/>
      <c r="G145" s="56" t="n"/>
      <c r="H145" s="98" t="n"/>
      <c r="I145" s="43" t="n"/>
      <c r="J145" s="44" t="n"/>
      <c r="K145" s="45" t="n"/>
      <c r="L145" s="45" t="n"/>
      <c r="M145" s="46">
        <f>IF($J145="Digital Maintenance",0,K145*L145)*I144</f>
        <v/>
      </c>
      <c r="N145" s="47">
        <f>IF($J145="Digital Maintenance",K145*L145,0)*I145</f>
        <v/>
      </c>
      <c r="O145" s="48" t="inlineStr">
        <is>
          <t>New</t>
        </is>
      </c>
      <c r="P145" s="49" t="n"/>
      <c r="Q145" s="96" t="n"/>
      <c r="R145" s="96" t="n"/>
      <c r="S145" s="96" t="n"/>
      <c r="T145" s="51">
        <f>IF(ISBLANK(S145),"",YEARFRAC(R145,EOMONTH(S145,0))*12)</f>
        <v/>
      </c>
      <c r="U145" s="52">
        <f>IFERROR(IF(AND($R145&gt;=U$2,$R145&lt;=U$3),$M145,IF(AND(U$3&gt;=$R145,U$2&lt;=$S145),$M145,0)),0)</f>
        <v/>
      </c>
      <c r="V145" s="52">
        <f>IFERROR(IF(AND($R145&gt;=V$2,$R145&lt;=V$3),$M145,IF(AND(V$3&gt;=$R145,V$2&lt;=$S145),$M145,0)),0)</f>
        <v/>
      </c>
      <c r="W145" s="52">
        <f>IFERROR(IF(AND($R145&gt;=W$2,$R145&lt;=W$3),$M145,IF(AND(W$3&gt;=$R145,W$2&lt;=$S145),$M145,0)),0)</f>
        <v/>
      </c>
      <c r="X145" s="52">
        <f>IFERROR(IF(AND($R145&gt;=X$2,$R145&lt;=X$3),$M145,IF(AND(X$3&gt;=$R145,X$2&lt;=$S145),$M145,0)),0)</f>
        <v/>
      </c>
      <c r="Y145" s="52">
        <f>IFERROR(IF(AND($R145&gt;=Y$2,$R145&lt;=Y$3),$M145,IF(AND(Y$3&gt;=$R145,Y$2&lt;=$S145),$M145,0)),0)</f>
        <v/>
      </c>
      <c r="Z145" s="52">
        <f>IFERROR(IF(AND($R145&gt;=Z$2,$R145&lt;=Z$3),$M145,IF(AND(Z$3&gt;=$R145,Z$2&lt;=$S145),$M145,0)),0)</f>
        <v/>
      </c>
      <c r="AA145" s="52">
        <f>IFERROR(IF(AND($R145&gt;=AA$2,$R145&lt;=AA$3),$M145,IF(AND(AA$3&gt;=$R145,AA$2&lt;=$S145),$M145,0)),0)</f>
        <v/>
      </c>
      <c r="AB145" s="52">
        <f>IFERROR(IF(AND($R145&gt;=AB$2,$R145&lt;=AB$3),$M145,IF(AND(AB$3&gt;=$R145,AB$2&lt;=$S145),$M145,0)),0)</f>
        <v/>
      </c>
      <c r="AC145" s="52">
        <f>IFERROR(IF(AND($R145&gt;=AC$2,$R145&lt;=AC$3),$M145,IF(AND(AC$3&gt;=$R145,AC$2&lt;=$S145),$M145,0)),0)</f>
        <v/>
      </c>
      <c r="AD145" s="52">
        <f>IFERROR(IF(AND($R145&gt;=AD$2,$R145&lt;=AD$3),$M145,IF(AND(AD$3&gt;=$R145,AD$2&lt;=$S145),$M145,0)),0)</f>
        <v/>
      </c>
      <c r="AE145" s="52">
        <f>IFERROR(IF(AND($R145&gt;=AE$2,$R145&lt;=AE$3),$M145,IF(AND(AE$3&gt;=$R145,AE$2&lt;=$S145),$M145,0)),0)</f>
        <v/>
      </c>
      <c r="AF145" s="52">
        <f>IFERROR(IF(AND($R145&gt;=AF$2,$R145&lt;=AF$3),$M145,IF(AND(AF$3&gt;=$R145,AF$2&lt;=$S145),$M145,0)),0)</f>
        <v/>
      </c>
      <c r="AG145" s="52">
        <f>IFERROR(IF(AND($R145&gt;=AG$2,$R145&lt;=AG$3),$M145,IF(AND(AG$3&gt;=$R145,AG$2&lt;=$S145),$M145,0)),0)</f>
        <v/>
      </c>
      <c r="AH145" s="52">
        <f>IFERROR(IF(AND($R145&gt;=AH$2,$R145&lt;=AH$3),$M145,IF(AND(AH$3&gt;=$R145,AH$2&lt;=$S145),$M145,0)),0)</f>
        <v/>
      </c>
      <c r="AI145" s="52">
        <f>IFERROR(IF(AND($R145&gt;=AI$2,$R145&lt;=AI$3),$M145,IF(AND(AI$3&gt;=$R145,AI$2&lt;=$S145),$M145,0)),0)</f>
        <v/>
      </c>
      <c r="AJ145" s="52">
        <f>IFERROR(IF(AND($R145&gt;=AJ$2,$R145&lt;=AJ$3),$M145,IF(AND(AJ$3&gt;=$R145,AJ$2&lt;=$S145),$M145,0)),0)</f>
        <v/>
      </c>
      <c r="AK145" s="52">
        <f>IFERROR(IF(AND($R145&gt;=AK$2,$R145&lt;=AK$3),$M145,IF(AND(AK$3&gt;=$R145,AK$2&lt;=$S145),$M145,0)),0)</f>
        <v/>
      </c>
      <c r="AL145" s="52">
        <f>IFERROR(IF(AND($R145&gt;=AL$2,$R145&lt;=AL$3),$M145,IF(AND(AL$3&gt;=$R145,AL$2&lt;=$S145),$M145,0)),0)</f>
        <v/>
      </c>
      <c r="AM145" s="52">
        <f>IFERROR(IF(AND($R145&gt;=AM$2,$R145&lt;=AM$3),$M145,IF(AND(AM$3&gt;=$R145,AM$2&lt;=$S145),$M145,0)),0)</f>
        <v/>
      </c>
      <c r="AN145" s="52">
        <f>IFERROR(IF(AND($R145&gt;=AN$2,$R145&lt;=AN$3),$M145,IF(AND(AN$3&gt;=$R145,AN$2&lt;=$S145),$M145,0)),0)</f>
        <v/>
      </c>
      <c r="AO145" s="52">
        <f>IFERROR(IF(AND($R145&gt;=AO$2,$R145&lt;=AO$3),$M145,IF(AND(AO$3&gt;=$R145,AO$2&lt;=$S145),$M145,0)),0)</f>
        <v/>
      </c>
      <c r="AP145" s="52">
        <f>IFERROR(IF(AND($R145&gt;=AP$2,$R145&lt;=AP$3),$M145,IF(AND(AP$3&gt;=$R145,AP$2&lt;=$S145),$M145,0)),0)</f>
        <v/>
      </c>
      <c r="AQ145" s="52">
        <f>IFERROR(IF(AND($R145&gt;=AQ$2,$R145&lt;=AQ$3),$M145,IF(AND(AQ$3&gt;=$R145,AQ$2&lt;=$S145),$M145,0)),0)</f>
        <v/>
      </c>
      <c r="AR145" s="52">
        <f>IFERROR(IF(AND($R145&gt;=AR$2,$R145&lt;=AR$3),$M145,IF(AND(AR$3&gt;=$R145,AR$2&lt;=$S145),$M145,0)),0)</f>
        <v/>
      </c>
      <c r="AS145" s="52">
        <f>IFERROR(IF(AND($R145&gt;=AS$2,$R145&lt;=AS$3),$M145,IF(AND(AS$3&gt;=$R145,AS$2&lt;=$S145),$M145,0)),0)</f>
        <v/>
      </c>
      <c r="AT145" s="52">
        <f>IFERROR(IF(AND($R145&gt;=AT$2,$R145&lt;=AT$3),$M145,IF(AND(AT$3&gt;=$R145,AT$2&lt;=$S145),$M145,0)),0)</f>
        <v/>
      </c>
      <c r="AU145" s="52">
        <f>IFERROR(IF(AND($R145&gt;=AU$2,$R145&lt;=AU$3),$M145,IF(AND(AU$3&gt;=$R145,AU$2&lt;=$S145),$M145,0)),0)</f>
        <v/>
      </c>
      <c r="AV145" s="52">
        <f>IFERROR(IF(AND($R145&gt;=AV$2,$R145&lt;=AV$3),$M145,IF(AND(AV$3&gt;=$R145,AV$2&lt;=$S145),$M145,0)),0)</f>
        <v/>
      </c>
      <c r="AW145" s="52">
        <f>IFERROR(IF(AND($R145&gt;=AW$2,$R145&lt;=AW$3),$M145,IF(AND(AW$3&gt;=$R145,AW$2&lt;=$S145),$M145,0)),0)</f>
        <v/>
      </c>
      <c r="AX145" s="52">
        <f>IFERROR(IF(AND($R145&gt;=AX$2,$R145&lt;=AX$3),$M145,IF(AND(AX$3&gt;=$R145,AX$2&lt;=$S145),$M145,0)),0)</f>
        <v/>
      </c>
      <c r="AY145" s="52">
        <f>IFERROR(IF(AND($R145&gt;=AY$2,$R145&lt;=AY$3),$M145,IF(AND(AY$3&gt;=$R145,AY$2&lt;=$S145),$M145,0)),0)</f>
        <v/>
      </c>
      <c r="AZ145" s="52">
        <f>IFERROR(IF(AND($R145&gt;=AZ$2,$R145&lt;=AZ$3),$M145,IF(AND(AZ$3&gt;=$R145,AZ$2&lt;=$S145),$M145,0)),0)</f>
        <v/>
      </c>
      <c r="BA145" s="52">
        <f>IFERROR(IF(AND($R145&gt;=BA$2,$R145&lt;=BA$3),$M145,IF(AND(BA$3&gt;=$R145,BA$2&lt;=$S145),$M145,0)),0)</f>
        <v/>
      </c>
      <c r="BB145" s="52">
        <f>IFERROR(IF(AND($R145&gt;=BB$2,$R145&lt;=BB$3),$M145,IF(AND(BB$3&gt;=$R145,BB$2&lt;=$S145),$M145,0)),0)</f>
        <v/>
      </c>
      <c r="BC145" s="52">
        <f>IFERROR(IF(AND($R145&gt;=BC$2,$R145&lt;=BC$3),$M145,IF(AND(BC$3&gt;=$R145,BC$2&lt;=$S145),$M145,0)),0)</f>
        <v/>
      </c>
      <c r="BD145" s="52">
        <f>IFERROR(IF(AND($R145&gt;=BD$2,$R145&lt;=BD$3),$M145,IF(AND(BD$3&gt;=$R145,BD$2&lt;=$S145),$M145,0)),0)</f>
        <v/>
      </c>
      <c r="BE145" s="52">
        <f>IFERROR(IF(AND($R145&gt;=BE$2,$R145&lt;=BE$3),$M145,IF(AND(BE$3&gt;=$R145,BE$2&lt;=$S145),$M145,0)),0)</f>
        <v/>
      </c>
      <c r="BF145" s="52">
        <f>IFERROR(IF(AND($R145&gt;=BF$2,$R145&lt;=BF$3),$M145,IF(AND(BF$3&gt;=$R145,BF$2&lt;=$S145),$M145,0)),0)</f>
        <v/>
      </c>
      <c r="BG145" s="52">
        <f>IFERROR(IF(AND($R145&gt;=BG$2,$R145&lt;=BG$3),$M145,IF(AND(BG$3&gt;=$R145,BG$2&lt;=$S145),$M145,0)),0)</f>
        <v/>
      </c>
      <c r="BH145" s="52">
        <f>IFERROR(IF(AND($R145&gt;=BH$2,$R145&lt;=BH$3),$M145,IF(AND(BH$3&gt;=$R145,BH$2&lt;=$S145),$M145,0)),0)</f>
        <v/>
      </c>
      <c r="BI145" s="52">
        <f>IFERROR(IF(AND($R145&gt;=BI$2,$R145&lt;=BI$3),$M145,IF(AND(BI$3&gt;=$R145,BI$2&lt;=$S145),$M145,0)),0)</f>
        <v/>
      </c>
      <c r="BJ145" s="52">
        <f>IFERROR(IF(AND($R145&gt;=BJ$2,$R145&lt;=BJ$3),$M145,IF(AND(BJ$3&gt;=$R145,BJ$2&lt;=$S145),$M145,0)),0)</f>
        <v/>
      </c>
      <c r="BK145" s="52">
        <f>IFERROR(IF(AND($R145&gt;=BK$2,$R145&lt;=BK$3),$M145,IF(AND(BK$3&gt;=$R145,BK$2&lt;=$S145),$M145,0)),0)</f>
        <v/>
      </c>
      <c r="BL145" s="52">
        <f>IFERROR(IF(AND($R145&gt;=BL$2,$R145&lt;=BL$3),$M145,IF(AND(BL$3&gt;=$R145,BL$2&lt;=$S145),$M145,0)),0)</f>
        <v/>
      </c>
      <c r="BM145" s="52">
        <f>IFERROR(IF(AND($R145&gt;=BM$2,$R145&lt;=BM$3),$M145,IF(AND(BM$3&gt;=$R145,BM$2&lt;=$S145),$M145,0)),0)</f>
        <v/>
      </c>
      <c r="BN145" s="52">
        <f>IFERROR(IF(AND($R145&gt;=BN$2,$R145&lt;=BN$3),$M145,IF(AND(BN$3&gt;=$R145,BN$2&lt;=$S145),$M145,0)),0)</f>
        <v/>
      </c>
      <c r="BO145" s="52">
        <f>IFERROR(IF(AND($R145&gt;=BO$2,$R145&lt;=BO$3),$M145,IF(AND(BO$3&gt;=$R145,BO$2&lt;=$S145),$M145,0)),0)</f>
        <v/>
      </c>
      <c r="BP145" s="52">
        <f>IFERROR(IF(AND($R145&gt;=BP$2,$R145&lt;=BP$3),$M145,IF(AND(BP$3&gt;=$R145,BP$2&lt;=$S145),$M145,0)),0)</f>
        <v/>
      </c>
      <c r="BQ145" s="52">
        <f>IFERROR(IF(AND($R145&gt;=BQ$2,$R145&lt;=BQ$3),$M145,IF(AND(BQ$3&gt;=$R145,BQ$2&lt;=$S145),$M145,0)),0)</f>
        <v/>
      </c>
      <c r="BR145" s="52">
        <f>IFERROR(IF(AND($R145&gt;=BR$2,$R145&lt;=BR$3),$M145,IF(AND(BR$3&gt;=$R145,BR$2&lt;=$S145),$M145,0)),0)</f>
        <v/>
      </c>
      <c r="BS145" s="52">
        <f>IFERROR(IF(AND($R145&gt;=BS$2,$R145&lt;=BS$3),$M145,IF(AND(BS$3&gt;=$R145,BS$2&lt;=$S145),$M145,0)),0)</f>
        <v/>
      </c>
      <c r="BT145" s="52">
        <f>IFERROR(IF(AND($R145&gt;=BT$2,$R145&lt;=BT$3),$M145,IF(AND(BT$3&gt;=$R145,BT$2&lt;=$S145),$M145,0)),0)</f>
        <v/>
      </c>
      <c r="BU145" s="52">
        <f>IFERROR(IF(AND($R145&gt;=BU$2,$R145&lt;=BU$3),$M145,IF(AND(BU$3&gt;=$R145,BU$2&lt;=$S145),$M145,0)),0)</f>
        <v/>
      </c>
      <c r="BV145" s="52">
        <f>IFERROR(IF(AND($R145&gt;=BV$2,$R145&lt;=BV$3),$M145,IF(AND(BV$3&gt;=$R145,BV$2&lt;=$S145),$M145,0)),0)</f>
        <v/>
      </c>
      <c r="BW145" s="52">
        <f>IFERROR(IF(AND($R145&gt;=BW$2,$R145&lt;=BW$3),$M145,IF(AND(BW$3&gt;=$R145,BW$2&lt;=$S145),$M145,0)),0)</f>
        <v/>
      </c>
      <c r="BX145" s="52">
        <f>IFERROR(IF(AND($R145&gt;=BX$2,$R145&lt;=BX$3),$M145,IF(AND(BX$3&gt;=$R145,BX$2&lt;=$S145),$M145,0)),0)</f>
        <v/>
      </c>
      <c r="BY145" s="52">
        <f>IFERROR(IF(AND($R145&gt;=BY$2,$R145&lt;=BY$3),$M145,IF(AND(BY$3&gt;=$R145,BY$2&lt;=$S145),$M145,0)),0)</f>
        <v/>
      </c>
      <c r="BZ145" s="52">
        <f>IFERROR(IF(AND($R145&gt;=BZ$2,$R145&lt;=BZ$3),$M145,IF(AND(BZ$3&gt;=$R145,BZ$2&lt;=$S145),$M145,0)),0)</f>
        <v/>
      </c>
      <c r="CA145" s="52">
        <f>IFERROR(IF(AND($R145&gt;=CA$2,$R145&lt;=CA$3),$M145,IF(AND(CA$3&gt;=$R145,CA$2&lt;=$S145),$M145,0)),0)</f>
        <v/>
      </c>
      <c r="CB145" s="52">
        <f>IFERROR(IF(AND($R145&gt;=CB$2,$R145&lt;=CB$3),$M145,IF(AND(CB$3&gt;=$R145,CB$2&lt;=$S145),$M145,0)),0)</f>
        <v/>
      </c>
      <c r="CC145" s="52">
        <f>IFERROR(IF(AND($R145&gt;=CC$2,$R145&lt;=CC$3),$M145,IF(AND(CC$3&gt;=$R145,CC$2&lt;=$S145),$M145,0)),0)</f>
        <v/>
      </c>
      <c r="CD145" s="52">
        <f>IFERROR(IF(AND($R145&gt;=CD$2,$R145&lt;=CD$3),$M145,IF(AND(CD$3&gt;=$R145,CD$2&lt;=$S145),$M145,0)),0)</f>
        <v/>
      </c>
      <c r="CE145" s="52">
        <f>IFERROR(IF(AND($R145&gt;=CE$2,$R145&lt;=CE$3),$M145,IF(AND(CE$3&gt;=$R145,CE$2&lt;=$S145),$M145,0)),0)</f>
        <v/>
      </c>
      <c r="CF145" s="52">
        <f>IFERROR(IF(AND($R145&gt;=CF$2,$R145&lt;=CF$3),$M145,IF(AND(CF$3&gt;=$R145,CF$2&lt;=$S145),$M145,0)),0)</f>
        <v/>
      </c>
      <c r="CG145" s="52">
        <f>IFERROR(IF(AND($R145&gt;=CG$2,$R145&lt;=CG$3),$M145,IF(AND(CG$3&gt;=$R145,CG$2&lt;=$S145),$M145,0)),0)</f>
        <v/>
      </c>
      <c r="CH145" s="52">
        <f>IFERROR(IF(AND($R145&gt;=CH$2,$R145&lt;=CH$3),$M145,IF(AND(CH$3&gt;=$R145,CH$2&lt;=$S145),$M145,0)),0)</f>
        <v/>
      </c>
      <c r="CI145" s="52">
        <f>IFERROR(IF(AND($R145&gt;=CI$2,$R145&lt;=CI$3),$M145,IF(AND(CI$3&gt;=$R145,CI$2&lt;=$S145),$M145,0)),0)</f>
        <v/>
      </c>
      <c r="CJ145" s="52">
        <f>IFERROR(IF(AND($R145&gt;=CJ$2,$R145&lt;=CJ$3),$M145,IF(AND(CJ$3&gt;=$R145,CJ$2&lt;=$S145),$M145,0)),0)</f>
        <v/>
      </c>
      <c r="CK145" s="52">
        <f>IFERROR(IF(AND($R145&gt;=CK$2,$R145&lt;=CK$3),$M145,IF(AND(CK$3&gt;=$R145,CK$2&lt;=$S145),$M145,0)),0)</f>
        <v/>
      </c>
      <c r="CL145" s="52">
        <f>IFERROR(IF(AND($R145&gt;=CL$2,$R145&lt;=CL$3),$M145,IF(AND(CL$3&gt;=$R145,CL$2&lt;=$S145),$M145,0)),0)</f>
        <v/>
      </c>
      <c r="CM145" s="52">
        <f>IFERROR(IF(AND($R145&gt;=CM$2,$R145&lt;=CM$3),$M145,IF(AND(CM$3&gt;=$R145,CM$2&lt;=$S145),$M145,0)),0)</f>
        <v/>
      </c>
      <c r="CN145" s="52">
        <f>IFERROR(IF(AND($R145&gt;=CN$2,$R145&lt;=CN$3),$M145,IF(AND(CN$3&gt;=$R145,CN$2&lt;=$S145),$M145,0)),0)</f>
        <v/>
      </c>
      <c r="CO145" s="52">
        <f>IFERROR(IF(AND($R145&gt;=CO$2,$R145&lt;=CO$3),$M145,IF(AND(CO$3&gt;=$R145,CO$2&lt;=$S145),$M145,0)),0)</f>
        <v/>
      </c>
      <c r="CP145" s="52">
        <f>IFERROR(IF(AND($R145&gt;=CP$2,$R145&lt;=CP$3),$M145,IF(AND(CP$3&gt;=$R145,CP$2&lt;=$S145),$M145,0)),0)</f>
        <v/>
      </c>
      <c r="CQ145" s="52">
        <f>IFERROR(IF(AND($R145&gt;=CQ$2,$R145&lt;=CQ$3),$M145,IF(AND(CQ$3&gt;=$R145,CQ$2&lt;=$S145),$M145,0)),0)</f>
        <v/>
      </c>
      <c r="CR145" s="52">
        <f>IFERROR(IF(AND($R145&gt;=CR$2,$R145&lt;=CR$3),$M145,IF(AND(CR$3&gt;=$R145,CR$2&lt;=$S145),$M145,0)),0)</f>
        <v/>
      </c>
      <c r="CS145" s="52">
        <f>IFERROR(IF(AND($R145&gt;=CS$2,$R145&lt;=CS$3),$M145,IF(AND(CS$3&gt;=$R145,CS$2&lt;=$S145),$M145,0)),0)</f>
        <v/>
      </c>
      <c r="CT145" s="52">
        <f>IFERROR(IF(AND($R145&gt;=CT$2,$R145&lt;=CT$3),$M145,IF(AND(CT$3&gt;=$R145,CT$2&lt;=$S145),$M145,0)),0)</f>
        <v/>
      </c>
      <c r="CU145" s="52">
        <f>IFERROR(IF(AND($R145&gt;=CU$2,$R145&lt;=CU$3),$M145,IF(AND(CU$3&gt;=$R145,CU$2&lt;=$S145),$M145,0)),0)</f>
        <v/>
      </c>
      <c r="CV145" s="52">
        <f>IFERROR(IF(AND($R145&gt;=CV$2,$R145&lt;=CV$3),$M145,IF(AND(CV$3&gt;=$R145,CV$2&lt;=$S145),$M145,0)),0)</f>
        <v/>
      </c>
      <c r="CW145" s="52">
        <f>IFERROR(IF(AND($R145&gt;=CW$2,$R145&lt;=CW$3),$M145,IF(AND(CW$3&gt;=$R145,CW$2&lt;=$S145),$M145,0)),0)</f>
        <v/>
      </c>
      <c r="CX145" s="52">
        <f>IFERROR(IF(AND($R145&gt;=CX$2,$R145&lt;=CX$3),$M145,IF(AND(CX$3&gt;=$R145,CX$2&lt;=$S145),$M145,0)),0)</f>
        <v/>
      </c>
      <c r="CY145" s="52">
        <f>IFERROR(IF(AND($R145&gt;=CY$2,$R145&lt;=CY$3),$M145,IF(AND(CY$3&gt;=$R145,CY$2&lt;=$S145),$M145,0)),0)</f>
        <v/>
      </c>
      <c r="CZ145" s="52">
        <f>IFERROR(IF(AND($R145&gt;=CZ$2,$R145&lt;=CZ$3),$M145,IF(AND(CZ$3&gt;=$R145,CZ$2&lt;=$S145),$M145,0)),0)</f>
        <v/>
      </c>
      <c r="DA145" s="52" t="n"/>
      <c r="DB145" s="52" t="n"/>
    </row>
    <row r="146" outlineLevel="1" ht="15.9" customHeight="1">
      <c r="A146" s="40" t="inlineStr">
        <is>
          <t>[Person_3]</t>
        </is>
      </c>
      <c r="B146" s="98" t="n"/>
      <c r="C146" s="56" t="n"/>
      <c r="D146" s="98" t="n"/>
      <c r="E146" s="56" t="n"/>
      <c r="F146" s="53" t="n"/>
      <c r="G146" s="56" t="n"/>
      <c r="H146" s="98" t="n"/>
      <c r="I146" s="43" t="n"/>
      <c r="J146" s="44" t="n"/>
      <c r="K146" s="45" t="n"/>
      <c r="L146" s="45" t="n"/>
      <c r="M146" s="46">
        <f>IF($J146="Digital Maintenance",0,K146*L146)*I145</f>
        <v/>
      </c>
      <c r="N146" s="47">
        <f>IF($J146="Digital Maintenance",K146*L146,0)*I146</f>
        <v/>
      </c>
      <c r="O146" s="48" t="inlineStr">
        <is>
          <t>New</t>
        </is>
      </c>
      <c r="P146" s="49" t="n"/>
      <c r="Q146" s="96" t="n"/>
      <c r="R146" s="96" t="n"/>
      <c r="S146" s="96" t="n"/>
      <c r="T146" s="51">
        <f>IF(ISBLANK(S146),"",YEARFRAC(R146,EOMONTH(S146,0))*12)</f>
        <v/>
      </c>
      <c r="U146" s="52">
        <f>IFERROR(IF(AND($R146&gt;=U$2,$R146&lt;=U$3),$M146,IF(AND(U$3&gt;=$R146,U$2&lt;=$S146),$M146,0)),0)</f>
        <v/>
      </c>
      <c r="V146" s="52">
        <f>IFERROR(IF(AND($R146&gt;=V$2,$R146&lt;=V$3),$M146,IF(AND(V$3&gt;=$R146,V$2&lt;=$S146),$M146,0)),0)</f>
        <v/>
      </c>
      <c r="W146" s="52">
        <f>IFERROR(IF(AND($R146&gt;=W$2,$R146&lt;=W$3),$M146,IF(AND(W$3&gt;=$R146,W$2&lt;=$S146),$M146,0)),0)</f>
        <v/>
      </c>
      <c r="X146" s="52">
        <f>IFERROR(IF(AND($R146&gt;=X$2,$R146&lt;=X$3),$M146,IF(AND(X$3&gt;=$R146,X$2&lt;=$S146),$M146,0)),0)</f>
        <v/>
      </c>
      <c r="Y146" s="52">
        <f>IFERROR(IF(AND($R146&gt;=Y$2,$R146&lt;=Y$3),$M146,IF(AND(Y$3&gt;=$R146,Y$2&lt;=$S146),$M146,0)),0)</f>
        <v/>
      </c>
      <c r="Z146" s="52">
        <f>IFERROR(IF(AND($R146&gt;=Z$2,$R146&lt;=Z$3),$M146,IF(AND(Z$3&gt;=$R146,Z$2&lt;=$S146),$M146,0)),0)</f>
        <v/>
      </c>
      <c r="AA146" s="52">
        <f>IFERROR(IF(AND($R146&gt;=AA$2,$R146&lt;=AA$3),$M146,IF(AND(AA$3&gt;=$R146,AA$2&lt;=$S146),$M146,0)),0)</f>
        <v/>
      </c>
      <c r="AB146" s="52">
        <f>IFERROR(IF(AND($R146&gt;=AB$2,$R146&lt;=AB$3),$M146,IF(AND(AB$3&gt;=$R146,AB$2&lt;=$S146),$M146,0)),0)</f>
        <v/>
      </c>
      <c r="AC146" s="52">
        <f>IFERROR(IF(AND($R146&gt;=AC$2,$R146&lt;=AC$3),$M146,IF(AND(AC$3&gt;=$R146,AC$2&lt;=$S146),$M146,0)),0)</f>
        <v/>
      </c>
      <c r="AD146" s="52">
        <f>IFERROR(IF(AND($R146&gt;=AD$2,$R146&lt;=AD$3),$M146,IF(AND(AD$3&gt;=$R146,AD$2&lt;=$S146),$M146,0)),0)</f>
        <v/>
      </c>
      <c r="AE146" s="52">
        <f>IFERROR(IF(AND($R146&gt;=AE$2,$R146&lt;=AE$3),$M146,IF(AND(AE$3&gt;=$R146,AE$2&lt;=$S146),$M146,0)),0)</f>
        <v/>
      </c>
      <c r="AF146" s="52">
        <f>IFERROR(IF(AND($R146&gt;=AF$2,$R146&lt;=AF$3),$M146,IF(AND(AF$3&gt;=$R146,AF$2&lt;=$S146),$M146,0)),0)</f>
        <v/>
      </c>
      <c r="AG146" s="52">
        <f>IFERROR(IF(AND($R146&gt;=AG$2,$R146&lt;=AG$3),$M146,IF(AND(AG$3&gt;=$R146,AG$2&lt;=$S146),$M146,0)),0)</f>
        <v/>
      </c>
      <c r="AH146" s="52">
        <f>IFERROR(IF(AND($R146&gt;=AH$2,$R146&lt;=AH$3),$M146,IF(AND(AH$3&gt;=$R146,AH$2&lt;=$S146),$M146,0)),0)</f>
        <v/>
      </c>
      <c r="AI146" s="52">
        <f>IFERROR(IF(AND($R146&gt;=AI$2,$R146&lt;=AI$3),$M146,IF(AND(AI$3&gt;=$R146,AI$2&lt;=$S146),$M146,0)),0)</f>
        <v/>
      </c>
      <c r="AJ146" s="52">
        <f>IFERROR(IF(AND($R146&gt;=AJ$2,$R146&lt;=AJ$3),$M146,IF(AND(AJ$3&gt;=$R146,AJ$2&lt;=$S146),$M146,0)),0)</f>
        <v/>
      </c>
      <c r="AK146" s="52">
        <f>IFERROR(IF(AND($R146&gt;=AK$2,$R146&lt;=AK$3),$M146,IF(AND(AK$3&gt;=$R146,AK$2&lt;=$S146),$M146,0)),0)</f>
        <v/>
      </c>
      <c r="AL146" s="52">
        <f>IFERROR(IF(AND($R146&gt;=AL$2,$R146&lt;=AL$3),$M146,IF(AND(AL$3&gt;=$R146,AL$2&lt;=$S146),$M146,0)),0)</f>
        <v/>
      </c>
      <c r="AM146" s="52">
        <f>IFERROR(IF(AND($R146&gt;=AM$2,$R146&lt;=AM$3),$M146,IF(AND(AM$3&gt;=$R146,AM$2&lt;=$S146),$M146,0)),0)</f>
        <v/>
      </c>
      <c r="AN146" s="52">
        <f>IFERROR(IF(AND($R146&gt;=AN$2,$R146&lt;=AN$3),$M146,IF(AND(AN$3&gt;=$R146,AN$2&lt;=$S146),$M146,0)),0)</f>
        <v/>
      </c>
      <c r="AO146" s="52">
        <f>IFERROR(IF(AND($R146&gt;=AO$2,$R146&lt;=AO$3),$M146,IF(AND(AO$3&gt;=$R146,AO$2&lt;=$S146),$M146,0)),0)</f>
        <v/>
      </c>
      <c r="AP146" s="52">
        <f>IFERROR(IF(AND($R146&gt;=AP$2,$R146&lt;=AP$3),$M146,IF(AND(AP$3&gt;=$R146,AP$2&lt;=$S146),$M146,0)),0)</f>
        <v/>
      </c>
      <c r="AQ146" s="52">
        <f>IFERROR(IF(AND($R146&gt;=AQ$2,$R146&lt;=AQ$3),$M146,IF(AND(AQ$3&gt;=$R146,AQ$2&lt;=$S146),$M146,0)),0)</f>
        <v/>
      </c>
      <c r="AR146" s="52">
        <f>IFERROR(IF(AND($R146&gt;=AR$2,$R146&lt;=AR$3),$M146,IF(AND(AR$3&gt;=$R146,AR$2&lt;=$S146),$M146,0)),0)</f>
        <v/>
      </c>
      <c r="AS146" s="52">
        <f>IFERROR(IF(AND($R146&gt;=AS$2,$R146&lt;=AS$3),$M146,IF(AND(AS$3&gt;=$R146,AS$2&lt;=$S146),$M146,0)),0)</f>
        <v/>
      </c>
      <c r="AT146" s="52">
        <f>IFERROR(IF(AND($R146&gt;=AT$2,$R146&lt;=AT$3),$M146,IF(AND(AT$3&gt;=$R146,AT$2&lt;=$S146),$M146,0)),0)</f>
        <v/>
      </c>
      <c r="AU146" s="52">
        <f>IFERROR(IF(AND($R146&gt;=AU$2,$R146&lt;=AU$3),$M146,IF(AND(AU$3&gt;=$R146,AU$2&lt;=$S146),$M146,0)),0)</f>
        <v/>
      </c>
      <c r="AV146" s="52">
        <f>IFERROR(IF(AND($R146&gt;=AV$2,$R146&lt;=AV$3),$M146,IF(AND(AV$3&gt;=$R146,AV$2&lt;=$S146),$M146,0)),0)</f>
        <v/>
      </c>
      <c r="AW146" s="52">
        <f>IFERROR(IF(AND($R146&gt;=AW$2,$R146&lt;=AW$3),$M146,IF(AND(AW$3&gt;=$R146,AW$2&lt;=$S146),$M146,0)),0)</f>
        <v/>
      </c>
      <c r="AX146" s="52">
        <f>IFERROR(IF(AND($R146&gt;=AX$2,$R146&lt;=AX$3),$M146,IF(AND(AX$3&gt;=$R146,AX$2&lt;=$S146),$M146,0)),0)</f>
        <v/>
      </c>
      <c r="AY146" s="52">
        <f>IFERROR(IF(AND($R146&gt;=AY$2,$R146&lt;=AY$3),$M146,IF(AND(AY$3&gt;=$R146,AY$2&lt;=$S146),$M146,0)),0)</f>
        <v/>
      </c>
      <c r="AZ146" s="52">
        <f>IFERROR(IF(AND($R146&gt;=AZ$2,$R146&lt;=AZ$3),$M146,IF(AND(AZ$3&gt;=$R146,AZ$2&lt;=$S146),$M146,0)),0)</f>
        <v/>
      </c>
      <c r="BA146" s="52">
        <f>IFERROR(IF(AND($R146&gt;=BA$2,$R146&lt;=BA$3),$M146,IF(AND(BA$3&gt;=$R146,BA$2&lt;=$S146),$M146,0)),0)</f>
        <v/>
      </c>
      <c r="BB146" s="52">
        <f>IFERROR(IF(AND($R146&gt;=BB$2,$R146&lt;=BB$3),$M146,IF(AND(BB$3&gt;=$R146,BB$2&lt;=$S146),$M146,0)),0)</f>
        <v/>
      </c>
      <c r="BC146" s="52">
        <f>IFERROR(IF(AND($R146&gt;=BC$2,$R146&lt;=BC$3),$M146,IF(AND(BC$3&gt;=$R146,BC$2&lt;=$S146),$M146,0)),0)</f>
        <v/>
      </c>
      <c r="BD146" s="52">
        <f>IFERROR(IF(AND($R146&gt;=BD$2,$R146&lt;=BD$3),$M146,IF(AND(BD$3&gt;=$R146,BD$2&lt;=$S146),$M146,0)),0)</f>
        <v/>
      </c>
      <c r="BE146" s="52">
        <f>IFERROR(IF(AND($R146&gt;=BE$2,$R146&lt;=BE$3),$M146,IF(AND(BE$3&gt;=$R146,BE$2&lt;=$S146),$M146,0)),0)</f>
        <v/>
      </c>
      <c r="BF146" s="52">
        <f>IFERROR(IF(AND($R146&gt;=BF$2,$R146&lt;=BF$3),$M146,IF(AND(BF$3&gt;=$R146,BF$2&lt;=$S146),$M146,0)),0)</f>
        <v/>
      </c>
      <c r="BG146" s="52">
        <f>IFERROR(IF(AND($R146&gt;=BG$2,$R146&lt;=BG$3),$M146,IF(AND(BG$3&gt;=$R146,BG$2&lt;=$S146),$M146,0)),0)</f>
        <v/>
      </c>
      <c r="BH146" s="52">
        <f>IFERROR(IF(AND($R146&gt;=BH$2,$R146&lt;=BH$3),$M146,IF(AND(BH$3&gt;=$R146,BH$2&lt;=$S146),$M146,0)),0)</f>
        <v/>
      </c>
      <c r="BI146" s="52">
        <f>IFERROR(IF(AND($R146&gt;=BI$2,$R146&lt;=BI$3),$M146,IF(AND(BI$3&gt;=$R146,BI$2&lt;=$S146),$M146,0)),0)</f>
        <v/>
      </c>
      <c r="BJ146" s="52">
        <f>IFERROR(IF(AND($R146&gt;=BJ$2,$R146&lt;=BJ$3),$M146,IF(AND(BJ$3&gt;=$R146,BJ$2&lt;=$S146),$M146,0)),0)</f>
        <v/>
      </c>
      <c r="BK146" s="52">
        <f>IFERROR(IF(AND($R146&gt;=BK$2,$R146&lt;=BK$3),$M146,IF(AND(BK$3&gt;=$R146,BK$2&lt;=$S146),$M146,0)),0)</f>
        <v/>
      </c>
      <c r="BL146" s="52">
        <f>IFERROR(IF(AND($R146&gt;=BL$2,$R146&lt;=BL$3),$M146,IF(AND(BL$3&gt;=$R146,BL$2&lt;=$S146),$M146,0)),0)</f>
        <v/>
      </c>
      <c r="BM146" s="52">
        <f>IFERROR(IF(AND($R146&gt;=BM$2,$R146&lt;=BM$3),$M146,IF(AND(BM$3&gt;=$R146,BM$2&lt;=$S146),$M146,0)),0)</f>
        <v/>
      </c>
      <c r="BN146" s="52">
        <f>IFERROR(IF(AND($R146&gt;=BN$2,$R146&lt;=BN$3),$M146,IF(AND(BN$3&gt;=$R146,BN$2&lt;=$S146),$M146,0)),0)</f>
        <v/>
      </c>
      <c r="BO146" s="52">
        <f>IFERROR(IF(AND($R146&gt;=BO$2,$R146&lt;=BO$3),$M146,IF(AND(BO$3&gt;=$R146,BO$2&lt;=$S146),$M146,0)),0)</f>
        <v/>
      </c>
      <c r="BP146" s="52">
        <f>IFERROR(IF(AND($R146&gt;=BP$2,$R146&lt;=BP$3),$M146,IF(AND(BP$3&gt;=$R146,BP$2&lt;=$S146),$M146,0)),0)</f>
        <v/>
      </c>
      <c r="BQ146" s="52">
        <f>IFERROR(IF(AND($R146&gt;=BQ$2,$R146&lt;=BQ$3),$M146,IF(AND(BQ$3&gt;=$R146,BQ$2&lt;=$S146),$M146,0)),0)</f>
        <v/>
      </c>
      <c r="BR146" s="52">
        <f>IFERROR(IF(AND($R146&gt;=BR$2,$R146&lt;=BR$3),$M146,IF(AND(BR$3&gt;=$R146,BR$2&lt;=$S146),$M146,0)),0)</f>
        <v/>
      </c>
      <c r="BS146" s="52">
        <f>IFERROR(IF(AND($R146&gt;=BS$2,$R146&lt;=BS$3),$M146,IF(AND(BS$3&gt;=$R146,BS$2&lt;=$S146),$M146,0)),0)</f>
        <v/>
      </c>
      <c r="BT146" s="52">
        <f>IFERROR(IF(AND($R146&gt;=BT$2,$R146&lt;=BT$3),$M146,IF(AND(BT$3&gt;=$R146,BT$2&lt;=$S146),$M146,0)),0)</f>
        <v/>
      </c>
      <c r="BU146" s="52">
        <f>IFERROR(IF(AND($R146&gt;=BU$2,$R146&lt;=BU$3),$M146,IF(AND(BU$3&gt;=$R146,BU$2&lt;=$S146),$M146,0)),0)</f>
        <v/>
      </c>
      <c r="BV146" s="52">
        <f>IFERROR(IF(AND($R146&gt;=BV$2,$R146&lt;=BV$3),$M146,IF(AND(BV$3&gt;=$R146,BV$2&lt;=$S146),$M146,0)),0)</f>
        <v/>
      </c>
      <c r="BW146" s="52">
        <f>IFERROR(IF(AND($R146&gt;=BW$2,$R146&lt;=BW$3),$M146,IF(AND(BW$3&gt;=$R146,BW$2&lt;=$S146),$M146,0)),0)</f>
        <v/>
      </c>
      <c r="BX146" s="52">
        <f>IFERROR(IF(AND($R146&gt;=BX$2,$R146&lt;=BX$3),$M146,IF(AND(BX$3&gt;=$R146,BX$2&lt;=$S146),$M146,0)),0)</f>
        <v/>
      </c>
      <c r="BY146" s="52">
        <f>IFERROR(IF(AND($R146&gt;=BY$2,$R146&lt;=BY$3),$M146,IF(AND(BY$3&gt;=$R146,BY$2&lt;=$S146),$M146,0)),0)</f>
        <v/>
      </c>
      <c r="BZ146" s="52">
        <f>IFERROR(IF(AND($R146&gt;=BZ$2,$R146&lt;=BZ$3),$M146,IF(AND(BZ$3&gt;=$R146,BZ$2&lt;=$S146),$M146,0)),0)</f>
        <v/>
      </c>
      <c r="CA146" s="52">
        <f>IFERROR(IF(AND($R146&gt;=CA$2,$R146&lt;=CA$3),$M146,IF(AND(CA$3&gt;=$R146,CA$2&lt;=$S146),$M146,0)),0)</f>
        <v/>
      </c>
      <c r="CB146" s="52">
        <f>IFERROR(IF(AND($R146&gt;=CB$2,$R146&lt;=CB$3),$M146,IF(AND(CB$3&gt;=$R146,CB$2&lt;=$S146),$M146,0)),0)</f>
        <v/>
      </c>
      <c r="CC146" s="52">
        <f>IFERROR(IF(AND($R146&gt;=CC$2,$R146&lt;=CC$3),$M146,IF(AND(CC$3&gt;=$R146,CC$2&lt;=$S146),$M146,0)),0)</f>
        <v/>
      </c>
      <c r="CD146" s="52">
        <f>IFERROR(IF(AND($R146&gt;=CD$2,$R146&lt;=CD$3),$M146,IF(AND(CD$3&gt;=$R146,CD$2&lt;=$S146),$M146,0)),0)</f>
        <v/>
      </c>
      <c r="CE146" s="52">
        <f>IFERROR(IF(AND($R146&gt;=CE$2,$R146&lt;=CE$3),$M146,IF(AND(CE$3&gt;=$R146,CE$2&lt;=$S146),$M146,0)),0)</f>
        <v/>
      </c>
      <c r="CF146" s="52">
        <f>IFERROR(IF(AND($R146&gt;=CF$2,$R146&lt;=CF$3),$M146,IF(AND(CF$3&gt;=$R146,CF$2&lt;=$S146),$M146,0)),0)</f>
        <v/>
      </c>
      <c r="CG146" s="52">
        <f>IFERROR(IF(AND($R146&gt;=CG$2,$R146&lt;=CG$3),$M146,IF(AND(CG$3&gt;=$R146,CG$2&lt;=$S146),$M146,0)),0)</f>
        <v/>
      </c>
      <c r="CH146" s="52">
        <f>IFERROR(IF(AND($R146&gt;=CH$2,$R146&lt;=CH$3),$M146,IF(AND(CH$3&gt;=$R146,CH$2&lt;=$S146),$M146,0)),0)</f>
        <v/>
      </c>
      <c r="CI146" s="52">
        <f>IFERROR(IF(AND($R146&gt;=CI$2,$R146&lt;=CI$3),$M146,IF(AND(CI$3&gt;=$R146,CI$2&lt;=$S146),$M146,0)),0)</f>
        <v/>
      </c>
      <c r="CJ146" s="52">
        <f>IFERROR(IF(AND($R146&gt;=CJ$2,$R146&lt;=CJ$3),$M146,IF(AND(CJ$3&gt;=$R146,CJ$2&lt;=$S146),$M146,0)),0)</f>
        <v/>
      </c>
      <c r="CK146" s="52">
        <f>IFERROR(IF(AND($R146&gt;=CK$2,$R146&lt;=CK$3),$M146,IF(AND(CK$3&gt;=$R146,CK$2&lt;=$S146),$M146,0)),0)</f>
        <v/>
      </c>
      <c r="CL146" s="52">
        <f>IFERROR(IF(AND($R146&gt;=CL$2,$R146&lt;=CL$3),$M146,IF(AND(CL$3&gt;=$R146,CL$2&lt;=$S146),$M146,0)),0)</f>
        <v/>
      </c>
      <c r="CM146" s="52">
        <f>IFERROR(IF(AND($R146&gt;=CM$2,$R146&lt;=CM$3),$M146,IF(AND(CM$3&gt;=$R146,CM$2&lt;=$S146),$M146,0)),0)</f>
        <v/>
      </c>
      <c r="CN146" s="52">
        <f>IFERROR(IF(AND($R146&gt;=CN$2,$R146&lt;=CN$3),$M146,IF(AND(CN$3&gt;=$R146,CN$2&lt;=$S146),$M146,0)),0)</f>
        <v/>
      </c>
      <c r="CO146" s="52">
        <f>IFERROR(IF(AND($R146&gt;=CO$2,$R146&lt;=CO$3),$M146,IF(AND(CO$3&gt;=$R146,CO$2&lt;=$S146),$M146,0)),0)</f>
        <v/>
      </c>
      <c r="CP146" s="52">
        <f>IFERROR(IF(AND($R146&gt;=CP$2,$R146&lt;=CP$3),$M146,IF(AND(CP$3&gt;=$R146,CP$2&lt;=$S146),$M146,0)),0)</f>
        <v/>
      </c>
      <c r="CQ146" s="52">
        <f>IFERROR(IF(AND($R146&gt;=CQ$2,$R146&lt;=CQ$3),$M146,IF(AND(CQ$3&gt;=$R146,CQ$2&lt;=$S146),$M146,0)),0)</f>
        <v/>
      </c>
      <c r="CR146" s="52">
        <f>IFERROR(IF(AND($R146&gt;=CR$2,$R146&lt;=CR$3),$M146,IF(AND(CR$3&gt;=$R146,CR$2&lt;=$S146),$M146,0)),0)</f>
        <v/>
      </c>
      <c r="CS146" s="52">
        <f>IFERROR(IF(AND($R146&gt;=CS$2,$R146&lt;=CS$3),$M146,IF(AND(CS$3&gt;=$R146,CS$2&lt;=$S146),$M146,0)),0)</f>
        <v/>
      </c>
      <c r="CT146" s="52">
        <f>IFERROR(IF(AND($R146&gt;=CT$2,$R146&lt;=CT$3),$M146,IF(AND(CT$3&gt;=$R146,CT$2&lt;=$S146),$M146,0)),0)</f>
        <v/>
      </c>
      <c r="CU146" s="52">
        <f>IFERROR(IF(AND($R146&gt;=CU$2,$R146&lt;=CU$3),$M146,IF(AND(CU$3&gt;=$R146,CU$2&lt;=$S146),$M146,0)),0)</f>
        <v/>
      </c>
      <c r="CV146" s="52">
        <f>IFERROR(IF(AND($R146&gt;=CV$2,$R146&lt;=CV$3),$M146,IF(AND(CV$3&gt;=$R146,CV$2&lt;=$S146),$M146,0)),0)</f>
        <v/>
      </c>
      <c r="CW146" s="52">
        <f>IFERROR(IF(AND($R146&gt;=CW$2,$R146&lt;=CW$3),$M146,IF(AND(CW$3&gt;=$R146,CW$2&lt;=$S146),$M146,0)),0)</f>
        <v/>
      </c>
      <c r="CX146" s="52">
        <f>IFERROR(IF(AND($R146&gt;=CX$2,$R146&lt;=CX$3),$M146,IF(AND(CX$3&gt;=$R146,CX$2&lt;=$S146),$M146,0)),0)</f>
        <v/>
      </c>
      <c r="CY146" s="52">
        <f>IFERROR(IF(AND($R146&gt;=CY$2,$R146&lt;=CY$3),$M146,IF(AND(CY$3&gt;=$R146,CY$2&lt;=$S146),$M146,0)),0)</f>
        <v/>
      </c>
      <c r="CZ146" s="52">
        <f>IFERROR(IF(AND($R146&gt;=CZ$2,$R146&lt;=CZ$3),$M146,IF(AND(CZ$3&gt;=$R146,CZ$2&lt;=$S146),$M146,0)),0)</f>
        <v/>
      </c>
      <c r="DA146" s="52" t="n"/>
      <c r="DB146" s="52" t="n"/>
    </row>
    <row r="147" outlineLevel="1" ht="15.9" customHeight="1">
      <c r="A147" s="40" t="inlineStr">
        <is>
          <t>[Person_3]</t>
        </is>
      </c>
      <c r="B147" s="98" t="n"/>
      <c r="C147" s="56" t="n"/>
      <c r="D147" s="98" t="n"/>
      <c r="E147" s="56" t="n"/>
      <c r="F147" s="53" t="n"/>
      <c r="G147" s="56" t="n"/>
      <c r="H147" s="98" t="n"/>
      <c r="I147" s="43" t="n"/>
      <c r="J147" s="44" t="n"/>
      <c r="K147" s="45" t="n"/>
      <c r="L147" s="45" t="n"/>
      <c r="M147" s="46">
        <f>IF($J147="Digital Maintenance",0,K147*L147)*I146</f>
        <v/>
      </c>
      <c r="N147" s="47">
        <f>IF($J147="Digital Maintenance",K147*L147,0)*I147</f>
        <v/>
      </c>
      <c r="O147" s="48" t="inlineStr">
        <is>
          <t>New</t>
        </is>
      </c>
      <c r="P147" s="49" t="n"/>
      <c r="Q147" s="96" t="n"/>
      <c r="R147" s="96" t="n"/>
      <c r="S147" s="96" t="n"/>
      <c r="T147" s="51">
        <f>IF(ISBLANK(S147),"",YEARFRAC(R147,EOMONTH(S147,0))*12)</f>
        <v/>
      </c>
      <c r="U147" s="52">
        <f>IFERROR(IF(AND($R147&gt;=U$2,$R147&lt;=U$3),$M147,IF(AND(U$3&gt;=$R147,U$2&lt;=$S147),$M147,0)),0)</f>
        <v/>
      </c>
      <c r="V147" s="52">
        <f>IFERROR(IF(AND($R147&gt;=V$2,$R147&lt;=V$3),$M147,IF(AND(V$3&gt;=$R147,V$2&lt;=$S147),$M147,0)),0)</f>
        <v/>
      </c>
      <c r="W147" s="52">
        <f>IFERROR(IF(AND($R147&gt;=W$2,$R147&lt;=W$3),$M147,IF(AND(W$3&gt;=$R147,W$2&lt;=$S147),$M147,0)),0)</f>
        <v/>
      </c>
      <c r="X147" s="52">
        <f>IFERROR(IF(AND($R147&gt;=X$2,$R147&lt;=X$3),$M147,IF(AND(X$3&gt;=$R147,X$2&lt;=$S147),$M147,0)),0)</f>
        <v/>
      </c>
      <c r="Y147" s="52">
        <f>IFERROR(IF(AND($R147&gt;=Y$2,$R147&lt;=Y$3),$M147,IF(AND(Y$3&gt;=$R147,Y$2&lt;=$S147),$M147,0)),0)</f>
        <v/>
      </c>
      <c r="Z147" s="52">
        <f>IFERROR(IF(AND($R147&gt;=Z$2,$R147&lt;=Z$3),$M147,IF(AND(Z$3&gt;=$R147,Z$2&lt;=$S147),$M147,0)),0)</f>
        <v/>
      </c>
      <c r="AA147" s="52">
        <f>IFERROR(IF(AND($R147&gt;=AA$2,$R147&lt;=AA$3),$M147,IF(AND(AA$3&gt;=$R147,AA$2&lt;=$S147),$M147,0)),0)</f>
        <v/>
      </c>
      <c r="AB147" s="52">
        <f>IFERROR(IF(AND($R147&gt;=AB$2,$R147&lt;=AB$3),$M147,IF(AND(AB$3&gt;=$R147,AB$2&lt;=$S147),$M147,0)),0)</f>
        <v/>
      </c>
      <c r="AC147" s="52">
        <f>IFERROR(IF(AND($R147&gt;=AC$2,$R147&lt;=AC$3),$M147,IF(AND(AC$3&gt;=$R147,AC$2&lt;=$S147),$M147,0)),0)</f>
        <v/>
      </c>
      <c r="AD147" s="52">
        <f>IFERROR(IF(AND($R147&gt;=AD$2,$R147&lt;=AD$3),$M147,IF(AND(AD$3&gt;=$R147,AD$2&lt;=$S147),$M147,0)),0)</f>
        <v/>
      </c>
      <c r="AE147" s="52">
        <f>IFERROR(IF(AND($R147&gt;=AE$2,$R147&lt;=AE$3),$M147,IF(AND(AE$3&gt;=$R147,AE$2&lt;=$S147),$M147,0)),0)</f>
        <v/>
      </c>
      <c r="AF147" s="52">
        <f>IFERROR(IF(AND($R147&gt;=AF$2,$R147&lt;=AF$3),$M147,IF(AND(AF$3&gt;=$R147,AF$2&lt;=$S147),$M147,0)),0)</f>
        <v/>
      </c>
      <c r="AG147" s="52">
        <f>IFERROR(IF(AND($R147&gt;=AG$2,$R147&lt;=AG$3),$M147,IF(AND(AG$3&gt;=$R147,AG$2&lt;=$S147),$M147,0)),0)</f>
        <v/>
      </c>
      <c r="AH147" s="52">
        <f>IFERROR(IF(AND($R147&gt;=AH$2,$R147&lt;=AH$3),$M147,IF(AND(AH$3&gt;=$R147,AH$2&lt;=$S147),$M147,0)),0)</f>
        <v/>
      </c>
      <c r="AI147" s="52">
        <f>IFERROR(IF(AND($R147&gt;=AI$2,$R147&lt;=AI$3),$M147,IF(AND(AI$3&gt;=$R147,AI$2&lt;=$S147),$M147,0)),0)</f>
        <v/>
      </c>
      <c r="AJ147" s="52">
        <f>IFERROR(IF(AND($R147&gt;=AJ$2,$R147&lt;=AJ$3),$M147,IF(AND(AJ$3&gt;=$R147,AJ$2&lt;=$S147),$M147,0)),0)</f>
        <v/>
      </c>
      <c r="AK147" s="52">
        <f>IFERROR(IF(AND($R147&gt;=AK$2,$R147&lt;=AK$3),$M147,IF(AND(AK$3&gt;=$R147,AK$2&lt;=$S147),$M147,0)),0)</f>
        <v/>
      </c>
      <c r="AL147" s="52">
        <f>IFERROR(IF(AND($R147&gt;=AL$2,$R147&lt;=AL$3),$M147,IF(AND(AL$3&gt;=$R147,AL$2&lt;=$S147),$M147,0)),0)</f>
        <v/>
      </c>
      <c r="AM147" s="52">
        <f>IFERROR(IF(AND($R147&gt;=AM$2,$R147&lt;=AM$3),$M147,IF(AND(AM$3&gt;=$R147,AM$2&lt;=$S147),$M147,0)),0)</f>
        <v/>
      </c>
      <c r="AN147" s="52">
        <f>IFERROR(IF(AND($R147&gt;=AN$2,$R147&lt;=AN$3),$M147,IF(AND(AN$3&gt;=$R147,AN$2&lt;=$S147),$M147,0)),0)</f>
        <v/>
      </c>
      <c r="AO147" s="52">
        <f>IFERROR(IF(AND($R147&gt;=AO$2,$R147&lt;=AO$3),$M147,IF(AND(AO$3&gt;=$R147,AO$2&lt;=$S147),$M147,0)),0)</f>
        <v/>
      </c>
      <c r="AP147" s="52">
        <f>IFERROR(IF(AND($R147&gt;=AP$2,$R147&lt;=AP$3),$M147,IF(AND(AP$3&gt;=$R147,AP$2&lt;=$S147),$M147,0)),0)</f>
        <v/>
      </c>
      <c r="AQ147" s="52">
        <f>IFERROR(IF(AND($R147&gt;=AQ$2,$R147&lt;=AQ$3),$M147,IF(AND(AQ$3&gt;=$R147,AQ$2&lt;=$S147),$M147,0)),0)</f>
        <v/>
      </c>
      <c r="AR147" s="52">
        <f>IFERROR(IF(AND($R147&gt;=AR$2,$R147&lt;=AR$3),$M147,IF(AND(AR$3&gt;=$R147,AR$2&lt;=$S147),$M147,0)),0)</f>
        <v/>
      </c>
      <c r="AS147" s="52">
        <f>IFERROR(IF(AND($R147&gt;=AS$2,$R147&lt;=AS$3),$M147,IF(AND(AS$3&gt;=$R147,AS$2&lt;=$S147),$M147,0)),0)</f>
        <v/>
      </c>
      <c r="AT147" s="52">
        <f>IFERROR(IF(AND($R147&gt;=AT$2,$R147&lt;=AT$3),$M147,IF(AND(AT$3&gt;=$R147,AT$2&lt;=$S147),$M147,0)),0)</f>
        <v/>
      </c>
      <c r="AU147" s="52">
        <f>IFERROR(IF(AND($R147&gt;=AU$2,$R147&lt;=AU$3),$M147,IF(AND(AU$3&gt;=$R147,AU$2&lt;=$S147),$M147,0)),0)</f>
        <v/>
      </c>
      <c r="AV147" s="52">
        <f>IFERROR(IF(AND($R147&gt;=AV$2,$R147&lt;=AV$3),$M147,IF(AND(AV$3&gt;=$R147,AV$2&lt;=$S147),$M147,0)),0)</f>
        <v/>
      </c>
      <c r="AW147" s="52">
        <f>IFERROR(IF(AND($R147&gt;=AW$2,$R147&lt;=AW$3),$M147,IF(AND(AW$3&gt;=$R147,AW$2&lt;=$S147),$M147,0)),0)</f>
        <v/>
      </c>
      <c r="AX147" s="52">
        <f>IFERROR(IF(AND($R147&gt;=AX$2,$R147&lt;=AX$3),$M147,IF(AND(AX$3&gt;=$R147,AX$2&lt;=$S147),$M147,0)),0)</f>
        <v/>
      </c>
      <c r="AY147" s="52">
        <f>IFERROR(IF(AND($R147&gt;=AY$2,$R147&lt;=AY$3),$M147,IF(AND(AY$3&gt;=$R147,AY$2&lt;=$S147),$M147,0)),0)</f>
        <v/>
      </c>
      <c r="AZ147" s="52">
        <f>IFERROR(IF(AND($R147&gt;=AZ$2,$R147&lt;=AZ$3),$M147,IF(AND(AZ$3&gt;=$R147,AZ$2&lt;=$S147),$M147,0)),0)</f>
        <v/>
      </c>
      <c r="BA147" s="52">
        <f>IFERROR(IF(AND($R147&gt;=BA$2,$R147&lt;=BA$3),$M147,IF(AND(BA$3&gt;=$R147,BA$2&lt;=$S147),$M147,0)),0)</f>
        <v/>
      </c>
      <c r="BB147" s="52">
        <f>IFERROR(IF(AND($R147&gt;=BB$2,$R147&lt;=BB$3),$M147,IF(AND(BB$3&gt;=$R147,BB$2&lt;=$S147),$M147,0)),0)</f>
        <v/>
      </c>
      <c r="BC147" s="52">
        <f>IFERROR(IF(AND($R147&gt;=BC$2,$R147&lt;=BC$3),$M147,IF(AND(BC$3&gt;=$R147,BC$2&lt;=$S147),$M147,0)),0)</f>
        <v/>
      </c>
      <c r="BD147" s="52">
        <f>IFERROR(IF(AND($R147&gt;=BD$2,$R147&lt;=BD$3),$M147,IF(AND(BD$3&gt;=$R147,BD$2&lt;=$S147),$M147,0)),0)</f>
        <v/>
      </c>
      <c r="BE147" s="52">
        <f>IFERROR(IF(AND($R147&gt;=BE$2,$R147&lt;=BE$3),$M147,IF(AND(BE$3&gt;=$R147,BE$2&lt;=$S147),$M147,0)),0)</f>
        <v/>
      </c>
      <c r="BF147" s="52">
        <f>IFERROR(IF(AND($R147&gt;=BF$2,$R147&lt;=BF$3),$M147,IF(AND(BF$3&gt;=$R147,BF$2&lt;=$S147),$M147,0)),0)</f>
        <v/>
      </c>
      <c r="BG147" s="52">
        <f>IFERROR(IF(AND($R147&gt;=BG$2,$R147&lt;=BG$3),$M147,IF(AND(BG$3&gt;=$R147,BG$2&lt;=$S147),$M147,0)),0)</f>
        <v/>
      </c>
      <c r="BH147" s="52">
        <f>IFERROR(IF(AND($R147&gt;=BH$2,$R147&lt;=BH$3),$M147,IF(AND(BH$3&gt;=$R147,BH$2&lt;=$S147),$M147,0)),0)</f>
        <v/>
      </c>
      <c r="BI147" s="52">
        <f>IFERROR(IF(AND($R147&gt;=BI$2,$R147&lt;=BI$3),$M147,IF(AND(BI$3&gt;=$R147,BI$2&lt;=$S147),$M147,0)),0)</f>
        <v/>
      </c>
      <c r="BJ147" s="52">
        <f>IFERROR(IF(AND($R147&gt;=BJ$2,$R147&lt;=BJ$3),$M147,IF(AND(BJ$3&gt;=$R147,BJ$2&lt;=$S147),$M147,0)),0)</f>
        <v/>
      </c>
      <c r="BK147" s="52">
        <f>IFERROR(IF(AND($R147&gt;=BK$2,$R147&lt;=BK$3),$M147,IF(AND(BK$3&gt;=$R147,BK$2&lt;=$S147),$M147,0)),0)</f>
        <v/>
      </c>
      <c r="BL147" s="52">
        <f>IFERROR(IF(AND($R147&gt;=BL$2,$R147&lt;=BL$3),$M147,IF(AND(BL$3&gt;=$R147,BL$2&lt;=$S147),$M147,0)),0)</f>
        <v/>
      </c>
      <c r="BM147" s="52">
        <f>IFERROR(IF(AND($R147&gt;=BM$2,$R147&lt;=BM$3),$M147,IF(AND(BM$3&gt;=$R147,BM$2&lt;=$S147),$M147,0)),0)</f>
        <v/>
      </c>
      <c r="BN147" s="52">
        <f>IFERROR(IF(AND($R147&gt;=BN$2,$R147&lt;=BN$3),$M147,IF(AND(BN$3&gt;=$R147,BN$2&lt;=$S147),$M147,0)),0)</f>
        <v/>
      </c>
      <c r="BO147" s="52">
        <f>IFERROR(IF(AND($R147&gt;=BO$2,$R147&lt;=BO$3),$M147,IF(AND(BO$3&gt;=$R147,BO$2&lt;=$S147),$M147,0)),0)</f>
        <v/>
      </c>
      <c r="BP147" s="52">
        <f>IFERROR(IF(AND($R147&gt;=BP$2,$R147&lt;=BP$3),$M147,IF(AND(BP$3&gt;=$R147,BP$2&lt;=$S147),$M147,0)),0)</f>
        <v/>
      </c>
      <c r="BQ147" s="52">
        <f>IFERROR(IF(AND($R147&gt;=BQ$2,$R147&lt;=BQ$3),$M147,IF(AND(BQ$3&gt;=$R147,BQ$2&lt;=$S147),$M147,0)),0)</f>
        <v/>
      </c>
      <c r="BR147" s="52">
        <f>IFERROR(IF(AND($R147&gt;=BR$2,$R147&lt;=BR$3),$M147,IF(AND(BR$3&gt;=$R147,BR$2&lt;=$S147),$M147,0)),0)</f>
        <v/>
      </c>
      <c r="BS147" s="52">
        <f>IFERROR(IF(AND($R147&gt;=BS$2,$R147&lt;=BS$3),$M147,IF(AND(BS$3&gt;=$R147,BS$2&lt;=$S147),$M147,0)),0)</f>
        <v/>
      </c>
      <c r="BT147" s="52">
        <f>IFERROR(IF(AND($R147&gt;=BT$2,$R147&lt;=BT$3),$M147,IF(AND(BT$3&gt;=$R147,BT$2&lt;=$S147),$M147,0)),0)</f>
        <v/>
      </c>
      <c r="BU147" s="52">
        <f>IFERROR(IF(AND($R147&gt;=BU$2,$R147&lt;=BU$3),$M147,IF(AND(BU$3&gt;=$R147,BU$2&lt;=$S147),$M147,0)),0)</f>
        <v/>
      </c>
      <c r="BV147" s="52">
        <f>IFERROR(IF(AND($R147&gt;=BV$2,$R147&lt;=BV$3),$M147,IF(AND(BV$3&gt;=$R147,BV$2&lt;=$S147),$M147,0)),0)</f>
        <v/>
      </c>
      <c r="BW147" s="52">
        <f>IFERROR(IF(AND($R147&gt;=BW$2,$R147&lt;=BW$3),$M147,IF(AND(BW$3&gt;=$R147,BW$2&lt;=$S147),$M147,0)),0)</f>
        <v/>
      </c>
      <c r="BX147" s="52">
        <f>IFERROR(IF(AND($R147&gt;=BX$2,$R147&lt;=BX$3),$M147,IF(AND(BX$3&gt;=$R147,BX$2&lt;=$S147),$M147,0)),0)</f>
        <v/>
      </c>
      <c r="BY147" s="52">
        <f>IFERROR(IF(AND($R147&gt;=BY$2,$R147&lt;=BY$3),$M147,IF(AND(BY$3&gt;=$R147,BY$2&lt;=$S147),$M147,0)),0)</f>
        <v/>
      </c>
      <c r="BZ147" s="52">
        <f>IFERROR(IF(AND($R147&gt;=BZ$2,$R147&lt;=BZ$3),$M147,IF(AND(BZ$3&gt;=$R147,BZ$2&lt;=$S147),$M147,0)),0)</f>
        <v/>
      </c>
      <c r="CA147" s="52">
        <f>IFERROR(IF(AND($R147&gt;=CA$2,$R147&lt;=CA$3),$M147,IF(AND(CA$3&gt;=$R147,CA$2&lt;=$S147),$M147,0)),0)</f>
        <v/>
      </c>
      <c r="CB147" s="52">
        <f>IFERROR(IF(AND($R147&gt;=CB$2,$R147&lt;=CB$3),$M147,IF(AND(CB$3&gt;=$R147,CB$2&lt;=$S147),$M147,0)),0)</f>
        <v/>
      </c>
      <c r="CC147" s="52">
        <f>IFERROR(IF(AND($R147&gt;=CC$2,$R147&lt;=CC$3),$M147,IF(AND(CC$3&gt;=$R147,CC$2&lt;=$S147),$M147,0)),0)</f>
        <v/>
      </c>
      <c r="CD147" s="52">
        <f>IFERROR(IF(AND($R147&gt;=CD$2,$R147&lt;=CD$3),$M147,IF(AND(CD$3&gt;=$R147,CD$2&lt;=$S147),$M147,0)),0)</f>
        <v/>
      </c>
      <c r="CE147" s="52">
        <f>IFERROR(IF(AND($R147&gt;=CE$2,$R147&lt;=CE$3),$M147,IF(AND(CE$3&gt;=$R147,CE$2&lt;=$S147),$M147,0)),0)</f>
        <v/>
      </c>
      <c r="CF147" s="52">
        <f>IFERROR(IF(AND($R147&gt;=CF$2,$R147&lt;=CF$3),$M147,IF(AND(CF$3&gt;=$R147,CF$2&lt;=$S147),$M147,0)),0)</f>
        <v/>
      </c>
      <c r="CG147" s="52">
        <f>IFERROR(IF(AND($R147&gt;=CG$2,$R147&lt;=CG$3),$M147,IF(AND(CG$3&gt;=$R147,CG$2&lt;=$S147),$M147,0)),0)</f>
        <v/>
      </c>
      <c r="CH147" s="52">
        <f>IFERROR(IF(AND($R147&gt;=CH$2,$R147&lt;=CH$3),$M147,IF(AND(CH$3&gt;=$R147,CH$2&lt;=$S147),$M147,0)),0)</f>
        <v/>
      </c>
      <c r="CI147" s="52">
        <f>IFERROR(IF(AND($R147&gt;=CI$2,$R147&lt;=CI$3),$M147,IF(AND(CI$3&gt;=$R147,CI$2&lt;=$S147),$M147,0)),0)</f>
        <v/>
      </c>
      <c r="CJ147" s="52">
        <f>IFERROR(IF(AND($R147&gt;=CJ$2,$R147&lt;=CJ$3),$M147,IF(AND(CJ$3&gt;=$R147,CJ$2&lt;=$S147),$M147,0)),0)</f>
        <v/>
      </c>
      <c r="CK147" s="52">
        <f>IFERROR(IF(AND($R147&gt;=CK$2,$R147&lt;=CK$3),$M147,IF(AND(CK$3&gt;=$R147,CK$2&lt;=$S147),$M147,0)),0)</f>
        <v/>
      </c>
      <c r="CL147" s="52">
        <f>IFERROR(IF(AND($R147&gt;=CL$2,$R147&lt;=CL$3),$M147,IF(AND(CL$3&gt;=$R147,CL$2&lt;=$S147),$M147,0)),0)</f>
        <v/>
      </c>
      <c r="CM147" s="52">
        <f>IFERROR(IF(AND($R147&gt;=CM$2,$R147&lt;=CM$3),$M147,IF(AND(CM$3&gt;=$R147,CM$2&lt;=$S147),$M147,0)),0)</f>
        <v/>
      </c>
      <c r="CN147" s="52">
        <f>IFERROR(IF(AND($R147&gt;=CN$2,$R147&lt;=CN$3),$M147,IF(AND(CN$3&gt;=$R147,CN$2&lt;=$S147),$M147,0)),0)</f>
        <v/>
      </c>
      <c r="CO147" s="52">
        <f>IFERROR(IF(AND($R147&gt;=CO$2,$R147&lt;=CO$3),$M147,IF(AND(CO$3&gt;=$R147,CO$2&lt;=$S147),$M147,0)),0)</f>
        <v/>
      </c>
      <c r="CP147" s="52">
        <f>IFERROR(IF(AND($R147&gt;=CP$2,$R147&lt;=CP$3),$M147,IF(AND(CP$3&gt;=$R147,CP$2&lt;=$S147),$M147,0)),0)</f>
        <v/>
      </c>
      <c r="CQ147" s="52">
        <f>IFERROR(IF(AND($R147&gt;=CQ$2,$R147&lt;=CQ$3),$M147,IF(AND(CQ$3&gt;=$R147,CQ$2&lt;=$S147),$M147,0)),0)</f>
        <v/>
      </c>
      <c r="CR147" s="52">
        <f>IFERROR(IF(AND($R147&gt;=CR$2,$R147&lt;=CR$3),$M147,IF(AND(CR$3&gt;=$R147,CR$2&lt;=$S147),$M147,0)),0)</f>
        <v/>
      </c>
      <c r="CS147" s="52">
        <f>IFERROR(IF(AND($R147&gt;=CS$2,$R147&lt;=CS$3),$M147,IF(AND(CS$3&gt;=$R147,CS$2&lt;=$S147),$M147,0)),0)</f>
        <v/>
      </c>
      <c r="CT147" s="52">
        <f>IFERROR(IF(AND($R147&gt;=CT$2,$R147&lt;=CT$3),$M147,IF(AND(CT$3&gt;=$R147,CT$2&lt;=$S147),$M147,0)),0)</f>
        <v/>
      </c>
      <c r="CU147" s="52">
        <f>IFERROR(IF(AND($R147&gt;=CU$2,$R147&lt;=CU$3),$M147,IF(AND(CU$3&gt;=$R147,CU$2&lt;=$S147),$M147,0)),0)</f>
        <v/>
      </c>
      <c r="CV147" s="52">
        <f>IFERROR(IF(AND($R147&gt;=CV$2,$R147&lt;=CV$3),$M147,IF(AND(CV$3&gt;=$R147,CV$2&lt;=$S147),$M147,0)),0)</f>
        <v/>
      </c>
      <c r="CW147" s="52">
        <f>IFERROR(IF(AND($R147&gt;=CW$2,$R147&lt;=CW$3),$M147,IF(AND(CW$3&gt;=$R147,CW$2&lt;=$S147),$M147,0)),0)</f>
        <v/>
      </c>
      <c r="CX147" s="52">
        <f>IFERROR(IF(AND($R147&gt;=CX$2,$R147&lt;=CX$3),$M147,IF(AND(CX$3&gt;=$R147,CX$2&lt;=$S147),$M147,0)),0)</f>
        <v/>
      </c>
      <c r="CY147" s="52">
        <f>IFERROR(IF(AND($R147&gt;=CY$2,$R147&lt;=CY$3),$M147,IF(AND(CY$3&gt;=$R147,CY$2&lt;=$S147),$M147,0)),0)</f>
        <v/>
      </c>
      <c r="CZ147" s="52">
        <f>IFERROR(IF(AND($R147&gt;=CZ$2,$R147&lt;=CZ$3),$M147,IF(AND(CZ$3&gt;=$R147,CZ$2&lt;=$S147),$M147,0)),0)</f>
        <v/>
      </c>
      <c r="DA147" s="52" t="n"/>
      <c r="DB147" s="52" t="n"/>
    </row>
    <row r="148" outlineLevel="1" ht="15.9" customHeight="1">
      <c r="A148" s="40" t="inlineStr">
        <is>
          <t>[Person_3]</t>
        </is>
      </c>
      <c r="B148" s="98" t="n"/>
      <c r="C148" s="56" t="n"/>
      <c r="D148" s="98" t="n"/>
      <c r="E148" s="56" t="n"/>
      <c r="F148" s="53" t="n"/>
      <c r="G148" s="56" t="n"/>
      <c r="H148" s="98" t="n"/>
      <c r="I148" s="43" t="n"/>
      <c r="J148" s="44" t="n"/>
      <c r="K148" s="45" t="n"/>
      <c r="L148" s="45" t="n"/>
      <c r="M148" s="46">
        <f>IF($J148="Digital Maintenance",0,K148*L148)*I147</f>
        <v/>
      </c>
      <c r="N148" s="47">
        <f>IF($J148="Digital Maintenance",K148*L148,0)*I148</f>
        <v/>
      </c>
      <c r="O148" s="48" t="inlineStr">
        <is>
          <t>New</t>
        </is>
      </c>
      <c r="P148" s="49" t="n"/>
      <c r="Q148" s="96" t="n"/>
      <c r="R148" s="96" t="n"/>
      <c r="S148" s="96" t="n"/>
      <c r="T148" s="51">
        <f>IF(ISBLANK(S148),"",YEARFRAC(R148,EOMONTH(S148,0))*12)</f>
        <v/>
      </c>
      <c r="U148" s="52">
        <f>IFERROR(IF(AND($R148&gt;=U$2,$R148&lt;=U$3),$M148,IF(AND(U$3&gt;=$R148,U$2&lt;=$S148),$M148,0)),0)</f>
        <v/>
      </c>
      <c r="V148" s="52">
        <f>IFERROR(IF(AND($R148&gt;=V$2,$R148&lt;=V$3),$M148,IF(AND(V$3&gt;=$R148,V$2&lt;=$S148),$M148,0)),0)</f>
        <v/>
      </c>
      <c r="W148" s="52">
        <f>IFERROR(IF(AND($R148&gt;=W$2,$R148&lt;=W$3),$M148,IF(AND(W$3&gt;=$R148,W$2&lt;=$S148),$M148,0)),0)</f>
        <v/>
      </c>
      <c r="X148" s="52">
        <f>IFERROR(IF(AND($R148&gt;=X$2,$R148&lt;=X$3),$M148,IF(AND(X$3&gt;=$R148,X$2&lt;=$S148),$M148,0)),0)</f>
        <v/>
      </c>
      <c r="Y148" s="52">
        <f>IFERROR(IF(AND($R148&gt;=Y$2,$R148&lt;=Y$3),$M148,IF(AND(Y$3&gt;=$R148,Y$2&lt;=$S148),$M148,0)),0)</f>
        <v/>
      </c>
      <c r="Z148" s="52">
        <f>IFERROR(IF(AND($R148&gt;=Z$2,$R148&lt;=Z$3),$M148,IF(AND(Z$3&gt;=$R148,Z$2&lt;=$S148),$M148,0)),0)</f>
        <v/>
      </c>
      <c r="AA148" s="52">
        <f>IFERROR(IF(AND($R148&gt;=AA$2,$R148&lt;=AA$3),$M148,IF(AND(AA$3&gt;=$R148,AA$2&lt;=$S148),$M148,0)),0)</f>
        <v/>
      </c>
      <c r="AB148" s="52">
        <f>IFERROR(IF(AND($R148&gt;=AB$2,$R148&lt;=AB$3),$M148,IF(AND(AB$3&gt;=$R148,AB$2&lt;=$S148),$M148,0)),0)</f>
        <v/>
      </c>
      <c r="AC148" s="52">
        <f>IFERROR(IF(AND($R148&gt;=AC$2,$R148&lt;=AC$3),$M148,IF(AND(AC$3&gt;=$R148,AC$2&lt;=$S148),$M148,0)),0)</f>
        <v/>
      </c>
      <c r="AD148" s="52">
        <f>IFERROR(IF(AND($R148&gt;=AD$2,$R148&lt;=AD$3),$M148,IF(AND(AD$3&gt;=$R148,AD$2&lt;=$S148),$M148,0)),0)</f>
        <v/>
      </c>
      <c r="AE148" s="52">
        <f>IFERROR(IF(AND($R148&gt;=AE$2,$R148&lt;=AE$3),$M148,IF(AND(AE$3&gt;=$R148,AE$2&lt;=$S148),$M148,0)),0)</f>
        <v/>
      </c>
      <c r="AF148" s="52">
        <f>IFERROR(IF(AND($R148&gt;=AF$2,$R148&lt;=AF$3),$M148,IF(AND(AF$3&gt;=$R148,AF$2&lt;=$S148),$M148,0)),0)</f>
        <v/>
      </c>
      <c r="AG148" s="52">
        <f>IFERROR(IF(AND($R148&gt;=AG$2,$R148&lt;=AG$3),$M148,IF(AND(AG$3&gt;=$R148,AG$2&lt;=$S148),$M148,0)),0)</f>
        <v/>
      </c>
      <c r="AH148" s="52">
        <f>IFERROR(IF(AND($R148&gt;=AH$2,$R148&lt;=AH$3),$M148,IF(AND(AH$3&gt;=$R148,AH$2&lt;=$S148),$M148,0)),0)</f>
        <v/>
      </c>
      <c r="AI148" s="52">
        <f>IFERROR(IF(AND($R148&gt;=AI$2,$R148&lt;=AI$3),$M148,IF(AND(AI$3&gt;=$R148,AI$2&lt;=$S148),$M148,0)),0)</f>
        <v/>
      </c>
      <c r="AJ148" s="52">
        <f>IFERROR(IF(AND($R148&gt;=AJ$2,$R148&lt;=AJ$3),$M148,IF(AND(AJ$3&gt;=$R148,AJ$2&lt;=$S148),$M148,0)),0)</f>
        <v/>
      </c>
      <c r="AK148" s="52">
        <f>IFERROR(IF(AND($R148&gt;=AK$2,$R148&lt;=AK$3),$M148,IF(AND(AK$3&gt;=$R148,AK$2&lt;=$S148),$M148,0)),0)</f>
        <v/>
      </c>
      <c r="AL148" s="52">
        <f>IFERROR(IF(AND($R148&gt;=AL$2,$R148&lt;=AL$3),$M148,IF(AND(AL$3&gt;=$R148,AL$2&lt;=$S148),$M148,0)),0)</f>
        <v/>
      </c>
      <c r="AM148" s="52">
        <f>IFERROR(IF(AND($R148&gt;=AM$2,$R148&lt;=AM$3),$M148,IF(AND(AM$3&gt;=$R148,AM$2&lt;=$S148),$M148,0)),0)</f>
        <v/>
      </c>
      <c r="AN148" s="52">
        <f>IFERROR(IF(AND($R148&gt;=AN$2,$R148&lt;=AN$3),$M148,IF(AND(AN$3&gt;=$R148,AN$2&lt;=$S148),$M148,0)),0)</f>
        <v/>
      </c>
      <c r="AO148" s="52">
        <f>IFERROR(IF(AND($R148&gt;=AO$2,$R148&lt;=AO$3),$M148,IF(AND(AO$3&gt;=$R148,AO$2&lt;=$S148),$M148,0)),0)</f>
        <v/>
      </c>
      <c r="AP148" s="52">
        <f>IFERROR(IF(AND($R148&gt;=AP$2,$R148&lt;=AP$3),$M148,IF(AND(AP$3&gt;=$R148,AP$2&lt;=$S148),$M148,0)),0)</f>
        <v/>
      </c>
      <c r="AQ148" s="52">
        <f>IFERROR(IF(AND($R148&gt;=AQ$2,$R148&lt;=AQ$3),$M148,IF(AND(AQ$3&gt;=$R148,AQ$2&lt;=$S148),$M148,0)),0)</f>
        <v/>
      </c>
      <c r="AR148" s="52">
        <f>IFERROR(IF(AND($R148&gt;=AR$2,$R148&lt;=AR$3),$M148,IF(AND(AR$3&gt;=$R148,AR$2&lt;=$S148),$M148,0)),0)</f>
        <v/>
      </c>
      <c r="AS148" s="52">
        <f>IFERROR(IF(AND($R148&gt;=AS$2,$R148&lt;=AS$3),$M148,IF(AND(AS$3&gt;=$R148,AS$2&lt;=$S148),$M148,0)),0)</f>
        <v/>
      </c>
      <c r="AT148" s="52">
        <f>IFERROR(IF(AND($R148&gt;=AT$2,$R148&lt;=AT$3),$M148,IF(AND(AT$3&gt;=$R148,AT$2&lt;=$S148),$M148,0)),0)</f>
        <v/>
      </c>
      <c r="AU148" s="52">
        <f>IFERROR(IF(AND($R148&gt;=AU$2,$R148&lt;=AU$3),$M148,IF(AND(AU$3&gt;=$R148,AU$2&lt;=$S148),$M148,0)),0)</f>
        <v/>
      </c>
      <c r="AV148" s="52">
        <f>IFERROR(IF(AND($R148&gt;=AV$2,$R148&lt;=AV$3),$M148,IF(AND(AV$3&gt;=$R148,AV$2&lt;=$S148),$M148,0)),0)</f>
        <v/>
      </c>
      <c r="AW148" s="52">
        <f>IFERROR(IF(AND($R148&gt;=AW$2,$R148&lt;=AW$3),$M148,IF(AND(AW$3&gt;=$R148,AW$2&lt;=$S148),$M148,0)),0)</f>
        <v/>
      </c>
      <c r="AX148" s="52">
        <f>IFERROR(IF(AND($R148&gt;=AX$2,$R148&lt;=AX$3),$M148,IF(AND(AX$3&gt;=$R148,AX$2&lt;=$S148),$M148,0)),0)</f>
        <v/>
      </c>
      <c r="AY148" s="52">
        <f>IFERROR(IF(AND($R148&gt;=AY$2,$R148&lt;=AY$3),$M148,IF(AND(AY$3&gt;=$R148,AY$2&lt;=$S148),$M148,0)),0)</f>
        <v/>
      </c>
      <c r="AZ148" s="52">
        <f>IFERROR(IF(AND($R148&gt;=AZ$2,$R148&lt;=AZ$3),$M148,IF(AND(AZ$3&gt;=$R148,AZ$2&lt;=$S148),$M148,0)),0)</f>
        <v/>
      </c>
      <c r="BA148" s="52">
        <f>IFERROR(IF(AND($R148&gt;=BA$2,$R148&lt;=BA$3),$M148,IF(AND(BA$3&gt;=$R148,BA$2&lt;=$S148),$M148,0)),0)</f>
        <v/>
      </c>
      <c r="BB148" s="52">
        <f>IFERROR(IF(AND($R148&gt;=BB$2,$R148&lt;=BB$3),$M148,IF(AND(BB$3&gt;=$R148,BB$2&lt;=$S148),$M148,0)),0)</f>
        <v/>
      </c>
      <c r="BC148" s="52">
        <f>IFERROR(IF(AND($R148&gt;=BC$2,$R148&lt;=BC$3),$M148,IF(AND(BC$3&gt;=$R148,BC$2&lt;=$S148),$M148,0)),0)</f>
        <v/>
      </c>
      <c r="BD148" s="52">
        <f>IFERROR(IF(AND($R148&gt;=BD$2,$R148&lt;=BD$3),$M148,IF(AND(BD$3&gt;=$R148,BD$2&lt;=$S148),$M148,0)),0)</f>
        <v/>
      </c>
      <c r="BE148" s="52">
        <f>IFERROR(IF(AND($R148&gt;=BE$2,$R148&lt;=BE$3),$M148,IF(AND(BE$3&gt;=$R148,BE$2&lt;=$S148),$M148,0)),0)</f>
        <v/>
      </c>
      <c r="BF148" s="52">
        <f>IFERROR(IF(AND($R148&gt;=BF$2,$R148&lt;=BF$3),$M148,IF(AND(BF$3&gt;=$R148,BF$2&lt;=$S148),$M148,0)),0)</f>
        <v/>
      </c>
      <c r="BG148" s="52">
        <f>IFERROR(IF(AND($R148&gt;=BG$2,$R148&lt;=BG$3),$M148,IF(AND(BG$3&gt;=$R148,BG$2&lt;=$S148),$M148,0)),0)</f>
        <v/>
      </c>
      <c r="BH148" s="52">
        <f>IFERROR(IF(AND($R148&gt;=BH$2,$R148&lt;=BH$3),$M148,IF(AND(BH$3&gt;=$R148,BH$2&lt;=$S148),$M148,0)),0)</f>
        <v/>
      </c>
      <c r="BI148" s="52">
        <f>IFERROR(IF(AND($R148&gt;=BI$2,$R148&lt;=BI$3),$M148,IF(AND(BI$3&gt;=$R148,BI$2&lt;=$S148),$M148,0)),0)</f>
        <v/>
      </c>
      <c r="BJ148" s="52">
        <f>IFERROR(IF(AND($R148&gt;=BJ$2,$R148&lt;=BJ$3),$M148,IF(AND(BJ$3&gt;=$R148,BJ$2&lt;=$S148),$M148,0)),0)</f>
        <v/>
      </c>
      <c r="BK148" s="52">
        <f>IFERROR(IF(AND($R148&gt;=BK$2,$R148&lt;=BK$3),$M148,IF(AND(BK$3&gt;=$R148,BK$2&lt;=$S148),$M148,0)),0)</f>
        <v/>
      </c>
      <c r="BL148" s="52">
        <f>IFERROR(IF(AND($R148&gt;=BL$2,$R148&lt;=BL$3),$M148,IF(AND(BL$3&gt;=$R148,BL$2&lt;=$S148),$M148,0)),0)</f>
        <v/>
      </c>
      <c r="BM148" s="52">
        <f>IFERROR(IF(AND($R148&gt;=BM$2,$R148&lt;=BM$3),$M148,IF(AND(BM$3&gt;=$R148,BM$2&lt;=$S148),$M148,0)),0)</f>
        <v/>
      </c>
      <c r="BN148" s="52">
        <f>IFERROR(IF(AND($R148&gt;=BN$2,$R148&lt;=BN$3),$M148,IF(AND(BN$3&gt;=$R148,BN$2&lt;=$S148),$M148,0)),0)</f>
        <v/>
      </c>
      <c r="BO148" s="52">
        <f>IFERROR(IF(AND($R148&gt;=BO$2,$R148&lt;=BO$3),$M148,IF(AND(BO$3&gt;=$R148,BO$2&lt;=$S148),$M148,0)),0)</f>
        <v/>
      </c>
      <c r="BP148" s="52">
        <f>IFERROR(IF(AND($R148&gt;=BP$2,$R148&lt;=BP$3),$M148,IF(AND(BP$3&gt;=$R148,BP$2&lt;=$S148),$M148,0)),0)</f>
        <v/>
      </c>
      <c r="BQ148" s="52">
        <f>IFERROR(IF(AND($R148&gt;=BQ$2,$R148&lt;=BQ$3),$M148,IF(AND(BQ$3&gt;=$R148,BQ$2&lt;=$S148),$M148,0)),0)</f>
        <v/>
      </c>
      <c r="BR148" s="52">
        <f>IFERROR(IF(AND($R148&gt;=BR$2,$R148&lt;=BR$3),$M148,IF(AND(BR$3&gt;=$R148,BR$2&lt;=$S148),$M148,0)),0)</f>
        <v/>
      </c>
      <c r="BS148" s="52">
        <f>IFERROR(IF(AND($R148&gt;=BS$2,$R148&lt;=BS$3),$M148,IF(AND(BS$3&gt;=$R148,BS$2&lt;=$S148),$M148,0)),0)</f>
        <v/>
      </c>
      <c r="BT148" s="52">
        <f>IFERROR(IF(AND($R148&gt;=BT$2,$R148&lt;=BT$3),$M148,IF(AND(BT$3&gt;=$R148,BT$2&lt;=$S148),$M148,0)),0)</f>
        <v/>
      </c>
      <c r="BU148" s="52">
        <f>IFERROR(IF(AND($R148&gt;=BU$2,$R148&lt;=BU$3),$M148,IF(AND(BU$3&gt;=$R148,BU$2&lt;=$S148),$M148,0)),0)</f>
        <v/>
      </c>
      <c r="BV148" s="52">
        <f>IFERROR(IF(AND($R148&gt;=BV$2,$R148&lt;=BV$3),$M148,IF(AND(BV$3&gt;=$R148,BV$2&lt;=$S148),$M148,0)),0)</f>
        <v/>
      </c>
      <c r="BW148" s="52">
        <f>IFERROR(IF(AND($R148&gt;=BW$2,$R148&lt;=BW$3),$M148,IF(AND(BW$3&gt;=$R148,BW$2&lt;=$S148),$M148,0)),0)</f>
        <v/>
      </c>
      <c r="BX148" s="52">
        <f>IFERROR(IF(AND($R148&gt;=BX$2,$R148&lt;=BX$3),$M148,IF(AND(BX$3&gt;=$R148,BX$2&lt;=$S148),$M148,0)),0)</f>
        <v/>
      </c>
      <c r="BY148" s="52">
        <f>IFERROR(IF(AND($R148&gt;=BY$2,$R148&lt;=BY$3),$M148,IF(AND(BY$3&gt;=$R148,BY$2&lt;=$S148),$M148,0)),0)</f>
        <v/>
      </c>
      <c r="BZ148" s="52">
        <f>IFERROR(IF(AND($R148&gt;=BZ$2,$R148&lt;=BZ$3),$M148,IF(AND(BZ$3&gt;=$R148,BZ$2&lt;=$S148),$M148,0)),0)</f>
        <v/>
      </c>
      <c r="CA148" s="52">
        <f>IFERROR(IF(AND($R148&gt;=CA$2,$R148&lt;=CA$3),$M148,IF(AND(CA$3&gt;=$R148,CA$2&lt;=$S148),$M148,0)),0)</f>
        <v/>
      </c>
      <c r="CB148" s="52">
        <f>IFERROR(IF(AND($R148&gt;=CB$2,$R148&lt;=CB$3),$M148,IF(AND(CB$3&gt;=$R148,CB$2&lt;=$S148),$M148,0)),0)</f>
        <v/>
      </c>
      <c r="CC148" s="52">
        <f>IFERROR(IF(AND($R148&gt;=CC$2,$R148&lt;=CC$3),$M148,IF(AND(CC$3&gt;=$R148,CC$2&lt;=$S148),$M148,0)),0)</f>
        <v/>
      </c>
      <c r="CD148" s="52">
        <f>IFERROR(IF(AND($R148&gt;=CD$2,$R148&lt;=CD$3),$M148,IF(AND(CD$3&gt;=$R148,CD$2&lt;=$S148),$M148,0)),0)</f>
        <v/>
      </c>
      <c r="CE148" s="52">
        <f>IFERROR(IF(AND($R148&gt;=CE$2,$R148&lt;=CE$3),$M148,IF(AND(CE$3&gt;=$R148,CE$2&lt;=$S148),$M148,0)),0)</f>
        <v/>
      </c>
      <c r="CF148" s="52">
        <f>IFERROR(IF(AND($R148&gt;=CF$2,$R148&lt;=CF$3),$M148,IF(AND(CF$3&gt;=$R148,CF$2&lt;=$S148),$M148,0)),0)</f>
        <v/>
      </c>
      <c r="CG148" s="52">
        <f>IFERROR(IF(AND($R148&gt;=CG$2,$R148&lt;=CG$3),$M148,IF(AND(CG$3&gt;=$R148,CG$2&lt;=$S148),$M148,0)),0)</f>
        <v/>
      </c>
      <c r="CH148" s="52">
        <f>IFERROR(IF(AND($R148&gt;=CH$2,$R148&lt;=CH$3),$M148,IF(AND(CH$3&gt;=$R148,CH$2&lt;=$S148),$M148,0)),0)</f>
        <v/>
      </c>
      <c r="CI148" s="52">
        <f>IFERROR(IF(AND($R148&gt;=CI$2,$R148&lt;=CI$3),$M148,IF(AND(CI$3&gt;=$R148,CI$2&lt;=$S148),$M148,0)),0)</f>
        <v/>
      </c>
      <c r="CJ148" s="52">
        <f>IFERROR(IF(AND($R148&gt;=CJ$2,$R148&lt;=CJ$3),$M148,IF(AND(CJ$3&gt;=$R148,CJ$2&lt;=$S148),$M148,0)),0)</f>
        <v/>
      </c>
      <c r="CK148" s="52">
        <f>IFERROR(IF(AND($R148&gt;=CK$2,$R148&lt;=CK$3),$M148,IF(AND(CK$3&gt;=$R148,CK$2&lt;=$S148),$M148,0)),0)</f>
        <v/>
      </c>
      <c r="CL148" s="52">
        <f>IFERROR(IF(AND($R148&gt;=CL$2,$R148&lt;=CL$3),$M148,IF(AND(CL$3&gt;=$R148,CL$2&lt;=$S148),$M148,0)),0)</f>
        <v/>
      </c>
      <c r="CM148" s="52">
        <f>IFERROR(IF(AND($R148&gt;=CM$2,$R148&lt;=CM$3),$M148,IF(AND(CM$3&gt;=$R148,CM$2&lt;=$S148),$M148,0)),0)</f>
        <v/>
      </c>
      <c r="CN148" s="52">
        <f>IFERROR(IF(AND($R148&gt;=CN$2,$R148&lt;=CN$3),$M148,IF(AND(CN$3&gt;=$R148,CN$2&lt;=$S148),$M148,0)),0)</f>
        <v/>
      </c>
      <c r="CO148" s="52">
        <f>IFERROR(IF(AND($R148&gt;=CO$2,$R148&lt;=CO$3),$M148,IF(AND(CO$3&gt;=$R148,CO$2&lt;=$S148),$M148,0)),0)</f>
        <v/>
      </c>
      <c r="CP148" s="52">
        <f>IFERROR(IF(AND($R148&gt;=CP$2,$R148&lt;=CP$3),$M148,IF(AND(CP$3&gt;=$R148,CP$2&lt;=$S148),$M148,0)),0)</f>
        <v/>
      </c>
      <c r="CQ148" s="52">
        <f>IFERROR(IF(AND($R148&gt;=CQ$2,$R148&lt;=CQ$3),$M148,IF(AND(CQ$3&gt;=$R148,CQ$2&lt;=$S148),$M148,0)),0)</f>
        <v/>
      </c>
      <c r="CR148" s="52">
        <f>IFERROR(IF(AND($R148&gt;=CR$2,$R148&lt;=CR$3),$M148,IF(AND(CR$3&gt;=$R148,CR$2&lt;=$S148),$M148,0)),0)</f>
        <v/>
      </c>
      <c r="CS148" s="52">
        <f>IFERROR(IF(AND($R148&gt;=CS$2,$R148&lt;=CS$3),$M148,IF(AND(CS$3&gt;=$R148,CS$2&lt;=$S148),$M148,0)),0)</f>
        <v/>
      </c>
      <c r="CT148" s="52">
        <f>IFERROR(IF(AND($R148&gt;=CT$2,$R148&lt;=CT$3),$M148,IF(AND(CT$3&gt;=$R148,CT$2&lt;=$S148),$M148,0)),0)</f>
        <v/>
      </c>
      <c r="CU148" s="52">
        <f>IFERROR(IF(AND($R148&gt;=CU$2,$R148&lt;=CU$3),$M148,IF(AND(CU$3&gt;=$R148,CU$2&lt;=$S148),$M148,0)),0)</f>
        <v/>
      </c>
      <c r="CV148" s="52">
        <f>IFERROR(IF(AND($R148&gt;=CV$2,$R148&lt;=CV$3),$M148,IF(AND(CV$3&gt;=$R148,CV$2&lt;=$S148),$M148,0)),0)</f>
        <v/>
      </c>
      <c r="CW148" s="52">
        <f>IFERROR(IF(AND($R148&gt;=CW$2,$R148&lt;=CW$3),$M148,IF(AND(CW$3&gt;=$R148,CW$2&lt;=$S148),$M148,0)),0)</f>
        <v/>
      </c>
      <c r="CX148" s="52">
        <f>IFERROR(IF(AND($R148&gt;=CX$2,$R148&lt;=CX$3),$M148,IF(AND(CX$3&gt;=$R148,CX$2&lt;=$S148),$M148,0)),0)</f>
        <v/>
      </c>
      <c r="CY148" s="52">
        <f>IFERROR(IF(AND($R148&gt;=CY$2,$R148&lt;=CY$3),$M148,IF(AND(CY$3&gt;=$R148,CY$2&lt;=$S148),$M148,0)),0)</f>
        <v/>
      </c>
      <c r="CZ148" s="52">
        <f>IFERROR(IF(AND($R148&gt;=CZ$2,$R148&lt;=CZ$3),$M148,IF(AND(CZ$3&gt;=$R148,CZ$2&lt;=$S148),$M148,0)),0)</f>
        <v/>
      </c>
      <c r="DA148" s="52" t="n"/>
      <c r="DB148" s="52" t="n"/>
    </row>
    <row r="149" outlineLevel="1" ht="15.9" customHeight="1">
      <c r="A149" s="40" t="inlineStr">
        <is>
          <t>[Person_3]</t>
        </is>
      </c>
      <c r="B149" s="98" t="n"/>
      <c r="C149" s="56" t="n"/>
      <c r="D149" s="98" t="n"/>
      <c r="E149" s="56" t="n"/>
      <c r="F149" s="53" t="n"/>
      <c r="G149" s="56" t="n"/>
      <c r="H149" s="98" t="n"/>
      <c r="I149" s="43" t="n"/>
      <c r="J149" s="44" t="n"/>
      <c r="K149" s="45" t="n"/>
      <c r="L149" s="45" t="n"/>
      <c r="M149" s="46">
        <f>IF($J149="Digital Maintenance",0,K149*L149)*I148</f>
        <v/>
      </c>
      <c r="N149" s="47">
        <f>IF($J149="Digital Maintenance",K149*L149,0)*I149</f>
        <v/>
      </c>
      <c r="O149" s="48" t="inlineStr">
        <is>
          <t>New</t>
        </is>
      </c>
      <c r="P149" s="49" t="n"/>
      <c r="Q149" s="96" t="n"/>
      <c r="R149" s="96" t="n"/>
      <c r="S149" s="96" t="n"/>
      <c r="T149" s="51">
        <f>IF(ISBLANK(S149),"",YEARFRAC(R149,EOMONTH(S149,0))*12)</f>
        <v/>
      </c>
      <c r="U149" s="52">
        <f>IFERROR(IF(AND($R149&gt;=U$2,$R149&lt;=U$3),$M149,IF(AND(U$3&gt;=$R149,U$2&lt;=$S149),$M149,0)),0)</f>
        <v/>
      </c>
      <c r="V149" s="52">
        <f>IFERROR(IF(AND($R149&gt;=V$2,$R149&lt;=V$3),$M149,IF(AND(V$3&gt;=$R149,V$2&lt;=$S149),$M149,0)),0)</f>
        <v/>
      </c>
      <c r="W149" s="52">
        <f>IFERROR(IF(AND($R149&gt;=W$2,$R149&lt;=W$3),$M149,IF(AND(W$3&gt;=$R149,W$2&lt;=$S149),$M149,0)),0)</f>
        <v/>
      </c>
      <c r="X149" s="52">
        <f>IFERROR(IF(AND($R149&gt;=X$2,$R149&lt;=X$3),$M149,IF(AND(X$3&gt;=$R149,X$2&lt;=$S149),$M149,0)),0)</f>
        <v/>
      </c>
      <c r="Y149" s="52">
        <f>IFERROR(IF(AND($R149&gt;=Y$2,$R149&lt;=Y$3),$M149,IF(AND(Y$3&gt;=$R149,Y$2&lt;=$S149),$M149,0)),0)</f>
        <v/>
      </c>
      <c r="Z149" s="52">
        <f>IFERROR(IF(AND($R149&gt;=Z$2,$R149&lt;=Z$3),$M149,IF(AND(Z$3&gt;=$R149,Z$2&lt;=$S149),$M149,0)),0)</f>
        <v/>
      </c>
      <c r="AA149" s="52">
        <f>IFERROR(IF(AND($R149&gt;=AA$2,$R149&lt;=AA$3),$M149,IF(AND(AA$3&gt;=$R149,AA$2&lt;=$S149),$M149,0)),0)</f>
        <v/>
      </c>
      <c r="AB149" s="52">
        <f>IFERROR(IF(AND($R149&gt;=AB$2,$R149&lt;=AB$3),$M149,IF(AND(AB$3&gt;=$R149,AB$2&lt;=$S149),$M149,0)),0)</f>
        <v/>
      </c>
      <c r="AC149" s="52">
        <f>IFERROR(IF(AND($R149&gt;=AC$2,$R149&lt;=AC$3),$M149,IF(AND(AC$3&gt;=$R149,AC$2&lt;=$S149),$M149,0)),0)</f>
        <v/>
      </c>
      <c r="AD149" s="52">
        <f>IFERROR(IF(AND($R149&gt;=AD$2,$R149&lt;=AD$3),$M149,IF(AND(AD$3&gt;=$R149,AD$2&lt;=$S149),$M149,0)),0)</f>
        <v/>
      </c>
      <c r="AE149" s="52">
        <f>IFERROR(IF(AND($R149&gt;=AE$2,$R149&lt;=AE$3),$M149,IF(AND(AE$3&gt;=$R149,AE$2&lt;=$S149),$M149,0)),0)</f>
        <v/>
      </c>
      <c r="AF149" s="52">
        <f>IFERROR(IF(AND($R149&gt;=AF$2,$R149&lt;=AF$3),$M149,IF(AND(AF$3&gt;=$R149,AF$2&lt;=$S149),$M149,0)),0)</f>
        <v/>
      </c>
      <c r="AG149" s="52">
        <f>IFERROR(IF(AND($R149&gt;=AG$2,$R149&lt;=AG$3),$M149,IF(AND(AG$3&gt;=$R149,AG$2&lt;=$S149),$M149,0)),0)</f>
        <v/>
      </c>
      <c r="AH149" s="52">
        <f>IFERROR(IF(AND($R149&gt;=AH$2,$R149&lt;=AH$3),$M149,IF(AND(AH$3&gt;=$R149,AH$2&lt;=$S149),$M149,0)),0)</f>
        <v/>
      </c>
      <c r="AI149" s="52">
        <f>IFERROR(IF(AND($R149&gt;=AI$2,$R149&lt;=AI$3),$M149,IF(AND(AI$3&gt;=$R149,AI$2&lt;=$S149),$M149,0)),0)</f>
        <v/>
      </c>
      <c r="AJ149" s="52">
        <f>IFERROR(IF(AND($R149&gt;=AJ$2,$R149&lt;=AJ$3),$M149,IF(AND(AJ$3&gt;=$R149,AJ$2&lt;=$S149),$M149,0)),0)</f>
        <v/>
      </c>
      <c r="AK149" s="52">
        <f>IFERROR(IF(AND($R149&gt;=AK$2,$R149&lt;=AK$3),$M149,IF(AND(AK$3&gt;=$R149,AK$2&lt;=$S149),$M149,0)),0)</f>
        <v/>
      </c>
      <c r="AL149" s="52">
        <f>IFERROR(IF(AND($R149&gt;=AL$2,$R149&lt;=AL$3),$M149,IF(AND(AL$3&gt;=$R149,AL$2&lt;=$S149),$M149,0)),0)</f>
        <v/>
      </c>
      <c r="AM149" s="52">
        <f>IFERROR(IF(AND($R149&gt;=AM$2,$R149&lt;=AM$3),$M149,IF(AND(AM$3&gt;=$R149,AM$2&lt;=$S149),$M149,0)),0)</f>
        <v/>
      </c>
      <c r="AN149" s="52">
        <f>IFERROR(IF(AND($R149&gt;=AN$2,$R149&lt;=AN$3),$M149,IF(AND(AN$3&gt;=$R149,AN$2&lt;=$S149),$M149,0)),0)</f>
        <v/>
      </c>
      <c r="AO149" s="52">
        <f>IFERROR(IF(AND($R149&gt;=AO$2,$R149&lt;=AO$3),$M149,IF(AND(AO$3&gt;=$R149,AO$2&lt;=$S149),$M149,0)),0)</f>
        <v/>
      </c>
      <c r="AP149" s="52">
        <f>IFERROR(IF(AND($R149&gt;=AP$2,$R149&lt;=AP$3),$M149,IF(AND(AP$3&gt;=$R149,AP$2&lt;=$S149),$M149,0)),0)</f>
        <v/>
      </c>
      <c r="AQ149" s="52">
        <f>IFERROR(IF(AND($R149&gt;=AQ$2,$R149&lt;=AQ$3),$M149,IF(AND(AQ$3&gt;=$R149,AQ$2&lt;=$S149),$M149,0)),0)</f>
        <v/>
      </c>
      <c r="AR149" s="52">
        <f>IFERROR(IF(AND($R149&gt;=AR$2,$R149&lt;=AR$3),$M149,IF(AND(AR$3&gt;=$R149,AR$2&lt;=$S149),$M149,0)),0)</f>
        <v/>
      </c>
      <c r="AS149" s="52">
        <f>IFERROR(IF(AND($R149&gt;=AS$2,$R149&lt;=AS$3),$M149,IF(AND(AS$3&gt;=$R149,AS$2&lt;=$S149),$M149,0)),0)</f>
        <v/>
      </c>
      <c r="AT149" s="52">
        <f>IFERROR(IF(AND($R149&gt;=AT$2,$R149&lt;=AT$3),$M149,IF(AND(AT$3&gt;=$R149,AT$2&lt;=$S149),$M149,0)),0)</f>
        <v/>
      </c>
      <c r="AU149" s="52">
        <f>IFERROR(IF(AND($R149&gt;=AU$2,$R149&lt;=AU$3),$M149,IF(AND(AU$3&gt;=$R149,AU$2&lt;=$S149),$M149,0)),0)</f>
        <v/>
      </c>
      <c r="AV149" s="52">
        <f>IFERROR(IF(AND($R149&gt;=AV$2,$R149&lt;=AV$3),$M149,IF(AND(AV$3&gt;=$R149,AV$2&lt;=$S149),$M149,0)),0)</f>
        <v/>
      </c>
      <c r="AW149" s="52">
        <f>IFERROR(IF(AND($R149&gt;=AW$2,$R149&lt;=AW$3),$M149,IF(AND(AW$3&gt;=$R149,AW$2&lt;=$S149),$M149,0)),0)</f>
        <v/>
      </c>
      <c r="AX149" s="52">
        <f>IFERROR(IF(AND($R149&gt;=AX$2,$R149&lt;=AX$3),$M149,IF(AND(AX$3&gt;=$R149,AX$2&lt;=$S149),$M149,0)),0)</f>
        <v/>
      </c>
      <c r="AY149" s="52">
        <f>IFERROR(IF(AND($R149&gt;=AY$2,$R149&lt;=AY$3),$M149,IF(AND(AY$3&gt;=$R149,AY$2&lt;=$S149),$M149,0)),0)</f>
        <v/>
      </c>
      <c r="AZ149" s="52">
        <f>IFERROR(IF(AND($R149&gt;=AZ$2,$R149&lt;=AZ$3),$M149,IF(AND(AZ$3&gt;=$R149,AZ$2&lt;=$S149),$M149,0)),0)</f>
        <v/>
      </c>
      <c r="BA149" s="52">
        <f>IFERROR(IF(AND($R149&gt;=BA$2,$R149&lt;=BA$3),$M149,IF(AND(BA$3&gt;=$R149,BA$2&lt;=$S149),$M149,0)),0)</f>
        <v/>
      </c>
      <c r="BB149" s="52">
        <f>IFERROR(IF(AND($R149&gt;=BB$2,$R149&lt;=BB$3),$M149,IF(AND(BB$3&gt;=$R149,BB$2&lt;=$S149),$M149,0)),0)</f>
        <v/>
      </c>
      <c r="BC149" s="52">
        <f>IFERROR(IF(AND($R149&gt;=BC$2,$R149&lt;=BC$3),$M149,IF(AND(BC$3&gt;=$R149,BC$2&lt;=$S149),$M149,0)),0)</f>
        <v/>
      </c>
      <c r="BD149" s="52">
        <f>IFERROR(IF(AND($R149&gt;=BD$2,$R149&lt;=BD$3),$M149,IF(AND(BD$3&gt;=$R149,BD$2&lt;=$S149),$M149,0)),0)</f>
        <v/>
      </c>
      <c r="BE149" s="52">
        <f>IFERROR(IF(AND($R149&gt;=BE$2,$R149&lt;=BE$3),$M149,IF(AND(BE$3&gt;=$R149,BE$2&lt;=$S149),$M149,0)),0)</f>
        <v/>
      </c>
      <c r="BF149" s="52">
        <f>IFERROR(IF(AND($R149&gt;=BF$2,$R149&lt;=BF$3),$M149,IF(AND(BF$3&gt;=$R149,BF$2&lt;=$S149),$M149,0)),0)</f>
        <v/>
      </c>
      <c r="BG149" s="52">
        <f>IFERROR(IF(AND($R149&gt;=BG$2,$R149&lt;=BG$3),$M149,IF(AND(BG$3&gt;=$R149,BG$2&lt;=$S149),$M149,0)),0)</f>
        <v/>
      </c>
      <c r="BH149" s="52">
        <f>IFERROR(IF(AND($R149&gt;=BH$2,$R149&lt;=BH$3),$M149,IF(AND(BH$3&gt;=$R149,BH$2&lt;=$S149),$M149,0)),0)</f>
        <v/>
      </c>
      <c r="BI149" s="52">
        <f>IFERROR(IF(AND($R149&gt;=BI$2,$R149&lt;=BI$3),$M149,IF(AND(BI$3&gt;=$R149,BI$2&lt;=$S149),$M149,0)),0)</f>
        <v/>
      </c>
      <c r="BJ149" s="52">
        <f>IFERROR(IF(AND($R149&gt;=BJ$2,$R149&lt;=BJ$3),$M149,IF(AND(BJ$3&gt;=$R149,BJ$2&lt;=$S149),$M149,0)),0)</f>
        <v/>
      </c>
      <c r="BK149" s="52">
        <f>IFERROR(IF(AND($R149&gt;=BK$2,$R149&lt;=BK$3),$M149,IF(AND(BK$3&gt;=$R149,BK$2&lt;=$S149),$M149,0)),0)</f>
        <v/>
      </c>
      <c r="BL149" s="52">
        <f>IFERROR(IF(AND($R149&gt;=BL$2,$R149&lt;=BL$3),$M149,IF(AND(BL$3&gt;=$R149,BL$2&lt;=$S149),$M149,0)),0)</f>
        <v/>
      </c>
      <c r="BM149" s="52">
        <f>IFERROR(IF(AND($R149&gt;=BM$2,$R149&lt;=BM$3),$M149,IF(AND(BM$3&gt;=$R149,BM$2&lt;=$S149),$M149,0)),0)</f>
        <v/>
      </c>
      <c r="BN149" s="52">
        <f>IFERROR(IF(AND($R149&gt;=BN$2,$R149&lt;=BN$3),$M149,IF(AND(BN$3&gt;=$R149,BN$2&lt;=$S149),$M149,0)),0)</f>
        <v/>
      </c>
      <c r="BO149" s="52">
        <f>IFERROR(IF(AND($R149&gt;=BO$2,$R149&lt;=BO$3),$M149,IF(AND(BO$3&gt;=$R149,BO$2&lt;=$S149),$M149,0)),0)</f>
        <v/>
      </c>
      <c r="BP149" s="52">
        <f>IFERROR(IF(AND($R149&gt;=BP$2,$R149&lt;=BP$3),$M149,IF(AND(BP$3&gt;=$R149,BP$2&lt;=$S149),$M149,0)),0)</f>
        <v/>
      </c>
      <c r="BQ149" s="52">
        <f>IFERROR(IF(AND($R149&gt;=BQ$2,$R149&lt;=BQ$3),$M149,IF(AND(BQ$3&gt;=$R149,BQ$2&lt;=$S149),$M149,0)),0)</f>
        <v/>
      </c>
      <c r="BR149" s="52">
        <f>IFERROR(IF(AND($R149&gt;=BR$2,$R149&lt;=BR$3),$M149,IF(AND(BR$3&gt;=$R149,BR$2&lt;=$S149),$M149,0)),0)</f>
        <v/>
      </c>
      <c r="BS149" s="52">
        <f>IFERROR(IF(AND($R149&gt;=BS$2,$R149&lt;=BS$3),$M149,IF(AND(BS$3&gt;=$R149,BS$2&lt;=$S149),$M149,0)),0)</f>
        <v/>
      </c>
      <c r="BT149" s="52">
        <f>IFERROR(IF(AND($R149&gt;=BT$2,$R149&lt;=BT$3),$M149,IF(AND(BT$3&gt;=$R149,BT$2&lt;=$S149),$M149,0)),0)</f>
        <v/>
      </c>
      <c r="BU149" s="52">
        <f>IFERROR(IF(AND($R149&gt;=BU$2,$R149&lt;=BU$3),$M149,IF(AND(BU$3&gt;=$R149,BU$2&lt;=$S149),$M149,0)),0)</f>
        <v/>
      </c>
      <c r="BV149" s="52">
        <f>IFERROR(IF(AND($R149&gt;=BV$2,$R149&lt;=BV$3),$M149,IF(AND(BV$3&gt;=$R149,BV$2&lt;=$S149),$M149,0)),0)</f>
        <v/>
      </c>
      <c r="BW149" s="52">
        <f>IFERROR(IF(AND($R149&gt;=BW$2,$R149&lt;=BW$3),$M149,IF(AND(BW$3&gt;=$R149,BW$2&lt;=$S149),$M149,0)),0)</f>
        <v/>
      </c>
      <c r="BX149" s="52">
        <f>IFERROR(IF(AND($R149&gt;=BX$2,$R149&lt;=BX$3),$M149,IF(AND(BX$3&gt;=$R149,BX$2&lt;=$S149),$M149,0)),0)</f>
        <v/>
      </c>
      <c r="BY149" s="52">
        <f>IFERROR(IF(AND($R149&gt;=BY$2,$R149&lt;=BY$3),$M149,IF(AND(BY$3&gt;=$R149,BY$2&lt;=$S149),$M149,0)),0)</f>
        <v/>
      </c>
      <c r="BZ149" s="52">
        <f>IFERROR(IF(AND($R149&gt;=BZ$2,$R149&lt;=BZ$3),$M149,IF(AND(BZ$3&gt;=$R149,BZ$2&lt;=$S149),$M149,0)),0)</f>
        <v/>
      </c>
      <c r="CA149" s="52">
        <f>IFERROR(IF(AND($R149&gt;=CA$2,$R149&lt;=CA$3),$M149,IF(AND(CA$3&gt;=$R149,CA$2&lt;=$S149),$M149,0)),0)</f>
        <v/>
      </c>
      <c r="CB149" s="52">
        <f>IFERROR(IF(AND($R149&gt;=CB$2,$R149&lt;=CB$3),$M149,IF(AND(CB$3&gt;=$R149,CB$2&lt;=$S149),$M149,0)),0)</f>
        <v/>
      </c>
      <c r="CC149" s="52">
        <f>IFERROR(IF(AND($R149&gt;=CC$2,$R149&lt;=CC$3),$M149,IF(AND(CC$3&gt;=$R149,CC$2&lt;=$S149),$M149,0)),0)</f>
        <v/>
      </c>
      <c r="CD149" s="52">
        <f>IFERROR(IF(AND($R149&gt;=CD$2,$R149&lt;=CD$3),$M149,IF(AND(CD$3&gt;=$R149,CD$2&lt;=$S149),$M149,0)),0)</f>
        <v/>
      </c>
      <c r="CE149" s="52">
        <f>IFERROR(IF(AND($R149&gt;=CE$2,$R149&lt;=CE$3),$M149,IF(AND(CE$3&gt;=$R149,CE$2&lt;=$S149),$M149,0)),0)</f>
        <v/>
      </c>
      <c r="CF149" s="52">
        <f>IFERROR(IF(AND($R149&gt;=CF$2,$R149&lt;=CF$3),$M149,IF(AND(CF$3&gt;=$R149,CF$2&lt;=$S149),$M149,0)),0)</f>
        <v/>
      </c>
      <c r="CG149" s="52">
        <f>IFERROR(IF(AND($R149&gt;=CG$2,$R149&lt;=CG$3),$M149,IF(AND(CG$3&gt;=$R149,CG$2&lt;=$S149),$M149,0)),0)</f>
        <v/>
      </c>
      <c r="CH149" s="52">
        <f>IFERROR(IF(AND($R149&gt;=CH$2,$R149&lt;=CH$3),$M149,IF(AND(CH$3&gt;=$R149,CH$2&lt;=$S149),$M149,0)),0)</f>
        <v/>
      </c>
      <c r="CI149" s="52">
        <f>IFERROR(IF(AND($R149&gt;=CI$2,$R149&lt;=CI$3),$M149,IF(AND(CI$3&gt;=$R149,CI$2&lt;=$S149),$M149,0)),0)</f>
        <v/>
      </c>
      <c r="CJ149" s="52">
        <f>IFERROR(IF(AND($R149&gt;=CJ$2,$R149&lt;=CJ$3),$M149,IF(AND(CJ$3&gt;=$R149,CJ$2&lt;=$S149),$M149,0)),0)</f>
        <v/>
      </c>
      <c r="CK149" s="52">
        <f>IFERROR(IF(AND($R149&gt;=CK$2,$R149&lt;=CK$3),$M149,IF(AND(CK$3&gt;=$R149,CK$2&lt;=$S149),$M149,0)),0)</f>
        <v/>
      </c>
      <c r="CL149" s="52">
        <f>IFERROR(IF(AND($R149&gt;=CL$2,$R149&lt;=CL$3),$M149,IF(AND(CL$3&gt;=$R149,CL$2&lt;=$S149),$M149,0)),0)</f>
        <v/>
      </c>
      <c r="CM149" s="52">
        <f>IFERROR(IF(AND($R149&gt;=CM$2,$R149&lt;=CM$3),$M149,IF(AND(CM$3&gt;=$R149,CM$2&lt;=$S149),$M149,0)),0)</f>
        <v/>
      </c>
      <c r="CN149" s="52">
        <f>IFERROR(IF(AND($R149&gt;=CN$2,$R149&lt;=CN$3),$M149,IF(AND(CN$3&gt;=$R149,CN$2&lt;=$S149),$M149,0)),0)</f>
        <v/>
      </c>
      <c r="CO149" s="52">
        <f>IFERROR(IF(AND($R149&gt;=CO$2,$R149&lt;=CO$3),$M149,IF(AND(CO$3&gt;=$R149,CO$2&lt;=$S149),$M149,0)),0)</f>
        <v/>
      </c>
      <c r="CP149" s="52">
        <f>IFERROR(IF(AND($R149&gt;=CP$2,$R149&lt;=CP$3),$M149,IF(AND(CP$3&gt;=$R149,CP$2&lt;=$S149),$M149,0)),0)</f>
        <v/>
      </c>
      <c r="CQ149" s="52">
        <f>IFERROR(IF(AND($R149&gt;=CQ$2,$R149&lt;=CQ$3),$M149,IF(AND(CQ$3&gt;=$R149,CQ$2&lt;=$S149),$M149,0)),0)</f>
        <v/>
      </c>
      <c r="CR149" s="52">
        <f>IFERROR(IF(AND($R149&gt;=CR$2,$R149&lt;=CR$3),$M149,IF(AND(CR$3&gt;=$R149,CR$2&lt;=$S149),$M149,0)),0)</f>
        <v/>
      </c>
      <c r="CS149" s="52">
        <f>IFERROR(IF(AND($R149&gt;=CS$2,$R149&lt;=CS$3),$M149,IF(AND(CS$3&gt;=$R149,CS$2&lt;=$S149),$M149,0)),0)</f>
        <v/>
      </c>
      <c r="CT149" s="52">
        <f>IFERROR(IF(AND($R149&gt;=CT$2,$R149&lt;=CT$3),$M149,IF(AND(CT$3&gt;=$R149,CT$2&lt;=$S149),$M149,0)),0)</f>
        <v/>
      </c>
      <c r="CU149" s="52">
        <f>IFERROR(IF(AND($R149&gt;=CU$2,$R149&lt;=CU$3),$M149,IF(AND(CU$3&gt;=$R149,CU$2&lt;=$S149),$M149,0)),0)</f>
        <v/>
      </c>
      <c r="CV149" s="52">
        <f>IFERROR(IF(AND($R149&gt;=CV$2,$R149&lt;=CV$3),$M149,IF(AND(CV$3&gt;=$R149,CV$2&lt;=$S149),$M149,0)),0)</f>
        <v/>
      </c>
      <c r="CW149" s="52">
        <f>IFERROR(IF(AND($R149&gt;=CW$2,$R149&lt;=CW$3),$M149,IF(AND(CW$3&gt;=$R149,CW$2&lt;=$S149),$M149,0)),0)</f>
        <v/>
      </c>
      <c r="CX149" s="52">
        <f>IFERROR(IF(AND($R149&gt;=CX$2,$R149&lt;=CX$3),$M149,IF(AND(CX$3&gt;=$R149,CX$2&lt;=$S149),$M149,0)),0)</f>
        <v/>
      </c>
      <c r="CY149" s="52">
        <f>IFERROR(IF(AND($R149&gt;=CY$2,$R149&lt;=CY$3),$M149,IF(AND(CY$3&gt;=$R149,CY$2&lt;=$S149),$M149,0)),0)</f>
        <v/>
      </c>
      <c r="CZ149" s="52">
        <f>IFERROR(IF(AND($R149&gt;=CZ$2,$R149&lt;=CZ$3),$M149,IF(AND(CZ$3&gt;=$R149,CZ$2&lt;=$S149),$M149,0)),0)</f>
        <v/>
      </c>
      <c r="DA149" s="52" t="n"/>
      <c r="DB149" s="52" t="n"/>
    </row>
    <row r="150" outlineLevel="1" ht="15.9" customHeight="1">
      <c r="A150" s="40" t="inlineStr">
        <is>
          <t>[Person_3]</t>
        </is>
      </c>
      <c r="B150" s="98" t="n"/>
      <c r="C150" s="56" t="n"/>
      <c r="D150" s="98" t="n"/>
      <c r="E150" s="56" t="n"/>
      <c r="F150" s="53" t="n"/>
      <c r="G150" s="56" t="n"/>
      <c r="H150" s="98" t="n"/>
      <c r="I150" s="43" t="n"/>
      <c r="J150" s="44" t="n"/>
      <c r="K150" s="45" t="n"/>
      <c r="L150" s="45" t="n"/>
      <c r="M150" s="46">
        <f>IF($J150="Digital Maintenance",0,K150*L150)*I149</f>
        <v/>
      </c>
      <c r="N150" s="47">
        <f>IF($J150="Digital Maintenance",K150*L150,0)*I150</f>
        <v/>
      </c>
      <c r="O150" s="48" t="inlineStr">
        <is>
          <t>New</t>
        </is>
      </c>
      <c r="P150" s="49" t="n"/>
      <c r="Q150" s="96" t="n"/>
      <c r="R150" s="96" t="n"/>
      <c r="S150" s="96" t="n"/>
      <c r="T150" s="51">
        <f>IF(ISBLANK(S150),"",YEARFRAC(R150,EOMONTH(S150,0))*12)</f>
        <v/>
      </c>
      <c r="U150" s="52">
        <f>IFERROR(IF(AND($R150&gt;=U$2,$R150&lt;=U$3),$M150,IF(AND(U$3&gt;=$R150,U$2&lt;=$S150),$M150,0)),0)</f>
        <v/>
      </c>
      <c r="V150" s="52">
        <f>IFERROR(IF(AND($R150&gt;=V$2,$R150&lt;=V$3),$M150,IF(AND(V$3&gt;=$R150,V$2&lt;=$S150),$M150,0)),0)</f>
        <v/>
      </c>
      <c r="W150" s="52">
        <f>IFERROR(IF(AND($R150&gt;=W$2,$R150&lt;=W$3),$M150,IF(AND(W$3&gt;=$R150,W$2&lt;=$S150),$M150,0)),0)</f>
        <v/>
      </c>
      <c r="X150" s="52">
        <f>IFERROR(IF(AND($R150&gt;=X$2,$R150&lt;=X$3),$M150,IF(AND(X$3&gt;=$R150,X$2&lt;=$S150),$M150,0)),0)</f>
        <v/>
      </c>
      <c r="Y150" s="52">
        <f>IFERROR(IF(AND($R150&gt;=Y$2,$R150&lt;=Y$3),$M150,IF(AND(Y$3&gt;=$R150,Y$2&lt;=$S150),$M150,0)),0)</f>
        <v/>
      </c>
      <c r="Z150" s="52">
        <f>IFERROR(IF(AND($R150&gt;=Z$2,$R150&lt;=Z$3),$M150,IF(AND(Z$3&gt;=$R150,Z$2&lt;=$S150),$M150,0)),0)</f>
        <v/>
      </c>
      <c r="AA150" s="52">
        <f>IFERROR(IF(AND($R150&gt;=AA$2,$R150&lt;=AA$3),$M150,IF(AND(AA$3&gt;=$R150,AA$2&lt;=$S150),$M150,0)),0)</f>
        <v/>
      </c>
      <c r="AB150" s="52">
        <f>IFERROR(IF(AND($R150&gt;=AB$2,$R150&lt;=AB$3),$M150,IF(AND(AB$3&gt;=$R150,AB$2&lt;=$S150),$M150,0)),0)</f>
        <v/>
      </c>
      <c r="AC150" s="52">
        <f>IFERROR(IF(AND($R150&gt;=AC$2,$R150&lt;=AC$3),$M150,IF(AND(AC$3&gt;=$R150,AC$2&lt;=$S150),$M150,0)),0)</f>
        <v/>
      </c>
      <c r="AD150" s="52">
        <f>IFERROR(IF(AND($R150&gt;=AD$2,$R150&lt;=AD$3),$M150,IF(AND(AD$3&gt;=$R150,AD$2&lt;=$S150),$M150,0)),0)</f>
        <v/>
      </c>
      <c r="AE150" s="52">
        <f>IFERROR(IF(AND($R150&gt;=AE$2,$R150&lt;=AE$3),$M150,IF(AND(AE$3&gt;=$R150,AE$2&lt;=$S150),$M150,0)),0)</f>
        <v/>
      </c>
      <c r="AF150" s="52">
        <f>IFERROR(IF(AND($R150&gt;=AF$2,$R150&lt;=AF$3),$M150,IF(AND(AF$3&gt;=$R150,AF$2&lt;=$S150),$M150,0)),0)</f>
        <v/>
      </c>
      <c r="AG150" s="52">
        <f>IFERROR(IF(AND($R150&gt;=AG$2,$R150&lt;=AG$3),$M150,IF(AND(AG$3&gt;=$R150,AG$2&lt;=$S150),$M150,0)),0)</f>
        <v/>
      </c>
      <c r="AH150" s="52">
        <f>IFERROR(IF(AND($R150&gt;=AH$2,$R150&lt;=AH$3),$M150,IF(AND(AH$3&gt;=$R150,AH$2&lt;=$S150),$M150,0)),0)</f>
        <v/>
      </c>
      <c r="AI150" s="52">
        <f>IFERROR(IF(AND($R150&gt;=AI$2,$R150&lt;=AI$3),$M150,IF(AND(AI$3&gt;=$R150,AI$2&lt;=$S150),$M150,0)),0)</f>
        <v/>
      </c>
      <c r="AJ150" s="52">
        <f>IFERROR(IF(AND($R150&gt;=AJ$2,$R150&lt;=AJ$3),$M150,IF(AND(AJ$3&gt;=$R150,AJ$2&lt;=$S150),$M150,0)),0)</f>
        <v/>
      </c>
      <c r="AK150" s="52">
        <f>IFERROR(IF(AND($R150&gt;=AK$2,$R150&lt;=AK$3),$M150,IF(AND(AK$3&gt;=$R150,AK$2&lt;=$S150),$M150,0)),0)</f>
        <v/>
      </c>
      <c r="AL150" s="52">
        <f>IFERROR(IF(AND($R150&gt;=AL$2,$R150&lt;=AL$3),$M150,IF(AND(AL$3&gt;=$R150,AL$2&lt;=$S150),$M150,0)),0)</f>
        <v/>
      </c>
      <c r="AM150" s="52">
        <f>IFERROR(IF(AND($R150&gt;=AM$2,$R150&lt;=AM$3),$M150,IF(AND(AM$3&gt;=$R150,AM$2&lt;=$S150),$M150,0)),0)</f>
        <v/>
      </c>
      <c r="AN150" s="52">
        <f>IFERROR(IF(AND($R150&gt;=AN$2,$R150&lt;=AN$3),$M150,IF(AND(AN$3&gt;=$R150,AN$2&lt;=$S150),$M150,0)),0)</f>
        <v/>
      </c>
      <c r="AO150" s="52">
        <f>IFERROR(IF(AND($R150&gt;=AO$2,$R150&lt;=AO$3),$M150,IF(AND(AO$3&gt;=$R150,AO$2&lt;=$S150),$M150,0)),0)</f>
        <v/>
      </c>
      <c r="AP150" s="52">
        <f>IFERROR(IF(AND($R150&gt;=AP$2,$R150&lt;=AP$3),$M150,IF(AND(AP$3&gt;=$R150,AP$2&lt;=$S150),$M150,0)),0)</f>
        <v/>
      </c>
      <c r="AQ150" s="52">
        <f>IFERROR(IF(AND($R150&gt;=AQ$2,$R150&lt;=AQ$3),$M150,IF(AND(AQ$3&gt;=$R150,AQ$2&lt;=$S150),$M150,0)),0)</f>
        <v/>
      </c>
      <c r="AR150" s="52">
        <f>IFERROR(IF(AND($R150&gt;=AR$2,$R150&lt;=AR$3),$M150,IF(AND(AR$3&gt;=$R150,AR$2&lt;=$S150),$M150,0)),0)</f>
        <v/>
      </c>
      <c r="AS150" s="52">
        <f>IFERROR(IF(AND($R150&gt;=AS$2,$R150&lt;=AS$3),$M150,IF(AND(AS$3&gt;=$R150,AS$2&lt;=$S150),$M150,0)),0)</f>
        <v/>
      </c>
      <c r="AT150" s="52">
        <f>IFERROR(IF(AND($R150&gt;=AT$2,$R150&lt;=AT$3),$M150,IF(AND(AT$3&gt;=$R150,AT$2&lt;=$S150),$M150,0)),0)</f>
        <v/>
      </c>
      <c r="AU150" s="52">
        <f>IFERROR(IF(AND($R150&gt;=AU$2,$R150&lt;=AU$3),$M150,IF(AND(AU$3&gt;=$R150,AU$2&lt;=$S150),$M150,0)),0)</f>
        <v/>
      </c>
      <c r="AV150" s="52">
        <f>IFERROR(IF(AND($R150&gt;=AV$2,$R150&lt;=AV$3),$M150,IF(AND(AV$3&gt;=$R150,AV$2&lt;=$S150),$M150,0)),0)</f>
        <v/>
      </c>
      <c r="AW150" s="52">
        <f>IFERROR(IF(AND($R150&gt;=AW$2,$R150&lt;=AW$3),$M150,IF(AND(AW$3&gt;=$R150,AW$2&lt;=$S150),$M150,0)),0)</f>
        <v/>
      </c>
      <c r="AX150" s="52">
        <f>IFERROR(IF(AND($R150&gt;=AX$2,$R150&lt;=AX$3),$M150,IF(AND(AX$3&gt;=$R150,AX$2&lt;=$S150),$M150,0)),0)</f>
        <v/>
      </c>
      <c r="AY150" s="52">
        <f>IFERROR(IF(AND($R150&gt;=AY$2,$R150&lt;=AY$3),$M150,IF(AND(AY$3&gt;=$R150,AY$2&lt;=$S150),$M150,0)),0)</f>
        <v/>
      </c>
      <c r="AZ150" s="52">
        <f>IFERROR(IF(AND($R150&gt;=AZ$2,$R150&lt;=AZ$3),$M150,IF(AND(AZ$3&gt;=$R150,AZ$2&lt;=$S150),$M150,0)),0)</f>
        <v/>
      </c>
      <c r="BA150" s="52">
        <f>IFERROR(IF(AND($R150&gt;=BA$2,$R150&lt;=BA$3),$M150,IF(AND(BA$3&gt;=$R150,BA$2&lt;=$S150),$M150,0)),0)</f>
        <v/>
      </c>
      <c r="BB150" s="52">
        <f>IFERROR(IF(AND($R150&gt;=BB$2,$R150&lt;=BB$3),$M150,IF(AND(BB$3&gt;=$R150,BB$2&lt;=$S150),$M150,0)),0)</f>
        <v/>
      </c>
      <c r="BC150" s="52">
        <f>IFERROR(IF(AND($R150&gt;=BC$2,$R150&lt;=BC$3),$M150,IF(AND(BC$3&gt;=$R150,BC$2&lt;=$S150),$M150,0)),0)</f>
        <v/>
      </c>
      <c r="BD150" s="52">
        <f>IFERROR(IF(AND($R150&gt;=BD$2,$R150&lt;=BD$3),$M150,IF(AND(BD$3&gt;=$R150,BD$2&lt;=$S150),$M150,0)),0)</f>
        <v/>
      </c>
      <c r="BE150" s="52">
        <f>IFERROR(IF(AND($R150&gt;=BE$2,$R150&lt;=BE$3),$M150,IF(AND(BE$3&gt;=$R150,BE$2&lt;=$S150),$M150,0)),0)</f>
        <v/>
      </c>
      <c r="BF150" s="52">
        <f>IFERROR(IF(AND($R150&gt;=BF$2,$R150&lt;=BF$3),$M150,IF(AND(BF$3&gt;=$R150,BF$2&lt;=$S150),$M150,0)),0)</f>
        <v/>
      </c>
      <c r="BG150" s="52">
        <f>IFERROR(IF(AND($R150&gt;=BG$2,$R150&lt;=BG$3),$M150,IF(AND(BG$3&gt;=$R150,BG$2&lt;=$S150),$M150,0)),0)</f>
        <v/>
      </c>
      <c r="BH150" s="52">
        <f>IFERROR(IF(AND($R150&gt;=BH$2,$R150&lt;=BH$3),$M150,IF(AND(BH$3&gt;=$R150,BH$2&lt;=$S150),$M150,0)),0)</f>
        <v/>
      </c>
      <c r="BI150" s="52">
        <f>IFERROR(IF(AND($R150&gt;=BI$2,$R150&lt;=BI$3),$M150,IF(AND(BI$3&gt;=$R150,BI$2&lt;=$S150),$M150,0)),0)</f>
        <v/>
      </c>
      <c r="BJ150" s="52">
        <f>IFERROR(IF(AND($R150&gt;=BJ$2,$R150&lt;=BJ$3),$M150,IF(AND(BJ$3&gt;=$R150,BJ$2&lt;=$S150),$M150,0)),0)</f>
        <v/>
      </c>
      <c r="BK150" s="52">
        <f>IFERROR(IF(AND($R150&gt;=BK$2,$R150&lt;=BK$3),$M150,IF(AND(BK$3&gt;=$R150,BK$2&lt;=$S150),$M150,0)),0)</f>
        <v/>
      </c>
      <c r="BL150" s="52">
        <f>IFERROR(IF(AND($R150&gt;=BL$2,$R150&lt;=BL$3),$M150,IF(AND(BL$3&gt;=$R150,BL$2&lt;=$S150),$M150,0)),0)</f>
        <v/>
      </c>
      <c r="BM150" s="52">
        <f>IFERROR(IF(AND($R150&gt;=BM$2,$R150&lt;=BM$3),$M150,IF(AND(BM$3&gt;=$R150,BM$2&lt;=$S150),$M150,0)),0)</f>
        <v/>
      </c>
      <c r="BN150" s="52">
        <f>IFERROR(IF(AND($R150&gt;=BN$2,$R150&lt;=BN$3),$M150,IF(AND(BN$3&gt;=$R150,BN$2&lt;=$S150),$M150,0)),0)</f>
        <v/>
      </c>
      <c r="BO150" s="52">
        <f>IFERROR(IF(AND($R150&gt;=BO$2,$R150&lt;=BO$3),$M150,IF(AND(BO$3&gt;=$R150,BO$2&lt;=$S150),$M150,0)),0)</f>
        <v/>
      </c>
      <c r="BP150" s="52">
        <f>IFERROR(IF(AND($R150&gt;=BP$2,$R150&lt;=BP$3),$M150,IF(AND(BP$3&gt;=$R150,BP$2&lt;=$S150),$M150,0)),0)</f>
        <v/>
      </c>
      <c r="BQ150" s="52">
        <f>IFERROR(IF(AND($R150&gt;=BQ$2,$R150&lt;=BQ$3),$M150,IF(AND(BQ$3&gt;=$R150,BQ$2&lt;=$S150),$M150,0)),0)</f>
        <v/>
      </c>
      <c r="BR150" s="52">
        <f>IFERROR(IF(AND($R150&gt;=BR$2,$R150&lt;=BR$3),$M150,IF(AND(BR$3&gt;=$R150,BR$2&lt;=$S150),$M150,0)),0)</f>
        <v/>
      </c>
      <c r="BS150" s="52">
        <f>IFERROR(IF(AND($R150&gt;=BS$2,$R150&lt;=BS$3),$M150,IF(AND(BS$3&gt;=$R150,BS$2&lt;=$S150),$M150,0)),0)</f>
        <v/>
      </c>
      <c r="BT150" s="52">
        <f>IFERROR(IF(AND($R150&gt;=BT$2,$R150&lt;=BT$3),$M150,IF(AND(BT$3&gt;=$R150,BT$2&lt;=$S150),$M150,0)),0)</f>
        <v/>
      </c>
      <c r="BU150" s="52">
        <f>IFERROR(IF(AND($R150&gt;=BU$2,$R150&lt;=BU$3),$M150,IF(AND(BU$3&gt;=$R150,BU$2&lt;=$S150),$M150,0)),0)</f>
        <v/>
      </c>
      <c r="BV150" s="52">
        <f>IFERROR(IF(AND($R150&gt;=BV$2,$R150&lt;=BV$3),$M150,IF(AND(BV$3&gt;=$R150,BV$2&lt;=$S150),$M150,0)),0)</f>
        <v/>
      </c>
      <c r="BW150" s="52">
        <f>IFERROR(IF(AND($R150&gt;=BW$2,$R150&lt;=BW$3),$M150,IF(AND(BW$3&gt;=$R150,BW$2&lt;=$S150),$M150,0)),0)</f>
        <v/>
      </c>
      <c r="BX150" s="52">
        <f>IFERROR(IF(AND($R150&gt;=BX$2,$R150&lt;=BX$3),$M150,IF(AND(BX$3&gt;=$R150,BX$2&lt;=$S150),$M150,0)),0)</f>
        <v/>
      </c>
      <c r="BY150" s="52">
        <f>IFERROR(IF(AND($R150&gt;=BY$2,$R150&lt;=BY$3),$M150,IF(AND(BY$3&gt;=$R150,BY$2&lt;=$S150),$M150,0)),0)</f>
        <v/>
      </c>
      <c r="BZ150" s="52">
        <f>IFERROR(IF(AND($R150&gt;=BZ$2,$R150&lt;=BZ$3),$M150,IF(AND(BZ$3&gt;=$R150,BZ$2&lt;=$S150),$M150,0)),0)</f>
        <v/>
      </c>
      <c r="CA150" s="52">
        <f>IFERROR(IF(AND($R150&gt;=CA$2,$R150&lt;=CA$3),$M150,IF(AND(CA$3&gt;=$R150,CA$2&lt;=$S150),$M150,0)),0)</f>
        <v/>
      </c>
      <c r="CB150" s="52">
        <f>IFERROR(IF(AND($R150&gt;=CB$2,$R150&lt;=CB$3),$M150,IF(AND(CB$3&gt;=$R150,CB$2&lt;=$S150),$M150,0)),0)</f>
        <v/>
      </c>
      <c r="CC150" s="52">
        <f>IFERROR(IF(AND($R150&gt;=CC$2,$R150&lt;=CC$3),$M150,IF(AND(CC$3&gt;=$R150,CC$2&lt;=$S150),$M150,0)),0)</f>
        <v/>
      </c>
      <c r="CD150" s="52">
        <f>IFERROR(IF(AND($R150&gt;=CD$2,$R150&lt;=CD$3),$M150,IF(AND(CD$3&gt;=$R150,CD$2&lt;=$S150),$M150,0)),0)</f>
        <v/>
      </c>
      <c r="CE150" s="52">
        <f>IFERROR(IF(AND($R150&gt;=CE$2,$R150&lt;=CE$3),$M150,IF(AND(CE$3&gt;=$R150,CE$2&lt;=$S150),$M150,0)),0)</f>
        <v/>
      </c>
      <c r="CF150" s="52">
        <f>IFERROR(IF(AND($R150&gt;=CF$2,$R150&lt;=CF$3),$M150,IF(AND(CF$3&gt;=$R150,CF$2&lt;=$S150),$M150,0)),0)</f>
        <v/>
      </c>
      <c r="CG150" s="52">
        <f>IFERROR(IF(AND($R150&gt;=CG$2,$R150&lt;=CG$3),$M150,IF(AND(CG$3&gt;=$R150,CG$2&lt;=$S150),$M150,0)),0)</f>
        <v/>
      </c>
      <c r="CH150" s="52">
        <f>IFERROR(IF(AND($R150&gt;=CH$2,$R150&lt;=CH$3),$M150,IF(AND(CH$3&gt;=$R150,CH$2&lt;=$S150),$M150,0)),0)</f>
        <v/>
      </c>
      <c r="CI150" s="52">
        <f>IFERROR(IF(AND($R150&gt;=CI$2,$R150&lt;=CI$3),$M150,IF(AND(CI$3&gt;=$R150,CI$2&lt;=$S150),$M150,0)),0)</f>
        <v/>
      </c>
      <c r="CJ150" s="52">
        <f>IFERROR(IF(AND($R150&gt;=CJ$2,$R150&lt;=CJ$3),$M150,IF(AND(CJ$3&gt;=$R150,CJ$2&lt;=$S150),$M150,0)),0)</f>
        <v/>
      </c>
      <c r="CK150" s="52">
        <f>IFERROR(IF(AND($R150&gt;=CK$2,$R150&lt;=CK$3),$M150,IF(AND(CK$3&gt;=$R150,CK$2&lt;=$S150),$M150,0)),0)</f>
        <v/>
      </c>
      <c r="CL150" s="52">
        <f>IFERROR(IF(AND($R150&gt;=CL$2,$R150&lt;=CL$3),$M150,IF(AND(CL$3&gt;=$R150,CL$2&lt;=$S150),$M150,0)),0)</f>
        <v/>
      </c>
      <c r="CM150" s="52">
        <f>IFERROR(IF(AND($R150&gt;=CM$2,$R150&lt;=CM$3),$M150,IF(AND(CM$3&gt;=$R150,CM$2&lt;=$S150),$M150,0)),0)</f>
        <v/>
      </c>
      <c r="CN150" s="52">
        <f>IFERROR(IF(AND($R150&gt;=CN$2,$R150&lt;=CN$3),$M150,IF(AND(CN$3&gt;=$R150,CN$2&lt;=$S150),$M150,0)),0)</f>
        <v/>
      </c>
      <c r="CO150" s="52">
        <f>IFERROR(IF(AND($R150&gt;=CO$2,$R150&lt;=CO$3),$M150,IF(AND(CO$3&gt;=$R150,CO$2&lt;=$S150),$M150,0)),0)</f>
        <v/>
      </c>
      <c r="CP150" s="52">
        <f>IFERROR(IF(AND($R150&gt;=CP$2,$R150&lt;=CP$3),$M150,IF(AND(CP$3&gt;=$R150,CP$2&lt;=$S150),$M150,0)),0)</f>
        <v/>
      </c>
      <c r="CQ150" s="52">
        <f>IFERROR(IF(AND($R150&gt;=CQ$2,$R150&lt;=CQ$3),$M150,IF(AND(CQ$3&gt;=$R150,CQ$2&lt;=$S150),$M150,0)),0)</f>
        <v/>
      </c>
      <c r="CR150" s="52">
        <f>IFERROR(IF(AND($R150&gt;=CR$2,$R150&lt;=CR$3),$M150,IF(AND(CR$3&gt;=$R150,CR$2&lt;=$S150),$M150,0)),0)</f>
        <v/>
      </c>
      <c r="CS150" s="52">
        <f>IFERROR(IF(AND($R150&gt;=CS$2,$R150&lt;=CS$3),$M150,IF(AND(CS$3&gt;=$R150,CS$2&lt;=$S150),$M150,0)),0)</f>
        <v/>
      </c>
      <c r="CT150" s="52">
        <f>IFERROR(IF(AND($R150&gt;=CT$2,$R150&lt;=CT$3),$M150,IF(AND(CT$3&gt;=$R150,CT$2&lt;=$S150),$M150,0)),0)</f>
        <v/>
      </c>
      <c r="CU150" s="52">
        <f>IFERROR(IF(AND($R150&gt;=CU$2,$R150&lt;=CU$3),$M150,IF(AND(CU$3&gt;=$R150,CU$2&lt;=$S150),$M150,0)),0)</f>
        <v/>
      </c>
      <c r="CV150" s="52">
        <f>IFERROR(IF(AND($R150&gt;=CV$2,$R150&lt;=CV$3),$M150,IF(AND(CV$3&gt;=$R150,CV$2&lt;=$S150),$M150,0)),0)</f>
        <v/>
      </c>
      <c r="CW150" s="52">
        <f>IFERROR(IF(AND($R150&gt;=CW$2,$R150&lt;=CW$3),$M150,IF(AND(CW$3&gt;=$R150,CW$2&lt;=$S150),$M150,0)),0)</f>
        <v/>
      </c>
      <c r="CX150" s="52">
        <f>IFERROR(IF(AND($R150&gt;=CX$2,$R150&lt;=CX$3),$M150,IF(AND(CX$3&gt;=$R150,CX$2&lt;=$S150),$M150,0)),0)</f>
        <v/>
      </c>
      <c r="CY150" s="52">
        <f>IFERROR(IF(AND($R150&gt;=CY$2,$R150&lt;=CY$3),$M150,IF(AND(CY$3&gt;=$R150,CY$2&lt;=$S150),$M150,0)),0)</f>
        <v/>
      </c>
      <c r="CZ150" s="52">
        <f>IFERROR(IF(AND($R150&gt;=CZ$2,$R150&lt;=CZ$3),$M150,IF(AND(CZ$3&gt;=$R150,CZ$2&lt;=$S150),$M150,0)),0)</f>
        <v/>
      </c>
      <c r="DA150" s="52" t="n"/>
      <c r="DB150" s="52" t="n"/>
    </row>
    <row r="151" outlineLevel="1" ht="15.9" customHeight="1">
      <c r="A151" s="40" t="inlineStr">
        <is>
          <t>[Person_3]</t>
        </is>
      </c>
      <c r="B151" s="98" t="n"/>
      <c r="C151" s="56" t="n"/>
      <c r="D151" s="98" t="n"/>
      <c r="E151" s="56" t="n"/>
      <c r="F151" s="53" t="n"/>
      <c r="G151" s="56" t="n"/>
      <c r="H151" s="98" t="n"/>
      <c r="I151" s="43" t="n"/>
      <c r="J151" s="44" t="n"/>
      <c r="K151" s="45" t="n"/>
      <c r="L151" s="45" t="n"/>
      <c r="M151" s="46">
        <f>IF($J151="Digital Maintenance",0,K151*L151)*I150</f>
        <v/>
      </c>
      <c r="N151" s="47">
        <f>IF($J151="Digital Maintenance",K151*L151,0)*I151</f>
        <v/>
      </c>
      <c r="O151" s="48" t="inlineStr">
        <is>
          <t>New</t>
        </is>
      </c>
      <c r="P151" s="49" t="n"/>
      <c r="Q151" s="96" t="n"/>
      <c r="R151" s="96" t="n"/>
      <c r="S151" s="96" t="n"/>
      <c r="T151" s="51">
        <f>IF(ISBLANK(S151),"",YEARFRAC(R151,EOMONTH(S151,0))*12)</f>
        <v/>
      </c>
      <c r="U151" s="52">
        <f>IFERROR(IF(AND($R151&gt;=U$2,$R151&lt;=U$3),$M151,IF(AND(U$3&gt;=$R151,U$2&lt;=$S151),$M151,0)),0)</f>
        <v/>
      </c>
      <c r="V151" s="52">
        <f>IFERROR(IF(AND($R151&gt;=V$2,$R151&lt;=V$3),$M151,IF(AND(V$3&gt;=$R151,V$2&lt;=$S151),$M151,0)),0)</f>
        <v/>
      </c>
      <c r="W151" s="52">
        <f>IFERROR(IF(AND($R151&gt;=W$2,$R151&lt;=W$3),$M151,IF(AND(W$3&gt;=$R151,W$2&lt;=$S151),$M151,0)),0)</f>
        <v/>
      </c>
      <c r="X151" s="52">
        <f>IFERROR(IF(AND($R151&gt;=X$2,$R151&lt;=X$3),$M151,IF(AND(X$3&gt;=$R151,X$2&lt;=$S151),$M151,0)),0)</f>
        <v/>
      </c>
      <c r="Y151" s="52">
        <f>IFERROR(IF(AND($R151&gt;=Y$2,$R151&lt;=Y$3),$M151,IF(AND(Y$3&gt;=$R151,Y$2&lt;=$S151),$M151,0)),0)</f>
        <v/>
      </c>
      <c r="Z151" s="52">
        <f>IFERROR(IF(AND($R151&gt;=Z$2,$R151&lt;=Z$3),$M151,IF(AND(Z$3&gt;=$R151,Z$2&lt;=$S151),$M151,0)),0)</f>
        <v/>
      </c>
      <c r="AA151" s="52">
        <f>IFERROR(IF(AND($R151&gt;=AA$2,$R151&lt;=AA$3),$M151,IF(AND(AA$3&gt;=$R151,AA$2&lt;=$S151),$M151,0)),0)</f>
        <v/>
      </c>
      <c r="AB151" s="52">
        <f>IFERROR(IF(AND($R151&gt;=AB$2,$R151&lt;=AB$3),$M151,IF(AND(AB$3&gt;=$R151,AB$2&lt;=$S151),$M151,0)),0)</f>
        <v/>
      </c>
      <c r="AC151" s="52">
        <f>IFERROR(IF(AND($R151&gt;=AC$2,$R151&lt;=AC$3),$M151,IF(AND(AC$3&gt;=$R151,AC$2&lt;=$S151),$M151,0)),0)</f>
        <v/>
      </c>
      <c r="AD151" s="52">
        <f>IFERROR(IF(AND($R151&gt;=AD$2,$R151&lt;=AD$3),$M151,IF(AND(AD$3&gt;=$R151,AD$2&lt;=$S151),$M151,0)),0)</f>
        <v/>
      </c>
      <c r="AE151" s="52">
        <f>IFERROR(IF(AND($R151&gt;=AE$2,$R151&lt;=AE$3),$M151,IF(AND(AE$3&gt;=$R151,AE$2&lt;=$S151),$M151,0)),0)</f>
        <v/>
      </c>
      <c r="AF151" s="52">
        <f>IFERROR(IF(AND($R151&gt;=AF$2,$R151&lt;=AF$3),$M151,IF(AND(AF$3&gt;=$R151,AF$2&lt;=$S151),$M151,0)),0)</f>
        <v/>
      </c>
      <c r="AG151" s="52">
        <f>IFERROR(IF(AND($R151&gt;=AG$2,$R151&lt;=AG$3),$M151,IF(AND(AG$3&gt;=$R151,AG$2&lt;=$S151),$M151,0)),0)</f>
        <v/>
      </c>
      <c r="AH151" s="52">
        <f>IFERROR(IF(AND($R151&gt;=AH$2,$R151&lt;=AH$3),$M151,IF(AND(AH$3&gt;=$R151,AH$2&lt;=$S151),$M151,0)),0)</f>
        <v/>
      </c>
      <c r="AI151" s="52">
        <f>IFERROR(IF(AND($R151&gt;=AI$2,$R151&lt;=AI$3),$M151,IF(AND(AI$3&gt;=$R151,AI$2&lt;=$S151),$M151,0)),0)</f>
        <v/>
      </c>
      <c r="AJ151" s="52">
        <f>IFERROR(IF(AND($R151&gt;=AJ$2,$R151&lt;=AJ$3),$M151,IF(AND(AJ$3&gt;=$R151,AJ$2&lt;=$S151),$M151,0)),0)</f>
        <v/>
      </c>
      <c r="AK151" s="52">
        <f>IFERROR(IF(AND($R151&gt;=AK$2,$R151&lt;=AK$3),$M151,IF(AND(AK$3&gt;=$R151,AK$2&lt;=$S151),$M151,0)),0)</f>
        <v/>
      </c>
      <c r="AL151" s="52">
        <f>IFERROR(IF(AND($R151&gt;=AL$2,$R151&lt;=AL$3),$M151,IF(AND(AL$3&gt;=$R151,AL$2&lt;=$S151),$M151,0)),0)</f>
        <v/>
      </c>
      <c r="AM151" s="52">
        <f>IFERROR(IF(AND($R151&gt;=AM$2,$R151&lt;=AM$3),$M151,IF(AND(AM$3&gt;=$R151,AM$2&lt;=$S151),$M151,0)),0)</f>
        <v/>
      </c>
      <c r="AN151" s="52">
        <f>IFERROR(IF(AND($R151&gt;=AN$2,$R151&lt;=AN$3),$M151,IF(AND(AN$3&gt;=$R151,AN$2&lt;=$S151),$M151,0)),0)</f>
        <v/>
      </c>
      <c r="AO151" s="52">
        <f>IFERROR(IF(AND($R151&gt;=AO$2,$R151&lt;=AO$3),$M151,IF(AND(AO$3&gt;=$R151,AO$2&lt;=$S151),$M151,0)),0)</f>
        <v/>
      </c>
      <c r="AP151" s="52">
        <f>IFERROR(IF(AND($R151&gt;=AP$2,$R151&lt;=AP$3),$M151,IF(AND(AP$3&gt;=$R151,AP$2&lt;=$S151),$M151,0)),0)</f>
        <v/>
      </c>
      <c r="AQ151" s="52">
        <f>IFERROR(IF(AND($R151&gt;=AQ$2,$R151&lt;=AQ$3),$M151,IF(AND(AQ$3&gt;=$R151,AQ$2&lt;=$S151),$M151,0)),0)</f>
        <v/>
      </c>
      <c r="AR151" s="52">
        <f>IFERROR(IF(AND($R151&gt;=AR$2,$R151&lt;=AR$3),$M151,IF(AND(AR$3&gt;=$R151,AR$2&lt;=$S151),$M151,0)),0)</f>
        <v/>
      </c>
      <c r="AS151" s="52">
        <f>IFERROR(IF(AND($R151&gt;=AS$2,$R151&lt;=AS$3),$M151,IF(AND(AS$3&gt;=$R151,AS$2&lt;=$S151),$M151,0)),0)</f>
        <v/>
      </c>
      <c r="AT151" s="52">
        <f>IFERROR(IF(AND($R151&gt;=AT$2,$R151&lt;=AT$3),$M151,IF(AND(AT$3&gt;=$R151,AT$2&lt;=$S151),$M151,0)),0)</f>
        <v/>
      </c>
      <c r="AU151" s="52">
        <f>IFERROR(IF(AND($R151&gt;=AU$2,$R151&lt;=AU$3),$M151,IF(AND(AU$3&gt;=$R151,AU$2&lt;=$S151),$M151,0)),0)</f>
        <v/>
      </c>
      <c r="AV151" s="52">
        <f>IFERROR(IF(AND($R151&gt;=AV$2,$R151&lt;=AV$3),$M151,IF(AND(AV$3&gt;=$R151,AV$2&lt;=$S151),$M151,0)),0)</f>
        <v/>
      </c>
      <c r="AW151" s="52">
        <f>IFERROR(IF(AND($R151&gt;=AW$2,$R151&lt;=AW$3),$M151,IF(AND(AW$3&gt;=$R151,AW$2&lt;=$S151),$M151,0)),0)</f>
        <v/>
      </c>
      <c r="AX151" s="52">
        <f>IFERROR(IF(AND($R151&gt;=AX$2,$R151&lt;=AX$3),$M151,IF(AND(AX$3&gt;=$R151,AX$2&lt;=$S151),$M151,0)),0)</f>
        <v/>
      </c>
      <c r="AY151" s="52">
        <f>IFERROR(IF(AND($R151&gt;=AY$2,$R151&lt;=AY$3),$M151,IF(AND(AY$3&gt;=$R151,AY$2&lt;=$S151),$M151,0)),0)</f>
        <v/>
      </c>
      <c r="AZ151" s="52">
        <f>IFERROR(IF(AND($R151&gt;=AZ$2,$R151&lt;=AZ$3),$M151,IF(AND(AZ$3&gt;=$R151,AZ$2&lt;=$S151),$M151,0)),0)</f>
        <v/>
      </c>
      <c r="BA151" s="52">
        <f>IFERROR(IF(AND($R151&gt;=BA$2,$R151&lt;=BA$3),$M151,IF(AND(BA$3&gt;=$R151,BA$2&lt;=$S151),$M151,0)),0)</f>
        <v/>
      </c>
      <c r="BB151" s="52">
        <f>IFERROR(IF(AND($R151&gt;=BB$2,$R151&lt;=BB$3),$M151,IF(AND(BB$3&gt;=$R151,BB$2&lt;=$S151),$M151,0)),0)</f>
        <v/>
      </c>
      <c r="BC151" s="52">
        <f>IFERROR(IF(AND($R151&gt;=BC$2,$R151&lt;=BC$3),$M151,IF(AND(BC$3&gt;=$R151,BC$2&lt;=$S151),$M151,0)),0)</f>
        <v/>
      </c>
      <c r="BD151" s="52">
        <f>IFERROR(IF(AND($R151&gt;=BD$2,$R151&lt;=BD$3),$M151,IF(AND(BD$3&gt;=$R151,BD$2&lt;=$S151),$M151,0)),0)</f>
        <v/>
      </c>
      <c r="BE151" s="52">
        <f>IFERROR(IF(AND($R151&gt;=BE$2,$R151&lt;=BE$3),$M151,IF(AND(BE$3&gt;=$R151,BE$2&lt;=$S151),$M151,0)),0)</f>
        <v/>
      </c>
      <c r="BF151" s="52">
        <f>IFERROR(IF(AND($R151&gt;=BF$2,$R151&lt;=BF$3),$M151,IF(AND(BF$3&gt;=$R151,BF$2&lt;=$S151),$M151,0)),0)</f>
        <v/>
      </c>
      <c r="BG151" s="52">
        <f>IFERROR(IF(AND($R151&gt;=BG$2,$R151&lt;=BG$3),$M151,IF(AND(BG$3&gt;=$R151,BG$2&lt;=$S151),$M151,0)),0)</f>
        <v/>
      </c>
      <c r="BH151" s="52">
        <f>IFERROR(IF(AND($R151&gt;=BH$2,$R151&lt;=BH$3),$M151,IF(AND(BH$3&gt;=$R151,BH$2&lt;=$S151),$M151,0)),0)</f>
        <v/>
      </c>
      <c r="BI151" s="52">
        <f>IFERROR(IF(AND($R151&gt;=BI$2,$R151&lt;=BI$3),$M151,IF(AND(BI$3&gt;=$R151,BI$2&lt;=$S151),$M151,0)),0)</f>
        <v/>
      </c>
      <c r="BJ151" s="52">
        <f>IFERROR(IF(AND($R151&gt;=BJ$2,$R151&lt;=BJ$3),$M151,IF(AND(BJ$3&gt;=$R151,BJ$2&lt;=$S151),$M151,0)),0)</f>
        <v/>
      </c>
      <c r="BK151" s="52">
        <f>IFERROR(IF(AND($R151&gt;=BK$2,$R151&lt;=BK$3),$M151,IF(AND(BK$3&gt;=$R151,BK$2&lt;=$S151),$M151,0)),0)</f>
        <v/>
      </c>
      <c r="BL151" s="52">
        <f>IFERROR(IF(AND($R151&gt;=BL$2,$R151&lt;=BL$3),$M151,IF(AND(BL$3&gt;=$R151,BL$2&lt;=$S151),$M151,0)),0)</f>
        <v/>
      </c>
      <c r="BM151" s="52">
        <f>IFERROR(IF(AND($R151&gt;=BM$2,$R151&lt;=BM$3),$M151,IF(AND(BM$3&gt;=$R151,BM$2&lt;=$S151),$M151,0)),0)</f>
        <v/>
      </c>
      <c r="BN151" s="52">
        <f>IFERROR(IF(AND($R151&gt;=BN$2,$R151&lt;=BN$3),$M151,IF(AND(BN$3&gt;=$R151,BN$2&lt;=$S151),$M151,0)),0)</f>
        <v/>
      </c>
      <c r="BO151" s="52">
        <f>IFERROR(IF(AND($R151&gt;=BO$2,$R151&lt;=BO$3),$M151,IF(AND(BO$3&gt;=$R151,BO$2&lt;=$S151),$M151,0)),0)</f>
        <v/>
      </c>
      <c r="BP151" s="52">
        <f>IFERROR(IF(AND($R151&gt;=BP$2,$R151&lt;=BP$3),$M151,IF(AND(BP$3&gt;=$R151,BP$2&lt;=$S151),$M151,0)),0)</f>
        <v/>
      </c>
      <c r="BQ151" s="52">
        <f>IFERROR(IF(AND($R151&gt;=BQ$2,$R151&lt;=BQ$3),$M151,IF(AND(BQ$3&gt;=$R151,BQ$2&lt;=$S151),$M151,0)),0)</f>
        <v/>
      </c>
      <c r="BR151" s="52">
        <f>IFERROR(IF(AND($R151&gt;=BR$2,$R151&lt;=BR$3),$M151,IF(AND(BR$3&gt;=$R151,BR$2&lt;=$S151),$M151,0)),0)</f>
        <v/>
      </c>
      <c r="BS151" s="52">
        <f>IFERROR(IF(AND($R151&gt;=BS$2,$R151&lt;=BS$3),$M151,IF(AND(BS$3&gt;=$R151,BS$2&lt;=$S151),$M151,0)),0)</f>
        <v/>
      </c>
      <c r="BT151" s="52">
        <f>IFERROR(IF(AND($R151&gt;=BT$2,$R151&lt;=BT$3),$M151,IF(AND(BT$3&gt;=$R151,BT$2&lt;=$S151),$M151,0)),0)</f>
        <v/>
      </c>
      <c r="BU151" s="52">
        <f>IFERROR(IF(AND($R151&gt;=BU$2,$R151&lt;=BU$3),$M151,IF(AND(BU$3&gt;=$R151,BU$2&lt;=$S151),$M151,0)),0)</f>
        <v/>
      </c>
      <c r="BV151" s="52">
        <f>IFERROR(IF(AND($R151&gt;=BV$2,$R151&lt;=BV$3),$M151,IF(AND(BV$3&gt;=$R151,BV$2&lt;=$S151),$M151,0)),0)</f>
        <v/>
      </c>
      <c r="BW151" s="52">
        <f>IFERROR(IF(AND($R151&gt;=BW$2,$R151&lt;=BW$3),$M151,IF(AND(BW$3&gt;=$R151,BW$2&lt;=$S151),$M151,0)),0)</f>
        <v/>
      </c>
      <c r="BX151" s="52">
        <f>IFERROR(IF(AND($R151&gt;=BX$2,$R151&lt;=BX$3),$M151,IF(AND(BX$3&gt;=$R151,BX$2&lt;=$S151),$M151,0)),0)</f>
        <v/>
      </c>
      <c r="BY151" s="52">
        <f>IFERROR(IF(AND($R151&gt;=BY$2,$R151&lt;=BY$3),$M151,IF(AND(BY$3&gt;=$R151,BY$2&lt;=$S151),$M151,0)),0)</f>
        <v/>
      </c>
      <c r="BZ151" s="52">
        <f>IFERROR(IF(AND($R151&gt;=BZ$2,$R151&lt;=BZ$3),$M151,IF(AND(BZ$3&gt;=$R151,BZ$2&lt;=$S151),$M151,0)),0)</f>
        <v/>
      </c>
      <c r="CA151" s="52">
        <f>IFERROR(IF(AND($R151&gt;=CA$2,$R151&lt;=CA$3),$M151,IF(AND(CA$3&gt;=$R151,CA$2&lt;=$S151),$M151,0)),0)</f>
        <v/>
      </c>
      <c r="CB151" s="52">
        <f>IFERROR(IF(AND($R151&gt;=CB$2,$R151&lt;=CB$3),$M151,IF(AND(CB$3&gt;=$R151,CB$2&lt;=$S151),$M151,0)),0)</f>
        <v/>
      </c>
      <c r="CC151" s="52">
        <f>IFERROR(IF(AND($R151&gt;=CC$2,$R151&lt;=CC$3),$M151,IF(AND(CC$3&gt;=$R151,CC$2&lt;=$S151),$M151,0)),0)</f>
        <v/>
      </c>
      <c r="CD151" s="52">
        <f>IFERROR(IF(AND($R151&gt;=CD$2,$R151&lt;=CD$3),$M151,IF(AND(CD$3&gt;=$R151,CD$2&lt;=$S151),$M151,0)),0)</f>
        <v/>
      </c>
      <c r="CE151" s="52">
        <f>IFERROR(IF(AND($R151&gt;=CE$2,$R151&lt;=CE$3),$M151,IF(AND(CE$3&gt;=$R151,CE$2&lt;=$S151),$M151,0)),0)</f>
        <v/>
      </c>
      <c r="CF151" s="52">
        <f>IFERROR(IF(AND($R151&gt;=CF$2,$R151&lt;=CF$3),$M151,IF(AND(CF$3&gt;=$R151,CF$2&lt;=$S151),$M151,0)),0)</f>
        <v/>
      </c>
      <c r="CG151" s="52">
        <f>IFERROR(IF(AND($R151&gt;=CG$2,$R151&lt;=CG$3),$M151,IF(AND(CG$3&gt;=$R151,CG$2&lt;=$S151),$M151,0)),0)</f>
        <v/>
      </c>
      <c r="CH151" s="52">
        <f>IFERROR(IF(AND($R151&gt;=CH$2,$R151&lt;=CH$3),$M151,IF(AND(CH$3&gt;=$R151,CH$2&lt;=$S151),$M151,0)),0)</f>
        <v/>
      </c>
      <c r="CI151" s="52">
        <f>IFERROR(IF(AND($R151&gt;=CI$2,$R151&lt;=CI$3),$M151,IF(AND(CI$3&gt;=$R151,CI$2&lt;=$S151),$M151,0)),0)</f>
        <v/>
      </c>
      <c r="CJ151" s="52">
        <f>IFERROR(IF(AND($R151&gt;=CJ$2,$R151&lt;=CJ$3),$M151,IF(AND(CJ$3&gt;=$R151,CJ$2&lt;=$S151),$M151,0)),0)</f>
        <v/>
      </c>
      <c r="CK151" s="52">
        <f>IFERROR(IF(AND($R151&gt;=CK$2,$R151&lt;=CK$3),$M151,IF(AND(CK$3&gt;=$R151,CK$2&lt;=$S151),$M151,0)),0)</f>
        <v/>
      </c>
      <c r="CL151" s="52">
        <f>IFERROR(IF(AND($R151&gt;=CL$2,$R151&lt;=CL$3),$M151,IF(AND(CL$3&gt;=$R151,CL$2&lt;=$S151),$M151,0)),0)</f>
        <v/>
      </c>
      <c r="CM151" s="52">
        <f>IFERROR(IF(AND($R151&gt;=CM$2,$R151&lt;=CM$3),$M151,IF(AND(CM$3&gt;=$R151,CM$2&lt;=$S151),$M151,0)),0)</f>
        <v/>
      </c>
      <c r="CN151" s="52">
        <f>IFERROR(IF(AND($R151&gt;=CN$2,$R151&lt;=CN$3),$M151,IF(AND(CN$3&gt;=$R151,CN$2&lt;=$S151),$M151,0)),0)</f>
        <v/>
      </c>
      <c r="CO151" s="52">
        <f>IFERROR(IF(AND($R151&gt;=CO$2,$R151&lt;=CO$3),$M151,IF(AND(CO$3&gt;=$R151,CO$2&lt;=$S151),$M151,0)),0)</f>
        <v/>
      </c>
      <c r="CP151" s="52">
        <f>IFERROR(IF(AND($R151&gt;=CP$2,$R151&lt;=CP$3),$M151,IF(AND(CP$3&gt;=$R151,CP$2&lt;=$S151),$M151,0)),0)</f>
        <v/>
      </c>
      <c r="CQ151" s="52">
        <f>IFERROR(IF(AND($R151&gt;=CQ$2,$R151&lt;=CQ$3),$M151,IF(AND(CQ$3&gt;=$R151,CQ$2&lt;=$S151),$M151,0)),0)</f>
        <v/>
      </c>
      <c r="CR151" s="52">
        <f>IFERROR(IF(AND($R151&gt;=CR$2,$R151&lt;=CR$3),$M151,IF(AND(CR$3&gt;=$R151,CR$2&lt;=$S151),$M151,0)),0)</f>
        <v/>
      </c>
      <c r="CS151" s="52">
        <f>IFERROR(IF(AND($R151&gt;=CS$2,$R151&lt;=CS$3),$M151,IF(AND(CS$3&gt;=$R151,CS$2&lt;=$S151),$M151,0)),0)</f>
        <v/>
      </c>
      <c r="CT151" s="52">
        <f>IFERROR(IF(AND($R151&gt;=CT$2,$R151&lt;=CT$3),$M151,IF(AND(CT$3&gt;=$R151,CT$2&lt;=$S151),$M151,0)),0)</f>
        <v/>
      </c>
      <c r="CU151" s="52">
        <f>IFERROR(IF(AND($R151&gt;=CU$2,$R151&lt;=CU$3),$M151,IF(AND(CU$3&gt;=$R151,CU$2&lt;=$S151),$M151,0)),0)</f>
        <v/>
      </c>
      <c r="CV151" s="52">
        <f>IFERROR(IF(AND($R151&gt;=CV$2,$R151&lt;=CV$3),$M151,IF(AND(CV$3&gt;=$R151,CV$2&lt;=$S151),$M151,0)),0)</f>
        <v/>
      </c>
      <c r="CW151" s="52">
        <f>IFERROR(IF(AND($R151&gt;=CW$2,$R151&lt;=CW$3),$M151,IF(AND(CW$3&gt;=$R151,CW$2&lt;=$S151),$M151,0)),0)</f>
        <v/>
      </c>
      <c r="CX151" s="52">
        <f>IFERROR(IF(AND($R151&gt;=CX$2,$R151&lt;=CX$3),$M151,IF(AND(CX$3&gt;=$R151,CX$2&lt;=$S151),$M151,0)),0)</f>
        <v/>
      </c>
      <c r="CY151" s="52">
        <f>IFERROR(IF(AND($R151&gt;=CY$2,$R151&lt;=CY$3),$M151,IF(AND(CY$3&gt;=$R151,CY$2&lt;=$S151),$M151,0)),0)</f>
        <v/>
      </c>
      <c r="CZ151" s="52">
        <f>IFERROR(IF(AND($R151&gt;=CZ$2,$R151&lt;=CZ$3),$M151,IF(AND(CZ$3&gt;=$R151,CZ$2&lt;=$S151),$M151,0)),0)</f>
        <v/>
      </c>
      <c r="DA151" s="52" t="n"/>
      <c r="DB151" s="52" t="n"/>
    </row>
    <row r="152" outlineLevel="1" ht="15.9" customHeight="1">
      <c r="A152" s="40" t="inlineStr">
        <is>
          <t>[Person_3]</t>
        </is>
      </c>
      <c r="B152" s="98" t="n"/>
      <c r="C152" s="56" t="n"/>
      <c r="D152" s="98" t="n"/>
      <c r="E152" s="56" t="n"/>
      <c r="F152" s="53" t="n"/>
      <c r="G152" s="56" t="n"/>
      <c r="H152" s="98" t="n"/>
      <c r="I152" s="43" t="n"/>
      <c r="J152" s="44" t="n"/>
      <c r="K152" s="45" t="n"/>
      <c r="L152" s="45" t="n"/>
      <c r="M152" s="46">
        <f>IF($J152="Digital Maintenance",0,K152*L152)*I151</f>
        <v/>
      </c>
      <c r="N152" s="47">
        <f>IF($J152="Digital Maintenance",K152*L152,0)*I152</f>
        <v/>
      </c>
      <c r="O152" s="48" t="inlineStr">
        <is>
          <t>New</t>
        </is>
      </c>
      <c r="P152" s="49" t="n"/>
      <c r="Q152" s="96" t="n"/>
      <c r="R152" s="96" t="n"/>
      <c r="S152" s="96" t="n"/>
      <c r="T152" s="51">
        <f>IF(ISBLANK(S152),"",YEARFRAC(R152,EOMONTH(S152,0))*12)</f>
        <v/>
      </c>
      <c r="U152" s="52">
        <f>IFERROR(IF(AND($R152&gt;=U$2,$R152&lt;=U$3),$M152,IF(AND(U$3&gt;=$R152,U$2&lt;=$S152),$M152,0)),0)</f>
        <v/>
      </c>
      <c r="V152" s="52">
        <f>IFERROR(IF(AND($R152&gt;=V$2,$R152&lt;=V$3),$M152,IF(AND(V$3&gt;=$R152,V$2&lt;=$S152),$M152,0)),0)</f>
        <v/>
      </c>
      <c r="W152" s="52">
        <f>IFERROR(IF(AND($R152&gt;=W$2,$R152&lt;=W$3),$M152,IF(AND(W$3&gt;=$R152,W$2&lt;=$S152),$M152,0)),0)</f>
        <v/>
      </c>
      <c r="X152" s="52">
        <f>IFERROR(IF(AND($R152&gt;=X$2,$R152&lt;=X$3),$M152,IF(AND(X$3&gt;=$R152,X$2&lt;=$S152),$M152,0)),0)</f>
        <v/>
      </c>
      <c r="Y152" s="52">
        <f>IFERROR(IF(AND($R152&gt;=Y$2,$R152&lt;=Y$3),$M152,IF(AND(Y$3&gt;=$R152,Y$2&lt;=$S152),$M152,0)),0)</f>
        <v/>
      </c>
      <c r="Z152" s="52">
        <f>IFERROR(IF(AND($R152&gt;=Z$2,$R152&lt;=Z$3),$M152,IF(AND(Z$3&gt;=$R152,Z$2&lt;=$S152),$M152,0)),0)</f>
        <v/>
      </c>
      <c r="AA152" s="52">
        <f>IFERROR(IF(AND($R152&gt;=AA$2,$R152&lt;=AA$3),$M152,IF(AND(AA$3&gt;=$R152,AA$2&lt;=$S152),$M152,0)),0)</f>
        <v/>
      </c>
      <c r="AB152" s="52">
        <f>IFERROR(IF(AND($R152&gt;=AB$2,$R152&lt;=AB$3),$M152,IF(AND(AB$3&gt;=$R152,AB$2&lt;=$S152),$M152,0)),0)</f>
        <v/>
      </c>
      <c r="AC152" s="52">
        <f>IFERROR(IF(AND($R152&gt;=AC$2,$R152&lt;=AC$3),$M152,IF(AND(AC$3&gt;=$R152,AC$2&lt;=$S152),$M152,0)),0)</f>
        <v/>
      </c>
      <c r="AD152" s="52">
        <f>IFERROR(IF(AND($R152&gt;=AD$2,$R152&lt;=AD$3),$M152,IF(AND(AD$3&gt;=$R152,AD$2&lt;=$S152),$M152,0)),0)</f>
        <v/>
      </c>
      <c r="AE152" s="52">
        <f>IFERROR(IF(AND($R152&gt;=AE$2,$R152&lt;=AE$3),$M152,IF(AND(AE$3&gt;=$R152,AE$2&lt;=$S152),$M152,0)),0)</f>
        <v/>
      </c>
      <c r="AF152" s="52">
        <f>IFERROR(IF(AND($R152&gt;=AF$2,$R152&lt;=AF$3),$M152,IF(AND(AF$3&gt;=$R152,AF$2&lt;=$S152),$M152,0)),0)</f>
        <v/>
      </c>
      <c r="AG152" s="52">
        <f>IFERROR(IF(AND($R152&gt;=AG$2,$R152&lt;=AG$3),$M152,IF(AND(AG$3&gt;=$R152,AG$2&lt;=$S152),$M152,0)),0)</f>
        <v/>
      </c>
      <c r="AH152" s="52">
        <f>IFERROR(IF(AND($R152&gt;=AH$2,$R152&lt;=AH$3),$M152,IF(AND(AH$3&gt;=$R152,AH$2&lt;=$S152),$M152,0)),0)</f>
        <v/>
      </c>
      <c r="AI152" s="52">
        <f>IFERROR(IF(AND($R152&gt;=AI$2,$R152&lt;=AI$3),$M152,IF(AND(AI$3&gt;=$R152,AI$2&lt;=$S152),$M152,0)),0)</f>
        <v/>
      </c>
      <c r="AJ152" s="52">
        <f>IFERROR(IF(AND($R152&gt;=AJ$2,$R152&lt;=AJ$3),$M152,IF(AND(AJ$3&gt;=$R152,AJ$2&lt;=$S152),$M152,0)),0)</f>
        <v/>
      </c>
      <c r="AK152" s="52">
        <f>IFERROR(IF(AND($R152&gt;=AK$2,$R152&lt;=AK$3),$M152,IF(AND(AK$3&gt;=$R152,AK$2&lt;=$S152),$M152,0)),0)</f>
        <v/>
      </c>
      <c r="AL152" s="52">
        <f>IFERROR(IF(AND($R152&gt;=AL$2,$R152&lt;=AL$3),$M152,IF(AND(AL$3&gt;=$R152,AL$2&lt;=$S152),$M152,0)),0)</f>
        <v/>
      </c>
      <c r="AM152" s="52">
        <f>IFERROR(IF(AND($R152&gt;=AM$2,$R152&lt;=AM$3),$M152,IF(AND(AM$3&gt;=$R152,AM$2&lt;=$S152),$M152,0)),0)</f>
        <v/>
      </c>
      <c r="AN152" s="52">
        <f>IFERROR(IF(AND($R152&gt;=AN$2,$R152&lt;=AN$3),$M152,IF(AND(AN$3&gt;=$R152,AN$2&lt;=$S152),$M152,0)),0)</f>
        <v/>
      </c>
      <c r="AO152" s="52">
        <f>IFERROR(IF(AND($R152&gt;=AO$2,$R152&lt;=AO$3),$M152,IF(AND(AO$3&gt;=$R152,AO$2&lt;=$S152),$M152,0)),0)</f>
        <v/>
      </c>
      <c r="AP152" s="52">
        <f>IFERROR(IF(AND($R152&gt;=AP$2,$R152&lt;=AP$3),$M152,IF(AND(AP$3&gt;=$R152,AP$2&lt;=$S152),$M152,0)),0)</f>
        <v/>
      </c>
      <c r="AQ152" s="52">
        <f>IFERROR(IF(AND($R152&gt;=AQ$2,$R152&lt;=AQ$3),$M152,IF(AND(AQ$3&gt;=$R152,AQ$2&lt;=$S152),$M152,0)),0)</f>
        <v/>
      </c>
      <c r="AR152" s="52">
        <f>IFERROR(IF(AND($R152&gt;=AR$2,$R152&lt;=AR$3),$M152,IF(AND(AR$3&gt;=$R152,AR$2&lt;=$S152),$M152,0)),0)</f>
        <v/>
      </c>
      <c r="AS152" s="52">
        <f>IFERROR(IF(AND($R152&gt;=AS$2,$R152&lt;=AS$3),$M152,IF(AND(AS$3&gt;=$R152,AS$2&lt;=$S152),$M152,0)),0)</f>
        <v/>
      </c>
      <c r="AT152" s="52">
        <f>IFERROR(IF(AND($R152&gt;=AT$2,$R152&lt;=AT$3),$M152,IF(AND(AT$3&gt;=$R152,AT$2&lt;=$S152),$M152,0)),0)</f>
        <v/>
      </c>
      <c r="AU152" s="52">
        <f>IFERROR(IF(AND($R152&gt;=AU$2,$R152&lt;=AU$3),$M152,IF(AND(AU$3&gt;=$R152,AU$2&lt;=$S152),$M152,0)),0)</f>
        <v/>
      </c>
      <c r="AV152" s="52">
        <f>IFERROR(IF(AND($R152&gt;=AV$2,$R152&lt;=AV$3),$M152,IF(AND(AV$3&gt;=$R152,AV$2&lt;=$S152),$M152,0)),0)</f>
        <v/>
      </c>
      <c r="AW152" s="52">
        <f>IFERROR(IF(AND($R152&gt;=AW$2,$R152&lt;=AW$3),$M152,IF(AND(AW$3&gt;=$R152,AW$2&lt;=$S152),$M152,0)),0)</f>
        <v/>
      </c>
      <c r="AX152" s="52">
        <f>IFERROR(IF(AND($R152&gt;=AX$2,$R152&lt;=AX$3),$M152,IF(AND(AX$3&gt;=$R152,AX$2&lt;=$S152),$M152,0)),0)</f>
        <v/>
      </c>
      <c r="AY152" s="52">
        <f>IFERROR(IF(AND($R152&gt;=AY$2,$R152&lt;=AY$3),$M152,IF(AND(AY$3&gt;=$R152,AY$2&lt;=$S152),$M152,0)),0)</f>
        <v/>
      </c>
      <c r="AZ152" s="52">
        <f>IFERROR(IF(AND($R152&gt;=AZ$2,$R152&lt;=AZ$3),$M152,IF(AND(AZ$3&gt;=$R152,AZ$2&lt;=$S152),$M152,0)),0)</f>
        <v/>
      </c>
      <c r="BA152" s="52">
        <f>IFERROR(IF(AND($R152&gt;=BA$2,$R152&lt;=BA$3),$M152,IF(AND(BA$3&gt;=$R152,BA$2&lt;=$S152),$M152,0)),0)</f>
        <v/>
      </c>
      <c r="BB152" s="52">
        <f>IFERROR(IF(AND($R152&gt;=BB$2,$R152&lt;=BB$3),$M152,IF(AND(BB$3&gt;=$R152,BB$2&lt;=$S152),$M152,0)),0)</f>
        <v/>
      </c>
      <c r="BC152" s="52">
        <f>IFERROR(IF(AND($R152&gt;=BC$2,$R152&lt;=BC$3),$M152,IF(AND(BC$3&gt;=$R152,BC$2&lt;=$S152),$M152,0)),0)</f>
        <v/>
      </c>
      <c r="BD152" s="52">
        <f>IFERROR(IF(AND($R152&gt;=BD$2,$R152&lt;=BD$3),$M152,IF(AND(BD$3&gt;=$R152,BD$2&lt;=$S152),$M152,0)),0)</f>
        <v/>
      </c>
      <c r="BE152" s="52">
        <f>IFERROR(IF(AND($R152&gt;=BE$2,$R152&lt;=BE$3),$M152,IF(AND(BE$3&gt;=$R152,BE$2&lt;=$S152),$M152,0)),0)</f>
        <v/>
      </c>
      <c r="BF152" s="52">
        <f>IFERROR(IF(AND($R152&gt;=BF$2,$R152&lt;=BF$3),$M152,IF(AND(BF$3&gt;=$R152,BF$2&lt;=$S152),$M152,0)),0)</f>
        <v/>
      </c>
      <c r="BG152" s="52">
        <f>IFERROR(IF(AND($R152&gt;=BG$2,$R152&lt;=BG$3),$M152,IF(AND(BG$3&gt;=$R152,BG$2&lt;=$S152),$M152,0)),0)</f>
        <v/>
      </c>
      <c r="BH152" s="52">
        <f>IFERROR(IF(AND($R152&gt;=BH$2,$R152&lt;=BH$3),$M152,IF(AND(BH$3&gt;=$R152,BH$2&lt;=$S152),$M152,0)),0)</f>
        <v/>
      </c>
      <c r="BI152" s="52">
        <f>IFERROR(IF(AND($R152&gt;=BI$2,$R152&lt;=BI$3),$M152,IF(AND(BI$3&gt;=$R152,BI$2&lt;=$S152),$M152,0)),0)</f>
        <v/>
      </c>
      <c r="BJ152" s="52">
        <f>IFERROR(IF(AND($R152&gt;=BJ$2,$R152&lt;=BJ$3),$M152,IF(AND(BJ$3&gt;=$R152,BJ$2&lt;=$S152),$M152,0)),0)</f>
        <v/>
      </c>
      <c r="BK152" s="52">
        <f>IFERROR(IF(AND($R152&gt;=BK$2,$R152&lt;=BK$3),$M152,IF(AND(BK$3&gt;=$R152,BK$2&lt;=$S152),$M152,0)),0)</f>
        <v/>
      </c>
      <c r="BL152" s="52">
        <f>IFERROR(IF(AND($R152&gt;=BL$2,$R152&lt;=BL$3),$M152,IF(AND(BL$3&gt;=$R152,BL$2&lt;=$S152),$M152,0)),0)</f>
        <v/>
      </c>
      <c r="BM152" s="52">
        <f>IFERROR(IF(AND($R152&gt;=BM$2,$R152&lt;=BM$3),$M152,IF(AND(BM$3&gt;=$R152,BM$2&lt;=$S152),$M152,0)),0)</f>
        <v/>
      </c>
      <c r="BN152" s="52">
        <f>IFERROR(IF(AND($R152&gt;=BN$2,$R152&lt;=BN$3),$M152,IF(AND(BN$3&gt;=$R152,BN$2&lt;=$S152),$M152,0)),0)</f>
        <v/>
      </c>
      <c r="BO152" s="52">
        <f>IFERROR(IF(AND($R152&gt;=BO$2,$R152&lt;=BO$3),$M152,IF(AND(BO$3&gt;=$R152,BO$2&lt;=$S152),$M152,0)),0)</f>
        <v/>
      </c>
      <c r="BP152" s="52">
        <f>IFERROR(IF(AND($R152&gt;=BP$2,$R152&lt;=BP$3),$M152,IF(AND(BP$3&gt;=$R152,BP$2&lt;=$S152),$M152,0)),0)</f>
        <v/>
      </c>
      <c r="BQ152" s="52">
        <f>IFERROR(IF(AND($R152&gt;=BQ$2,$R152&lt;=BQ$3),$M152,IF(AND(BQ$3&gt;=$R152,BQ$2&lt;=$S152),$M152,0)),0)</f>
        <v/>
      </c>
      <c r="BR152" s="52">
        <f>IFERROR(IF(AND($R152&gt;=BR$2,$R152&lt;=BR$3),$M152,IF(AND(BR$3&gt;=$R152,BR$2&lt;=$S152),$M152,0)),0)</f>
        <v/>
      </c>
      <c r="BS152" s="52">
        <f>IFERROR(IF(AND($R152&gt;=BS$2,$R152&lt;=BS$3),$M152,IF(AND(BS$3&gt;=$R152,BS$2&lt;=$S152),$M152,0)),0)</f>
        <v/>
      </c>
      <c r="BT152" s="52">
        <f>IFERROR(IF(AND($R152&gt;=BT$2,$R152&lt;=BT$3),$M152,IF(AND(BT$3&gt;=$R152,BT$2&lt;=$S152),$M152,0)),0)</f>
        <v/>
      </c>
      <c r="BU152" s="52">
        <f>IFERROR(IF(AND($R152&gt;=BU$2,$R152&lt;=BU$3),$M152,IF(AND(BU$3&gt;=$R152,BU$2&lt;=$S152),$M152,0)),0)</f>
        <v/>
      </c>
      <c r="BV152" s="52">
        <f>IFERROR(IF(AND($R152&gt;=BV$2,$R152&lt;=BV$3),$M152,IF(AND(BV$3&gt;=$R152,BV$2&lt;=$S152),$M152,0)),0)</f>
        <v/>
      </c>
      <c r="BW152" s="52">
        <f>IFERROR(IF(AND($R152&gt;=BW$2,$R152&lt;=BW$3),$M152,IF(AND(BW$3&gt;=$R152,BW$2&lt;=$S152),$M152,0)),0)</f>
        <v/>
      </c>
      <c r="BX152" s="52">
        <f>IFERROR(IF(AND($R152&gt;=BX$2,$R152&lt;=BX$3),$M152,IF(AND(BX$3&gt;=$R152,BX$2&lt;=$S152),$M152,0)),0)</f>
        <v/>
      </c>
      <c r="BY152" s="52">
        <f>IFERROR(IF(AND($R152&gt;=BY$2,$R152&lt;=BY$3),$M152,IF(AND(BY$3&gt;=$R152,BY$2&lt;=$S152),$M152,0)),0)</f>
        <v/>
      </c>
      <c r="BZ152" s="52">
        <f>IFERROR(IF(AND($R152&gt;=BZ$2,$R152&lt;=BZ$3),$M152,IF(AND(BZ$3&gt;=$R152,BZ$2&lt;=$S152),$M152,0)),0)</f>
        <v/>
      </c>
      <c r="CA152" s="52">
        <f>IFERROR(IF(AND($R152&gt;=CA$2,$R152&lt;=CA$3),$M152,IF(AND(CA$3&gt;=$R152,CA$2&lt;=$S152),$M152,0)),0)</f>
        <v/>
      </c>
      <c r="CB152" s="52">
        <f>IFERROR(IF(AND($R152&gt;=CB$2,$R152&lt;=CB$3),$M152,IF(AND(CB$3&gt;=$R152,CB$2&lt;=$S152),$M152,0)),0)</f>
        <v/>
      </c>
      <c r="CC152" s="52">
        <f>IFERROR(IF(AND($R152&gt;=CC$2,$R152&lt;=CC$3),$M152,IF(AND(CC$3&gt;=$R152,CC$2&lt;=$S152),$M152,0)),0)</f>
        <v/>
      </c>
      <c r="CD152" s="52">
        <f>IFERROR(IF(AND($R152&gt;=CD$2,$R152&lt;=CD$3),$M152,IF(AND(CD$3&gt;=$R152,CD$2&lt;=$S152),$M152,0)),0)</f>
        <v/>
      </c>
      <c r="CE152" s="52">
        <f>IFERROR(IF(AND($R152&gt;=CE$2,$R152&lt;=CE$3),$M152,IF(AND(CE$3&gt;=$R152,CE$2&lt;=$S152),$M152,0)),0)</f>
        <v/>
      </c>
      <c r="CF152" s="52">
        <f>IFERROR(IF(AND($R152&gt;=CF$2,$R152&lt;=CF$3),$M152,IF(AND(CF$3&gt;=$R152,CF$2&lt;=$S152),$M152,0)),0)</f>
        <v/>
      </c>
      <c r="CG152" s="52">
        <f>IFERROR(IF(AND($R152&gt;=CG$2,$R152&lt;=CG$3),$M152,IF(AND(CG$3&gt;=$R152,CG$2&lt;=$S152),$M152,0)),0)</f>
        <v/>
      </c>
      <c r="CH152" s="52">
        <f>IFERROR(IF(AND($R152&gt;=CH$2,$R152&lt;=CH$3),$M152,IF(AND(CH$3&gt;=$R152,CH$2&lt;=$S152),$M152,0)),0)</f>
        <v/>
      </c>
      <c r="CI152" s="52">
        <f>IFERROR(IF(AND($R152&gt;=CI$2,$R152&lt;=CI$3),$M152,IF(AND(CI$3&gt;=$R152,CI$2&lt;=$S152),$M152,0)),0)</f>
        <v/>
      </c>
      <c r="CJ152" s="52">
        <f>IFERROR(IF(AND($R152&gt;=CJ$2,$R152&lt;=CJ$3),$M152,IF(AND(CJ$3&gt;=$R152,CJ$2&lt;=$S152),$M152,0)),0)</f>
        <v/>
      </c>
      <c r="CK152" s="52">
        <f>IFERROR(IF(AND($R152&gt;=CK$2,$R152&lt;=CK$3),$M152,IF(AND(CK$3&gt;=$R152,CK$2&lt;=$S152),$M152,0)),0)</f>
        <v/>
      </c>
      <c r="CL152" s="52">
        <f>IFERROR(IF(AND($R152&gt;=CL$2,$R152&lt;=CL$3),$M152,IF(AND(CL$3&gt;=$R152,CL$2&lt;=$S152),$M152,0)),0)</f>
        <v/>
      </c>
      <c r="CM152" s="52">
        <f>IFERROR(IF(AND($R152&gt;=CM$2,$R152&lt;=CM$3),$M152,IF(AND(CM$3&gt;=$R152,CM$2&lt;=$S152),$M152,0)),0)</f>
        <v/>
      </c>
      <c r="CN152" s="52">
        <f>IFERROR(IF(AND($R152&gt;=CN$2,$R152&lt;=CN$3),$M152,IF(AND(CN$3&gt;=$R152,CN$2&lt;=$S152),$M152,0)),0)</f>
        <v/>
      </c>
      <c r="CO152" s="52">
        <f>IFERROR(IF(AND($R152&gt;=CO$2,$R152&lt;=CO$3),$M152,IF(AND(CO$3&gt;=$R152,CO$2&lt;=$S152),$M152,0)),0)</f>
        <v/>
      </c>
      <c r="CP152" s="52">
        <f>IFERROR(IF(AND($R152&gt;=CP$2,$R152&lt;=CP$3),$M152,IF(AND(CP$3&gt;=$R152,CP$2&lt;=$S152),$M152,0)),0)</f>
        <v/>
      </c>
      <c r="CQ152" s="52">
        <f>IFERROR(IF(AND($R152&gt;=CQ$2,$R152&lt;=CQ$3),$M152,IF(AND(CQ$3&gt;=$R152,CQ$2&lt;=$S152),$M152,0)),0)</f>
        <v/>
      </c>
      <c r="CR152" s="52">
        <f>IFERROR(IF(AND($R152&gt;=CR$2,$R152&lt;=CR$3),$M152,IF(AND(CR$3&gt;=$R152,CR$2&lt;=$S152),$M152,0)),0)</f>
        <v/>
      </c>
      <c r="CS152" s="52">
        <f>IFERROR(IF(AND($R152&gt;=CS$2,$R152&lt;=CS$3),$M152,IF(AND(CS$3&gt;=$R152,CS$2&lt;=$S152),$M152,0)),0)</f>
        <v/>
      </c>
      <c r="CT152" s="52">
        <f>IFERROR(IF(AND($R152&gt;=CT$2,$R152&lt;=CT$3),$M152,IF(AND(CT$3&gt;=$R152,CT$2&lt;=$S152),$M152,0)),0)</f>
        <v/>
      </c>
      <c r="CU152" s="52">
        <f>IFERROR(IF(AND($R152&gt;=CU$2,$R152&lt;=CU$3),$M152,IF(AND(CU$3&gt;=$R152,CU$2&lt;=$S152),$M152,0)),0)</f>
        <v/>
      </c>
      <c r="CV152" s="52">
        <f>IFERROR(IF(AND($R152&gt;=CV$2,$R152&lt;=CV$3),$M152,IF(AND(CV$3&gt;=$R152,CV$2&lt;=$S152),$M152,0)),0)</f>
        <v/>
      </c>
      <c r="CW152" s="52">
        <f>IFERROR(IF(AND($R152&gt;=CW$2,$R152&lt;=CW$3),$M152,IF(AND(CW$3&gt;=$R152,CW$2&lt;=$S152),$M152,0)),0)</f>
        <v/>
      </c>
      <c r="CX152" s="52">
        <f>IFERROR(IF(AND($R152&gt;=CX$2,$R152&lt;=CX$3),$M152,IF(AND(CX$3&gt;=$R152,CX$2&lt;=$S152),$M152,0)),0)</f>
        <v/>
      </c>
      <c r="CY152" s="52">
        <f>IFERROR(IF(AND($R152&gt;=CY$2,$R152&lt;=CY$3),$M152,IF(AND(CY$3&gt;=$R152,CY$2&lt;=$S152),$M152,0)),0)</f>
        <v/>
      </c>
      <c r="CZ152" s="52">
        <f>IFERROR(IF(AND($R152&gt;=CZ$2,$R152&lt;=CZ$3),$M152,IF(AND(CZ$3&gt;=$R152,CZ$2&lt;=$S152),$M152,0)),0)</f>
        <v/>
      </c>
      <c r="DA152" s="52" t="n"/>
      <c r="DB152" s="52" t="n"/>
    </row>
    <row r="153" outlineLevel="1" ht="15.9" customHeight="1">
      <c r="A153" s="40" t="inlineStr">
        <is>
          <t>[Person_3]</t>
        </is>
      </c>
      <c r="B153" s="98" t="n"/>
      <c r="C153" s="56" t="n"/>
      <c r="D153" s="98" t="n"/>
      <c r="E153" s="56" t="n"/>
      <c r="F153" s="53" t="n"/>
      <c r="G153" s="56" t="n"/>
      <c r="H153" s="98" t="n"/>
      <c r="I153" s="43" t="n"/>
      <c r="J153" s="44" t="n"/>
      <c r="K153" s="45" t="n"/>
      <c r="L153" s="45" t="n"/>
      <c r="M153" s="46">
        <f>IF($J153="Digital Maintenance",0,K153*L153)*I152</f>
        <v/>
      </c>
      <c r="N153" s="47">
        <f>IF($J153="Digital Maintenance",K153*L153,0)*I153</f>
        <v/>
      </c>
      <c r="O153" s="48" t="inlineStr">
        <is>
          <t>New</t>
        </is>
      </c>
      <c r="P153" s="49" t="n"/>
      <c r="Q153" s="96" t="n"/>
      <c r="R153" s="96" t="n"/>
      <c r="S153" s="96" t="n"/>
      <c r="T153" s="51">
        <f>IF(ISBLANK(S153),"",YEARFRAC(R153,EOMONTH(S153,0))*12)</f>
        <v/>
      </c>
      <c r="U153" s="52">
        <f>IFERROR(IF(AND($R153&gt;=U$2,$R153&lt;=U$3),$M153,IF(AND(U$3&gt;=$R153,U$2&lt;=$S153),$M153,0)),0)</f>
        <v/>
      </c>
      <c r="V153" s="52">
        <f>IFERROR(IF(AND($R153&gt;=V$2,$R153&lt;=V$3),$M153,IF(AND(V$3&gt;=$R153,V$2&lt;=$S153),$M153,0)),0)</f>
        <v/>
      </c>
      <c r="W153" s="52">
        <f>IFERROR(IF(AND($R153&gt;=W$2,$R153&lt;=W$3),$M153,IF(AND(W$3&gt;=$R153,W$2&lt;=$S153),$M153,0)),0)</f>
        <v/>
      </c>
      <c r="X153" s="52">
        <f>IFERROR(IF(AND($R153&gt;=X$2,$R153&lt;=X$3),$M153,IF(AND(X$3&gt;=$R153,X$2&lt;=$S153),$M153,0)),0)</f>
        <v/>
      </c>
      <c r="Y153" s="52">
        <f>IFERROR(IF(AND($R153&gt;=Y$2,$R153&lt;=Y$3),$M153,IF(AND(Y$3&gt;=$R153,Y$2&lt;=$S153),$M153,0)),0)</f>
        <v/>
      </c>
      <c r="Z153" s="52">
        <f>IFERROR(IF(AND($R153&gt;=Z$2,$R153&lt;=Z$3),$M153,IF(AND(Z$3&gt;=$R153,Z$2&lt;=$S153),$M153,0)),0)</f>
        <v/>
      </c>
      <c r="AA153" s="52">
        <f>IFERROR(IF(AND($R153&gt;=AA$2,$R153&lt;=AA$3),$M153,IF(AND(AA$3&gt;=$R153,AA$2&lt;=$S153),$M153,0)),0)</f>
        <v/>
      </c>
      <c r="AB153" s="52">
        <f>IFERROR(IF(AND($R153&gt;=AB$2,$R153&lt;=AB$3),$M153,IF(AND(AB$3&gt;=$R153,AB$2&lt;=$S153),$M153,0)),0)</f>
        <v/>
      </c>
      <c r="AC153" s="52">
        <f>IFERROR(IF(AND($R153&gt;=AC$2,$R153&lt;=AC$3),$M153,IF(AND(AC$3&gt;=$R153,AC$2&lt;=$S153),$M153,0)),0)</f>
        <v/>
      </c>
      <c r="AD153" s="52">
        <f>IFERROR(IF(AND($R153&gt;=AD$2,$R153&lt;=AD$3),$M153,IF(AND(AD$3&gt;=$R153,AD$2&lt;=$S153),$M153,0)),0)</f>
        <v/>
      </c>
      <c r="AE153" s="52">
        <f>IFERROR(IF(AND($R153&gt;=AE$2,$R153&lt;=AE$3),$M153,IF(AND(AE$3&gt;=$R153,AE$2&lt;=$S153),$M153,0)),0)</f>
        <v/>
      </c>
      <c r="AF153" s="52">
        <f>IFERROR(IF(AND($R153&gt;=AF$2,$R153&lt;=AF$3),$M153,IF(AND(AF$3&gt;=$R153,AF$2&lt;=$S153),$M153,0)),0)</f>
        <v/>
      </c>
      <c r="AG153" s="52">
        <f>IFERROR(IF(AND($R153&gt;=AG$2,$R153&lt;=AG$3),$M153,IF(AND(AG$3&gt;=$R153,AG$2&lt;=$S153),$M153,0)),0)</f>
        <v/>
      </c>
      <c r="AH153" s="52">
        <f>IFERROR(IF(AND($R153&gt;=AH$2,$R153&lt;=AH$3),$M153,IF(AND(AH$3&gt;=$R153,AH$2&lt;=$S153),$M153,0)),0)</f>
        <v/>
      </c>
      <c r="AI153" s="52">
        <f>IFERROR(IF(AND($R153&gt;=AI$2,$R153&lt;=AI$3),$M153,IF(AND(AI$3&gt;=$R153,AI$2&lt;=$S153),$M153,0)),0)</f>
        <v/>
      </c>
      <c r="AJ153" s="52">
        <f>IFERROR(IF(AND($R153&gt;=AJ$2,$R153&lt;=AJ$3),$M153,IF(AND(AJ$3&gt;=$R153,AJ$2&lt;=$S153),$M153,0)),0)</f>
        <v/>
      </c>
      <c r="AK153" s="52">
        <f>IFERROR(IF(AND($R153&gt;=AK$2,$R153&lt;=AK$3),$M153,IF(AND(AK$3&gt;=$R153,AK$2&lt;=$S153),$M153,0)),0)</f>
        <v/>
      </c>
      <c r="AL153" s="52">
        <f>IFERROR(IF(AND($R153&gt;=AL$2,$R153&lt;=AL$3),$M153,IF(AND(AL$3&gt;=$R153,AL$2&lt;=$S153),$M153,0)),0)</f>
        <v/>
      </c>
      <c r="AM153" s="52">
        <f>IFERROR(IF(AND($R153&gt;=AM$2,$R153&lt;=AM$3),$M153,IF(AND(AM$3&gt;=$R153,AM$2&lt;=$S153),$M153,0)),0)</f>
        <v/>
      </c>
      <c r="AN153" s="52">
        <f>IFERROR(IF(AND($R153&gt;=AN$2,$R153&lt;=AN$3),$M153,IF(AND(AN$3&gt;=$R153,AN$2&lt;=$S153),$M153,0)),0)</f>
        <v/>
      </c>
      <c r="AO153" s="52">
        <f>IFERROR(IF(AND($R153&gt;=AO$2,$R153&lt;=AO$3),$M153,IF(AND(AO$3&gt;=$R153,AO$2&lt;=$S153),$M153,0)),0)</f>
        <v/>
      </c>
      <c r="AP153" s="52">
        <f>IFERROR(IF(AND($R153&gt;=AP$2,$R153&lt;=AP$3),$M153,IF(AND(AP$3&gt;=$R153,AP$2&lt;=$S153),$M153,0)),0)</f>
        <v/>
      </c>
      <c r="AQ153" s="52">
        <f>IFERROR(IF(AND($R153&gt;=AQ$2,$R153&lt;=AQ$3),$M153,IF(AND(AQ$3&gt;=$R153,AQ$2&lt;=$S153),$M153,0)),0)</f>
        <v/>
      </c>
      <c r="AR153" s="52">
        <f>IFERROR(IF(AND($R153&gt;=AR$2,$R153&lt;=AR$3),$M153,IF(AND(AR$3&gt;=$R153,AR$2&lt;=$S153),$M153,0)),0)</f>
        <v/>
      </c>
      <c r="AS153" s="52">
        <f>IFERROR(IF(AND($R153&gt;=AS$2,$R153&lt;=AS$3),$M153,IF(AND(AS$3&gt;=$R153,AS$2&lt;=$S153),$M153,0)),0)</f>
        <v/>
      </c>
      <c r="AT153" s="52">
        <f>IFERROR(IF(AND($R153&gt;=AT$2,$R153&lt;=AT$3),$M153,IF(AND(AT$3&gt;=$R153,AT$2&lt;=$S153),$M153,0)),0)</f>
        <v/>
      </c>
      <c r="AU153" s="52">
        <f>IFERROR(IF(AND($R153&gt;=AU$2,$R153&lt;=AU$3),$M153,IF(AND(AU$3&gt;=$R153,AU$2&lt;=$S153),$M153,0)),0)</f>
        <v/>
      </c>
      <c r="AV153" s="52">
        <f>IFERROR(IF(AND($R153&gt;=AV$2,$R153&lt;=AV$3),$M153,IF(AND(AV$3&gt;=$R153,AV$2&lt;=$S153),$M153,0)),0)</f>
        <v/>
      </c>
      <c r="AW153" s="52">
        <f>IFERROR(IF(AND($R153&gt;=AW$2,$R153&lt;=AW$3),$M153,IF(AND(AW$3&gt;=$R153,AW$2&lt;=$S153),$M153,0)),0)</f>
        <v/>
      </c>
      <c r="AX153" s="52">
        <f>IFERROR(IF(AND($R153&gt;=AX$2,$R153&lt;=AX$3),$M153,IF(AND(AX$3&gt;=$R153,AX$2&lt;=$S153),$M153,0)),0)</f>
        <v/>
      </c>
      <c r="AY153" s="52">
        <f>IFERROR(IF(AND($R153&gt;=AY$2,$R153&lt;=AY$3),$M153,IF(AND(AY$3&gt;=$R153,AY$2&lt;=$S153),$M153,0)),0)</f>
        <v/>
      </c>
      <c r="AZ153" s="52">
        <f>IFERROR(IF(AND($R153&gt;=AZ$2,$R153&lt;=AZ$3),$M153,IF(AND(AZ$3&gt;=$R153,AZ$2&lt;=$S153),$M153,0)),0)</f>
        <v/>
      </c>
      <c r="BA153" s="52">
        <f>IFERROR(IF(AND($R153&gt;=BA$2,$R153&lt;=BA$3),$M153,IF(AND(BA$3&gt;=$R153,BA$2&lt;=$S153),$M153,0)),0)</f>
        <v/>
      </c>
      <c r="BB153" s="52">
        <f>IFERROR(IF(AND($R153&gt;=BB$2,$R153&lt;=BB$3),$M153,IF(AND(BB$3&gt;=$R153,BB$2&lt;=$S153),$M153,0)),0)</f>
        <v/>
      </c>
      <c r="BC153" s="52">
        <f>IFERROR(IF(AND($R153&gt;=BC$2,$R153&lt;=BC$3),$M153,IF(AND(BC$3&gt;=$R153,BC$2&lt;=$S153),$M153,0)),0)</f>
        <v/>
      </c>
      <c r="BD153" s="52">
        <f>IFERROR(IF(AND($R153&gt;=BD$2,$R153&lt;=BD$3),$M153,IF(AND(BD$3&gt;=$R153,BD$2&lt;=$S153),$M153,0)),0)</f>
        <v/>
      </c>
      <c r="BE153" s="52">
        <f>IFERROR(IF(AND($R153&gt;=BE$2,$R153&lt;=BE$3),$M153,IF(AND(BE$3&gt;=$R153,BE$2&lt;=$S153),$M153,0)),0)</f>
        <v/>
      </c>
      <c r="BF153" s="52">
        <f>IFERROR(IF(AND($R153&gt;=BF$2,$R153&lt;=BF$3),$M153,IF(AND(BF$3&gt;=$R153,BF$2&lt;=$S153),$M153,0)),0)</f>
        <v/>
      </c>
      <c r="BG153" s="52">
        <f>IFERROR(IF(AND($R153&gt;=BG$2,$R153&lt;=BG$3),$M153,IF(AND(BG$3&gt;=$R153,BG$2&lt;=$S153),$M153,0)),0)</f>
        <v/>
      </c>
      <c r="BH153" s="52">
        <f>IFERROR(IF(AND($R153&gt;=BH$2,$R153&lt;=BH$3),$M153,IF(AND(BH$3&gt;=$R153,BH$2&lt;=$S153),$M153,0)),0)</f>
        <v/>
      </c>
      <c r="BI153" s="52">
        <f>IFERROR(IF(AND($R153&gt;=BI$2,$R153&lt;=BI$3),$M153,IF(AND(BI$3&gt;=$R153,BI$2&lt;=$S153),$M153,0)),0)</f>
        <v/>
      </c>
      <c r="BJ153" s="52">
        <f>IFERROR(IF(AND($R153&gt;=BJ$2,$R153&lt;=BJ$3),$M153,IF(AND(BJ$3&gt;=$R153,BJ$2&lt;=$S153),$M153,0)),0)</f>
        <v/>
      </c>
      <c r="BK153" s="52">
        <f>IFERROR(IF(AND($R153&gt;=BK$2,$R153&lt;=BK$3),$M153,IF(AND(BK$3&gt;=$R153,BK$2&lt;=$S153),$M153,0)),0)</f>
        <v/>
      </c>
      <c r="BL153" s="52">
        <f>IFERROR(IF(AND($R153&gt;=BL$2,$R153&lt;=BL$3),$M153,IF(AND(BL$3&gt;=$R153,BL$2&lt;=$S153),$M153,0)),0)</f>
        <v/>
      </c>
      <c r="BM153" s="52">
        <f>IFERROR(IF(AND($R153&gt;=BM$2,$R153&lt;=BM$3),$M153,IF(AND(BM$3&gt;=$R153,BM$2&lt;=$S153),$M153,0)),0)</f>
        <v/>
      </c>
      <c r="BN153" s="52">
        <f>IFERROR(IF(AND($R153&gt;=BN$2,$R153&lt;=BN$3),$M153,IF(AND(BN$3&gt;=$R153,BN$2&lt;=$S153),$M153,0)),0)</f>
        <v/>
      </c>
      <c r="BO153" s="52">
        <f>IFERROR(IF(AND($R153&gt;=BO$2,$R153&lt;=BO$3),$M153,IF(AND(BO$3&gt;=$R153,BO$2&lt;=$S153),$M153,0)),0)</f>
        <v/>
      </c>
      <c r="BP153" s="52">
        <f>IFERROR(IF(AND($R153&gt;=BP$2,$R153&lt;=BP$3),$M153,IF(AND(BP$3&gt;=$R153,BP$2&lt;=$S153),$M153,0)),0)</f>
        <v/>
      </c>
      <c r="BQ153" s="52">
        <f>IFERROR(IF(AND($R153&gt;=BQ$2,$R153&lt;=BQ$3),$M153,IF(AND(BQ$3&gt;=$R153,BQ$2&lt;=$S153),$M153,0)),0)</f>
        <v/>
      </c>
      <c r="BR153" s="52">
        <f>IFERROR(IF(AND($R153&gt;=BR$2,$R153&lt;=BR$3),$M153,IF(AND(BR$3&gt;=$R153,BR$2&lt;=$S153),$M153,0)),0)</f>
        <v/>
      </c>
      <c r="BS153" s="52">
        <f>IFERROR(IF(AND($R153&gt;=BS$2,$R153&lt;=BS$3),$M153,IF(AND(BS$3&gt;=$R153,BS$2&lt;=$S153),$M153,0)),0)</f>
        <v/>
      </c>
      <c r="BT153" s="52">
        <f>IFERROR(IF(AND($R153&gt;=BT$2,$R153&lt;=BT$3),$M153,IF(AND(BT$3&gt;=$R153,BT$2&lt;=$S153),$M153,0)),0)</f>
        <v/>
      </c>
      <c r="BU153" s="52">
        <f>IFERROR(IF(AND($R153&gt;=BU$2,$R153&lt;=BU$3),$M153,IF(AND(BU$3&gt;=$R153,BU$2&lt;=$S153),$M153,0)),0)</f>
        <v/>
      </c>
      <c r="BV153" s="52">
        <f>IFERROR(IF(AND($R153&gt;=BV$2,$R153&lt;=BV$3),$M153,IF(AND(BV$3&gt;=$R153,BV$2&lt;=$S153),$M153,0)),0)</f>
        <v/>
      </c>
      <c r="BW153" s="52">
        <f>IFERROR(IF(AND($R153&gt;=BW$2,$R153&lt;=BW$3),$M153,IF(AND(BW$3&gt;=$R153,BW$2&lt;=$S153),$M153,0)),0)</f>
        <v/>
      </c>
      <c r="BX153" s="52">
        <f>IFERROR(IF(AND($R153&gt;=BX$2,$R153&lt;=BX$3),$M153,IF(AND(BX$3&gt;=$R153,BX$2&lt;=$S153),$M153,0)),0)</f>
        <v/>
      </c>
      <c r="BY153" s="52">
        <f>IFERROR(IF(AND($R153&gt;=BY$2,$R153&lt;=BY$3),$M153,IF(AND(BY$3&gt;=$R153,BY$2&lt;=$S153),$M153,0)),0)</f>
        <v/>
      </c>
      <c r="BZ153" s="52">
        <f>IFERROR(IF(AND($R153&gt;=BZ$2,$R153&lt;=BZ$3),$M153,IF(AND(BZ$3&gt;=$R153,BZ$2&lt;=$S153),$M153,0)),0)</f>
        <v/>
      </c>
      <c r="CA153" s="52">
        <f>IFERROR(IF(AND($R153&gt;=CA$2,$R153&lt;=CA$3),$M153,IF(AND(CA$3&gt;=$R153,CA$2&lt;=$S153),$M153,0)),0)</f>
        <v/>
      </c>
      <c r="CB153" s="52">
        <f>IFERROR(IF(AND($R153&gt;=CB$2,$R153&lt;=CB$3),$M153,IF(AND(CB$3&gt;=$R153,CB$2&lt;=$S153),$M153,0)),0)</f>
        <v/>
      </c>
      <c r="CC153" s="52">
        <f>IFERROR(IF(AND($R153&gt;=CC$2,$R153&lt;=CC$3),$M153,IF(AND(CC$3&gt;=$R153,CC$2&lt;=$S153),$M153,0)),0)</f>
        <v/>
      </c>
      <c r="CD153" s="52">
        <f>IFERROR(IF(AND($R153&gt;=CD$2,$R153&lt;=CD$3),$M153,IF(AND(CD$3&gt;=$R153,CD$2&lt;=$S153),$M153,0)),0)</f>
        <v/>
      </c>
      <c r="CE153" s="52">
        <f>IFERROR(IF(AND($R153&gt;=CE$2,$R153&lt;=CE$3),$M153,IF(AND(CE$3&gt;=$R153,CE$2&lt;=$S153),$M153,0)),0)</f>
        <v/>
      </c>
      <c r="CF153" s="52">
        <f>IFERROR(IF(AND($R153&gt;=CF$2,$R153&lt;=CF$3),$M153,IF(AND(CF$3&gt;=$R153,CF$2&lt;=$S153),$M153,0)),0)</f>
        <v/>
      </c>
      <c r="CG153" s="52">
        <f>IFERROR(IF(AND($R153&gt;=CG$2,$R153&lt;=CG$3),$M153,IF(AND(CG$3&gt;=$R153,CG$2&lt;=$S153),$M153,0)),0)</f>
        <v/>
      </c>
      <c r="CH153" s="52">
        <f>IFERROR(IF(AND($R153&gt;=CH$2,$R153&lt;=CH$3),$M153,IF(AND(CH$3&gt;=$R153,CH$2&lt;=$S153),$M153,0)),0)</f>
        <v/>
      </c>
      <c r="CI153" s="52">
        <f>IFERROR(IF(AND($R153&gt;=CI$2,$R153&lt;=CI$3),$M153,IF(AND(CI$3&gt;=$R153,CI$2&lt;=$S153),$M153,0)),0)</f>
        <v/>
      </c>
      <c r="CJ153" s="52">
        <f>IFERROR(IF(AND($R153&gt;=CJ$2,$R153&lt;=CJ$3),$M153,IF(AND(CJ$3&gt;=$R153,CJ$2&lt;=$S153),$M153,0)),0)</f>
        <v/>
      </c>
      <c r="CK153" s="52">
        <f>IFERROR(IF(AND($R153&gt;=CK$2,$R153&lt;=CK$3),$M153,IF(AND(CK$3&gt;=$R153,CK$2&lt;=$S153),$M153,0)),0)</f>
        <v/>
      </c>
      <c r="CL153" s="52">
        <f>IFERROR(IF(AND($R153&gt;=CL$2,$R153&lt;=CL$3),$M153,IF(AND(CL$3&gt;=$R153,CL$2&lt;=$S153),$M153,0)),0)</f>
        <v/>
      </c>
      <c r="CM153" s="52">
        <f>IFERROR(IF(AND($R153&gt;=CM$2,$R153&lt;=CM$3),$M153,IF(AND(CM$3&gt;=$R153,CM$2&lt;=$S153),$M153,0)),0)</f>
        <v/>
      </c>
      <c r="CN153" s="52">
        <f>IFERROR(IF(AND($R153&gt;=CN$2,$R153&lt;=CN$3),$M153,IF(AND(CN$3&gt;=$R153,CN$2&lt;=$S153),$M153,0)),0)</f>
        <v/>
      </c>
      <c r="CO153" s="52">
        <f>IFERROR(IF(AND($R153&gt;=CO$2,$R153&lt;=CO$3),$M153,IF(AND(CO$3&gt;=$R153,CO$2&lt;=$S153),$M153,0)),0)</f>
        <v/>
      </c>
      <c r="CP153" s="52">
        <f>IFERROR(IF(AND($R153&gt;=CP$2,$R153&lt;=CP$3),$M153,IF(AND(CP$3&gt;=$R153,CP$2&lt;=$S153),$M153,0)),0)</f>
        <v/>
      </c>
      <c r="CQ153" s="52">
        <f>IFERROR(IF(AND($R153&gt;=CQ$2,$R153&lt;=CQ$3),$M153,IF(AND(CQ$3&gt;=$R153,CQ$2&lt;=$S153),$M153,0)),0)</f>
        <v/>
      </c>
      <c r="CR153" s="52">
        <f>IFERROR(IF(AND($R153&gt;=CR$2,$R153&lt;=CR$3),$M153,IF(AND(CR$3&gt;=$R153,CR$2&lt;=$S153),$M153,0)),0)</f>
        <v/>
      </c>
      <c r="CS153" s="52">
        <f>IFERROR(IF(AND($R153&gt;=CS$2,$R153&lt;=CS$3),$M153,IF(AND(CS$3&gt;=$R153,CS$2&lt;=$S153),$M153,0)),0)</f>
        <v/>
      </c>
      <c r="CT153" s="52">
        <f>IFERROR(IF(AND($R153&gt;=CT$2,$R153&lt;=CT$3),$M153,IF(AND(CT$3&gt;=$R153,CT$2&lt;=$S153),$M153,0)),0)</f>
        <v/>
      </c>
      <c r="CU153" s="52">
        <f>IFERROR(IF(AND($R153&gt;=CU$2,$R153&lt;=CU$3),$M153,IF(AND(CU$3&gt;=$R153,CU$2&lt;=$S153),$M153,0)),0)</f>
        <v/>
      </c>
      <c r="CV153" s="52">
        <f>IFERROR(IF(AND($R153&gt;=CV$2,$R153&lt;=CV$3),$M153,IF(AND(CV$3&gt;=$R153,CV$2&lt;=$S153),$M153,0)),0)</f>
        <v/>
      </c>
      <c r="CW153" s="52">
        <f>IFERROR(IF(AND($R153&gt;=CW$2,$R153&lt;=CW$3),$M153,IF(AND(CW$3&gt;=$R153,CW$2&lt;=$S153),$M153,0)),0)</f>
        <v/>
      </c>
      <c r="CX153" s="52">
        <f>IFERROR(IF(AND($R153&gt;=CX$2,$R153&lt;=CX$3),$M153,IF(AND(CX$3&gt;=$R153,CX$2&lt;=$S153),$M153,0)),0)</f>
        <v/>
      </c>
      <c r="CY153" s="52">
        <f>IFERROR(IF(AND($R153&gt;=CY$2,$R153&lt;=CY$3),$M153,IF(AND(CY$3&gt;=$R153,CY$2&lt;=$S153),$M153,0)),0)</f>
        <v/>
      </c>
      <c r="CZ153" s="52">
        <f>IFERROR(IF(AND($R153&gt;=CZ$2,$R153&lt;=CZ$3),$M153,IF(AND(CZ$3&gt;=$R153,CZ$2&lt;=$S153),$M153,0)),0)</f>
        <v/>
      </c>
      <c r="DA153" s="52" t="n"/>
      <c r="DB153" s="52" t="n"/>
    </row>
    <row r="154" outlineLevel="1" ht="15.9" customHeight="1">
      <c r="A154" s="40" t="inlineStr">
        <is>
          <t>[Person_3]</t>
        </is>
      </c>
      <c r="B154" s="98" t="n"/>
      <c r="C154" s="56" t="n"/>
      <c r="D154" s="98" t="n"/>
      <c r="E154" s="56" t="n"/>
      <c r="F154" s="53" t="n"/>
      <c r="G154" s="56" t="n"/>
      <c r="H154" s="98" t="n"/>
      <c r="I154" s="43" t="n"/>
      <c r="J154" s="44" t="n"/>
      <c r="K154" s="45" t="n"/>
      <c r="L154" s="45" t="n"/>
      <c r="M154" s="46">
        <f>IF($J154="Digital Maintenance",0,K154*L154)*I153</f>
        <v/>
      </c>
      <c r="N154" s="47">
        <f>IF($J154="Digital Maintenance",K154*L154,0)*I154</f>
        <v/>
      </c>
      <c r="O154" s="48" t="inlineStr">
        <is>
          <t>New</t>
        </is>
      </c>
      <c r="P154" s="49" t="n"/>
      <c r="Q154" s="96" t="n"/>
      <c r="R154" s="96" t="n"/>
      <c r="S154" s="96" t="n"/>
      <c r="T154" s="51">
        <f>IF(ISBLANK(S154),"",YEARFRAC(R154,EOMONTH(S154,0))*12)</f>
        <v/>
      </c>
      <c r="U154" s="52">
        <f>IFERROR(IF(AND($R154&gt;=U$2,$R154&lt;=U$3),$M154,IF(AND(U$3&gt;=$R154,U$2&lt;=$S154),$M154,0)),0)</f>
        <v/>
      </c>
      <c r="V154" s="52">
        <f>IFERROR(IF(AND($R154&gt;=V$2,$R154&lt;=V$3),$M154,IF(AND(V$3&gt;=$R154,V$2&lt;=$S154),$M154,0)),0)</f>
        <v/>
      </c>
      <c r="W154" s="52">
        <f>IFERROR(IF(AND($R154&gt;=W$2,$R154&lt;=W$3),$M154,IF(AND(W$3&gt;=$R154,W$2&lt;=$S154),$M154,0)),0)</f>
        <v/>
      </c>
      <c r="X154" s="52">
        <f>IFERROR(IF(AND($R154&gt;=X$2,$R154&lt;=X$3),$M154,IF(AND(X$3&gt;=$R154,X$2&lt;=$S154),$M154,0)),0)</f>
        <v/>
      </c>
      <c r="Y154" s="52">
        <f>IFERROR(IF(AND($R154&gt;=Y$2,$R154&lt;=Y$3),$M154,IF(AND(Y$3&gt;=$R154,Y$2&lt;=$S154),$M154,0)),0)</f>
        <v/>
      </c>
      <c r="Z154" s="52">
        <f>IFERROR(IF(AND($R154&gt;=Z$2,$R154&lt;=Z$3),$M154,IF(AND(Z$3&gt;=$R154,Z$2&lt;=$S154),$M154,0)),0)</f>
        <v/>
      </c>
      <c r="AA154" s="52">
        <f>IFERROR(IF(AND($R154&gt;=AA$2,$R154&lt;=AA$3),$M154,IF(AND(AA$3&gt;=$R154,AA$2&lt;=$S154),$M154,0)),0)</f>
        <v/>
      </c>
      <c r="AB154" s="52">
        <f>IFERROR(IF(AND($R154&gt;=AB$2,$R154&lt;=AB$3),$M154,IF(AND(AB$3&gt;=$R154,AB$2&lt;=$S154),$M154,0)),0)</f>
        <v/>
      </c>
      <c r="AC154" s="52">
        <f>IFERROR(IF(AND($R154&gt;=AC$2,$R154&lt;=AC$3),$M154,IF(AND(AC$3&gt;=$R154,AC$2&lt;=$S154),$M154,0)),0)</f>
        <v/>
      </c>
      <c r="AD154" s="52">
        <f>IFERROR(IF(AND($R154&gt;=AD$2,$R154&lt;=AD$3),$M154,IF(AND(AD$3&gt;=$R154,AD$2&lt;=$S154),$M154,0)),0)</f>
        <v/>
      </c>
      <c r="AE154" s="52">
        <f>IFERROR(IF(AND($R154&gt;=AE$2,$R154&lt;=AE$3),$M154,IF(AND(AE$3&gt;=$R154,AE$2&lt;=$S154),$M154,0)),0)</f>
        <v/>
      </c>
      <c r="AF154" s="52">
        <f>IFERROR(IF(AND($R154&gt;=AF$2,$R154&lt;=AF$3),$M154,IF(AND(AF$3&gt;=$R154,AF$2&lt;=$S154),$M154,0)),0)</f>
        <v/>
      </c>
      <c r="AG154" s="52">
        <f>IFERROR(IF(AND($R154&gt;=AG$2,$R154&lt;=AG$3),$M154,IF(AND(AG$3&gt;=$R154,AG$2&lt;=$S154),$M154,0)),0)</f>
        <v/>
      </c>
      <c r="AH154" s="52">
        <f>IFERROR(IF(AND($R154&gt;=AH$2,$R154&lt;=AH$3),$M154,IF(AND(AH$3&gt;=$R154,AH$2&lt;=$S154),$M154,0)),0)</f>
        <v/>
      </c>
      <c r="AI154" s="52">
        <f>IFERROR(IF(AND($R154&gt;=AI$2,$R154&lt;=AI$3),$M154,IF(AND(AI$3&gt;=$R154,AI$2&lt;=$S154),$M154,0)),0)</f>
        <v/>
      </c>
      <c r="AJ154" s="52">
        <f>IFERROR(IF(AND($R154&gt;=AJ$2,$R154&lt;=AJ$3),$M154,IF(AND(AJ$3&gt;=$R154,AJ$2&lt;=$S154),$M154,0)),0)</f>
        <v/>
      </c>
      <c r="AK154" s="52">
        <f>IFERROR(IF(AND($R154&gt;=AK$2,$R154&lt;=AK$3),$M154,IF(AND(AK$3&gt;=$R154,AK$2&lt;=$S154),$M154,0)),0)</f>
        <v/>
      </c>
      <c r="AL154" s="52">
        <f>IFERROR(IF(AND($R154&gt;=AL$2,$R154&lt;=AL$3),$M154,IF(AND(AL$3&gt;=$R154,AL$2&lt;=$S154),$M154,0)),0)</f>
        <v/>
      </c>
      <c r="AM154" s="52">
        <f>IFERROR(IF(AND($R154&gt;=AM$2,$R154&lt;=AM$3),$M154,IF(AND(AM$3&gt;=$R154,AM$2&lt;=$S154),$M154,0)),0)</f>
        <v/>
      </c>
      <c r="AN154" s="52">
        <f>IFERROR(IF(AND($R154&gt;=AN$2,$R154&lt;=AN$3),$M154,IF(AND(AN$3&gt;=$R154,AN$2&lt;=$S154),$M154,0)),0)</f>
        <v/>
      </c>
      <c r="AO154" s="52">
        <f>IFERROR(IF(AND($R154&gt;=AO$2,$R154&lt;=AO$3),$M154,IF(AND(AO$3&gt;=$R154,AO$2&lt;=$S154),$M154,0)),0)</f>
        <v/>
      </c>
      <c r="AP154" s="52">
        <f>IFERROR(IF(AND($R154&gt;=AP$2,$R154&lt;=AP$3),$M154,IF(AND(AP$3&gt;=$R154,AP$2&lt;=$S154),$M154,0)),0)</f>
        <v/>
      </c>
      <c r="AQ154" s="52">
        <f>IFERROR(IF(AND($R154&gt;=AQ$2,$R154&lt;=AQ$3),$M154,IF(AND(AQ$3&gt;=$R154,AQ$2&lt;=$S154),$M154,0)),0)</f>
        <v/>
      </c>
      <c r="AR154" s="52">
        <f>IFERROR(IF(AND($R154&gt;=AR$2,$R154&lt;=AR$3),$M154,IF(AND(AR$3&gt;=$R154,AR$2&lt;=$S154),$M154,0)),0)</f>
        <v/>
      </c>
      <c r="AS154" s="52">
        <f>IFERROR(IF(AND($R154&gt;=AS$2,$R154&lt;=AS$3),$M154,IF(AND(AS$3&gt;=$R154,AS$2&lt;=$S154),$M154,0)),0)</f>
        <v/>
      </c>
      <c r="AT154" s="52">
        <f>IFERROR(IF(AND($R154&gt;=AT$2,$R154&lt;=AT$3),$M154,IF(AND(AT$3&gt;=$R154,AT$2&lt;=$S154),$M154,0)),0)</f>
        <v/>
      </c>
      <c r="AU154" s="52">
        <f>IFERROR(IF(AND($R154&gt;=AU$2,$R154&lt;=AU$3),$M154,IF(AND(AU$3&gt;=$R154,AU$2&lt;=$S154),$M154,0)),0)</f>
        <v/>
      </c>
      <c r="AV154" s="52">
        <f>IFERROR(IF(AND($R154&gt;=AV$2,$R154&lt;=AV$3),$M154,IF(AND(AV$3&gt;=$R154,AV$2&lt;=$S154),$M154,0)),0)</f>
        <v/>
      </c>
      <c r="AW154" s="52">
        <f>IFERROR(IF(AND($R154&gt;=AW$2,$R154&lt;=AW$3),$M154,IF(AND(AW$3&gt;=$R154,AW$2&lt;=$S154),$M154,0)),0)</f>
        <v/>
      </c>
      <c r="AX154" s="52">
        <f>IFERROR(IF(AND($R154&gt;=AX$2,$R154&lt;=AX$3),$M154,IF(AND(AX$3&gt;=$R154,AX$2&lt;=$S154),$M154,0)),0)</f>
        <v/>
      </c>
      <c r="AY154" s="52">
        <f>IFERROR(IF(AND($R154&gt;=AY$2,$R154&lt;=AY$3),$M154,IF(AND(AY$3&gt;=$R154,AY$2&lt;=$S154),$M154,0)),0)</f>
        <v/>
      </c>
      <c r="AZ154" s="52">
        <f>IFERROR(IF(AND($R154&gt;=AZ$2,$R154&lt;=AZ$3),$M154,IF(AND(AZ$3&gt;=$R154,AZ$2&lt;=$S154),$M154,0)),0)</f>
        <v/>
      </c>
      <c r="BA154" s="52">
        <f>IFERROR(IF(AND($R154&gt;=BA$2,$R154&lt;=BA$3),$M154,IF(AND(BA$3&gt;=$R154,BA$2&lt;=$S154),$M154,0)),0)</f>
        <v/>
      </c>
      <c r="BB154" s="52">
        <f>IFERROR(IF(AND($R154&gt;=BB$2,$R154&lt;=BB$3),$M154,IF(AND(BB$3&gt;=$R154,BB$2&lt;=$S154),$M154,0)),0)</f>
        <v/>
      </c>
      <c r="BC154" s="52">
        <f>IFERROR(IF(AND($R154&gt;=BC$2,$R154&lt;=BC$3),$M154,IF(AND(BC$3&gt;=$R154,BC$2&lt;=$S154),$M154,0)),0)</f>
        <v/>
      </c>
      <c r="BD154" s="52">
        <f>IFERROR(IF(AND($R154&gt;=BD$2,$R154&lt;=BD$3),$M154,IF(AND(BD$3&gt;=$R154,BD$2&lt;=$S154),$M154,0)),0)</f>
        <v/>
      </c>
      <c r="BE154" s="52">
        <f>IFERROR(IF(AND($R154&gt;=BE$2,$R154&lt;=BE$3),$M154,IF(AND(BE$3&gt;=$R154,BE$2&lt;=$S154),$M154,0)),0)</f>
        <v/>
      </c>
      <c r="BF154" s="52">
        <f>IFERROR(IF(AND($R154&gt;=BF$2,$R154&lt;=BF$3),$M154,IF(AND(BF$3&gt;=$R154,BF$2&lt;=$S154),$M154,0)),0)</f>
        <v/>
      </c>
      <c r="BG154" s="52">
        <f>IFERROR(IF(AND($R154&gt;=BG$2,$R154&lt;=BG$3),$M154,IF(AND(BG$3&gt;=$R154,BG$2&lt;=$S154),$M154,0)),0)</f>
        <v/>
      </c>
      <c r="BH154" s="52">
        <f>IFERROR(IF(AND($R154&gt;=BH$2,$R154&lt;=BH$3),$M154,IF(AND(BH$3&gt;=$R154,BH$2&lt;=$S154),$M154,0)),0)</f>
        <v/>
      </c>
      <c r="BI154" s="52">
        <f>IFERROR(IF(AND($R154&gt;=BI$2,$R154&lt;=BI$3),$M154,IF(AND(BI$3&gt;=$R154,BI$2&lt;=$S154),$M154,0)),0)</f>
        <v/>
      </c>
      <c r="BJ154" s="52">
        <f>IFERROR(IF(AND($R154&gt;=BJ$2,$R154&lt;=BJ$3),$M154,IF(AND(BJ$3&gt;=$R154,BJ$2&lt;=$S154),$M154,0)),0)</f>
        <v/>
      </c>
      <c r="BK154" s="52">
        <f>IFERROR(IF(AND($R154&gt;=BK$2,$R154&lt;=BK$3),$M154,IF(AND(BK$3&gt;=$R154,BK$2&lt;=$S154),$M154,0)),0)</f>
        <v/>
      </c>
      <c r="BL154" s="52">
        <f>IFERROR(IF(AND($R154&gt;=BL$2,$R154&lt;=BL$3),$M154,IF(AND(BL$3&gt;=$R154,BL$2&lt;=$S154),$M154,0)),0)</f>
        <v/>
      </c>
      <c r="BM154" s="52">
        <f>IFERROR(IF(AND($R154&gt;=BM$2,$R154&lt;=BM$3),$M154,IF(AND(BM$3&gt;=$R154,BM$2&lt;=$S154),$M154,0)),0)</f>
        <v/>
      </c>
      <c r="BN154" s="52">
        <f>IFERROR(IF(AND($R154&gt;=BN$2,$R154&lt;=BN$3),$M154,IF(AND(BN$3&gt;=$R154,BN$2&lt;=$S154),$M154,0)),0)</f>
        <v/>
      </c>
      <c r="BO154" s="52">
        <f>IFERROR(IF(AND($R154&gt;=BO$2,$R154&lt;=BO$3),$M154,IF(AND(BO$3&gt;=$R154,BO$2&lt;=$S154),$M154,0)),0)</f>
        <v/>
      </c>
      <c r="BP154" s="52">
        <f>IFERROR(IF(AND($R154&gt;=BP$2,$R154&lt;=BP$3),$M154,IF(AND(BP$3&gt;=$R154,BP$2&lt;=$S154),$M154,0)),0)</f>
        <v/>
      </c>
      <c r="BQ154" s="52">
        <f>IFERROR(IF(AND($R154&gt;=BQ$2,$R154&lt;=BQ$3),$M154,IF(AND(BQ$3&gt;=$R154,BQ$2&lt;=$S154),$M154,0)),0)</f>
        <v/>
      </c>
      <c r="BR154" s="52">
        <f>IFERROR(IF(AND($R154&gt;=BR$2,$R154&lt;=BR$3),$M154,IF(AND(BR$3&gt;=$R154,BR$2&lt;=$S154),$M154,0)),0)</f>
        <v/>
      </c>
      <c r="BS154" s="52">
        <f>IFERROR(IF(AND($R154&gt;=BS$2,$R154&lt;=BS$3),$M154,IF(AND(BS$3&gt;=$R154,BS$2&lt;=$S154),$M154,0)),0)</f>
        <v/>
      </c>
      <c r="BT154" s="52">
        <f>IFERROR(IF(AND($R154&gt;=BT$2,$R154&lt;=BT$3),$M154,IF(AND(BT$3&gt;=$R154,BT$2&lt;=$S154),$M154,0)),0)</f>
        <v/>
      </c>
      <c r="BU154" s="52">
        <f>IFERROR(IF(AND($R154&gt;=BU$2,$R154&lt;=BU$3),$M154,IF(AND(BU$3&gt;=$R154,BU$2&lt;=$S154),$M154,0)),0)</f>
        <v/>
      </c>
      <c r="BV154" s="52">
        <f>IFERROR(IF(AND($R154&gt;=BV$2,$R154&lt;=BV$3),$M154,IF(AND(BV$3&gt;=$R154,BV$2&lt;=$S154),$M154,0)),0)</f>
        <v/>
      </c>
      <c r="BW154" s="52">
        <f>IFERROR(IF(AND($R154&gt;=BW$2,$R154&lt;=BW$3),$M154,IF(AND(BW$3&gt;=$R154,BW$2&lt;=$S154),$M154,0)),0)</f>
        <v/>
      </c>
      <c r="BX154" s="52">
        <f>IFERROR(IF(AND($R154&gt;=BX$2,$R154&lt;=BX$3),$M154,IF(AND(BX$3&gt;=$R154,BX$2&lt;=$S154),$M154,0)),0)</f>
        <v/>
      </c>
      <c r="BY154" s="52">
        <f>IFERROR(IF(AND($R154&gt;=BY$2,$R154&lt;=BY$3),$M154,IF(AND(BY$3&gt;=$R154,BY$2&lt;=$S154),$M154,0)),0)</f>
        <v/>
      </c>
      <c r="BZ154" s="52">
        <f>IFERROR(IF(AND($R154&gt;=BZ$2,$R154&lt;=BZ$3),$M154,IF(AND(BZ$3&gt;=$R154,BZ$2&lt;=$S154),$M154,0)),0)</f>
        <v/>
      </c>
      <c r="CA154" s="52">
        <f>IFERROR(IF(AND($R154&gt;=CA$2,$R154&lt;=CA$3),$M154,IF(AND(CA$3&gt;=$R154,CA$2&lt;=$S154),$M154,0)),0)</f>
        <v/>
      </c>
      <c r="CB154" s="52">
        <f>IFERROR(IF(AND($R154&gt;=CB$2,$R154&lt;=CB$3),$M154,IF(AND(CB$3&gt;=$R154,CB$2&lt;=$S154),$M154,0)),0)</f>
        <v/>
      </c>
      <c r="CC154" s="52">
        <f>IFERROR(IF(AND($R154&gt;=CC$2,$R154&lt;=CC$3),$M154,IF(AND(CC$3&gt;=$R154,CC$2&lt;=$S154),$M154,0)),0)</f>
        <v/>
      </c>
      <c r="CD154" s="52">
        <f>IFERROR(IF(AND($R154&gt;=CD$2,$R154&lt;=CD$3),$M154,IF(AND(CD$3&gt;=$R154,CD$2&lt;=$S154),$M154,0)),0)</f>
        <v/>
      </c>
      <c r="CE154" s="52">
        <f>IFERROR(IF(AND($R154&gt;=CE$2,$R154&lt;=CE$3),$M154,IF(AND(CE$3&gt;=$R154,CE$2&lt;=$S154),$M154,0)),0)</f>
        <v/>
      </c>
      <c r="CF154" s="52">
        <f>IFERROR(IF(AND($R154&gt;=CF$2,$R154&lt;=CF$3),$M154,IF(AND(CF$3&gt;=$R154,CF$2&lt;=$S154),$M154,0)),0)</f>
        <v/>
      </c>
      <c r="CG154" s="52">
        <f>IFERROR(IF(AND($R154&gt;=CG$2,$R154&lt;=CG$3),$M154,IF(AND(CG$3&gt;=$R154,CG$2&lt;=$S154),$M154,0)),0)</f>
        <v/>
      </c>
      <c r="CH154" s="52">
        <f>IFERROR(IF(AND($R154&gt;=CH$2,$R154&lt;=CH$3),$M154,IF(AND(CH$3&gt;=$R154,CH$2&lt;=$S154),$M154,0)),0)</f>
        <v/>
      </c>
      <c r="CI154" s="52">
        <f>IFERROR(IF(AND($R154&gt;=CI$2,$R154&lt;=CI$3),$M154,IF(AND(CI$3&gt;=$R154,CI$2&lt;=$S154),$M154,0)),0)</f>
        <v/>
      </c>
      <c r="CJ154" s="52">
        <f>IFERROR(IF(AND($R154&gt;=CJ$2,$R154&lt;=CJ$3),$M154,IF(AND(CJ$3&gt;=$R154,CJ$2&lt;=$S154),$M154,0)),0)</f>
        <v/>
      </c>
      <c r="CK154" s="52">
        <f>IFERROR(IF(AND($R154&gt;=CK$2,$R154&lt;=CK$3),$M154,IF(AND(CK$3&gt;=$R154,CK$2&lt;=$S154),$M154,0)),0)</f>
        <v/>
      </c>
      <c r="CL154" s="52">
        <f>IFERROR(IF(AND($R154&gt;=CL$2,$R154&lt;=CL$3),$M154,IF(AND(CL$3&gt;=$R154,CL$2&lt;=$S154),$M154,0)),0)</f>
        <v/>
      </c>
      <c r="CM154" s="52">
        <f>IFERROR(IF(AND($R154&gt;=CM$2,$R154&lt;=CM$3),$M154,IF(AND(CM$3&gt;=$R154,CM$2&lt;=$S154),$M154,0)),0)</f>
        <v/>
      </c>
      <c r="CN154" s="52">
        <f>IFERROR(IF(AND($R154&gt;=CN$2,$R154&lt;=CN$3),$M154,IF(AND(CN$3&gt;=$R154,CN$2&lt;=$S154),$M154,0)),0)</f>
        <v/>
      </c>
      <c r="CO154" s="52">
        <f>IFERROR(IF(AND($R154&gt;=CO$2,$R154&lt;=CO$3),$M154,IF(AND(CO$3&gt;=$R154,CO$2&lt;=$S154),$M154,0)),0)</f>
        <v/>
      </c>
      <c r="CP154" s="52">
        <f>IFERROR(IF(AND($R154&gt;=CP$2,$R154&lt;=CP$3),$M154,IF(AND(CP$3&gt;=$R154,CP$2&lt;=$S154),$M154,0)),0)</f>
        <v/>
      </c>
      <c r="CQ154" s="52">
        <f>IFERROR(IF(AND($R154&gt;=CQ$2,$R154&lt;=CQ$3),$M154,IF(AND(CQ$3&gt;=$R154,CQ$2&lt;=$S154),$M154,0)),0)</f>
        <v/>
      </c>
      <c r="CR154" s="52">
        <f>IFERROR(IF(AND($R154&gt;=CR$2,$R154&lt;=CR$3),$M154,IF(AND(CR$3&gt;=$R154,CR$2&lt;=$S154),$M154,0)),0)</f>
        <v/>
      </c>
      <c r="CS154" s="52">
        <f>IFERROR(IF(AND($R154&gt;=CS$2,$R154&lt;=CS$3),$M154,IF(AND(CS$3&gt;=$R154,CS$2&lt;=$S154),$M154,0)),0)</f>
        <v/>
      </c>
      <c r="CT154" s="52">
        <f>IFERROR(IF(AND($R154&gt;=CT$2,$R154&lt;=CT$3),$M154,IF(AND(CT$3&gt;=$R154,CT$2&lt;=$S154),$M154,0)),0)</f>
        <v/>
      </c>
      <c r="CU154" s="52">
        <f>IFERROR(IF(AND($R154&gt;=CU$2,$R154&lt;=CU$3),$M154,IF(AND(CU$3&gt;=$R154,CU$2&lt;=$S154),$M154,0)),0)</f>
        <v/>
      </c>
      <c r="CV154" s="52">
        <f>IFERROR(IF(AND($R154&gt;=CV$2,$R154&lt;=CV$3),$M154,IF(AND(CV$3&gt;=$R154,CV$2&lt;=$S154),$M154,0)),0)</f>
        <v/>
      </c>
      <c r="CW154" s="52">
        <f>IFERROR(IF(AND($R154&gt;=CW$2,$R154&lt;=CW$3),$M154,IF(AND(CW$3&gt;=$R154,CW$2&lt;=$S154),$M154,0)),0)</f>
        <v/>
      </c>
      <c r="CX154" s="52">
        <f>IFERROR(IF(AND($R154&gt;=CX$2,$R154&lt;=CX$3),$M154,IF(AND(CX$3&gt;=$R154,CX$2&lt;=$S154),$M154,0)),0)</f>
        <v/>
      </c>
      <c r="CY154" s="52">
        <f>IFERROR(IF(AND($R154&gt;=CY$2,$R154&lt;=CY$3),$M154,IF(AND(CY$3&gt;=$R154,CY$2&lt;=$S154),$M154,0)),0)</f>
        <v/>
      </c>
      <c r="CZ154" s="52">
        <f>IFERROR(IF(AND($R154&gt;=CZ$2,$R154&lt;=CZ$3),$M154,IF(AND(CZ$3&gt;=$R154,CZ$2&lt;=$S154),$M154,0)),0)</f>
        <v/>
      </c>
      <c r="DA154" s="52" t="n"/>
      <c r="DB154" s="52" t="n"/>
    </row>
    <row r="155" outlineLevel="1" ht="15.9" customHeight="1">
      <c r="A155" s="40" t="inlineStr">
        <is>
          <t>[Person_3]</t>
        </is>
      </c>
      <c r="B155" s="98" t="n"/>
      <c r="C155" s="56" t="n"/>
      <c r="D155" s="98" t="n"/>
      <c r="E155" s="56" t="n"/>
      <c r="F155" s="53" t="n"/>
      <c r="G155" s="56" t="n"/>
      <c r="H155" s="98" t="n"/>
      <c r="I155" s="43" t="n"/>
      <c r="J155" s="44" t="n"/>
      <c r="K155" s="45" t="n"/>
      <c r="L155" s="45" t="n"/>
      <c r="M155" s="46">
        <f>IF($J155="Digital Maintenance",0,K155*L155)*I154</f>
        <v/>
      </c>
      <c r="N155" s="47">
        <f>IF($J155="Digital Maintenance",K155*L155,0)*I155</f>
        <v/>
      </c>
      <c r="O155" s="48" t="inlineStr">
        <is>
          <t>New</t>
        </is>
      </c>
      <c r="P155" s="49" t="n"/>
      <c r="Q155" s="96" t="n"/>
      <c r="R155" s="96" t="n"/>
      <c r="S155" s="96" t="n"/>
      <c r="T155" s="51">
        <f>IF(ISBLANK(S155),"",YEARFRAC(R155,EOMONTH(S155,0))*12)</f>
        <v/>
      </c>
      <c r="U155" s="52">
        <f>IFERROR(IF(AND($R155&gt;=U$2,$R155&lt;=U$3),$M155,IF(AND(U$3&gt;=$R155,U$2&lt;=$S155),$M155,0)),0)</f>
        <v/>
      </c>
      <c r="V155" s="52">
        <f>IFERROR(IF(AND($R155&gt;=V$2,$R155&lt;=V$3),$M155,IF(AND(V$3&gt;=$R155,V$2&lt;=$S155),$M155,0)),0)</f>
        <v/>
      </c>
      <c r="W155" s="52">
        <f>IFERROR(IF(AND($R155&gt;=W$2,$R155&lt;=W$3),$M155,IF(AND(W$3&gt;=$R155,W$2&lt;=$S155),$M155,0)),0)</f>
        <v/>
      </c>
      <c r="X155" s="52">
        <f>IFERROR(IF(AND($R155&gt;=X$2,$R155&lt;=X$3),$M155,IF(AND(X$3&gt;=$R155,X$2&lt;=$S155),$M155,0)),0)</f>
        <v/>
      </c>
      <c r="Y155" s="52">
        <f>IFERROR(IF(AND($R155&gt;=Y$2,$R155&lt;=Y$3),$M155,IF(AND(Y$3&gt;=$R155,Y$2&lt;=$S155),$M155,0)),0)</f>
        <v/>
      </c>
      <c r="Z155" s="52">
        <f>IFERROR(IF(AND($R155&gt;=Z$2,$R155&lt;=Z$3),$M155,IF(AND(Z$3&gt;=$R155,Z$2&lt;=$S155),$M155,0)),0)</f>
        <v/>
      </c>
      <c r="AA155" s="52">
        <f>IFERROR(IF(AND($R155&gt;=AA$2,$R155&lt;=AA$3),$M155,IF(AND(AA$3&gt;=$R155,AA$2&lt;=$S155),$M155,0)),0)</f>
        <v/>
      </c>
      <c r="AB155" s="52">
        <f>IFERROR(IF(AND($R155&gt;=AB$2,$R155&lt;=AB$3),$M155,IF(AND(AB$3&gt;=$R155,AB$2&lt;=$S155),$M155,0)),0)</f>
        <v/>
      </c>
      <c r="AC155" s="52">
        <f>IFERROR(IF(AND($R155&gt;=AC$2,$R155&lt;=AC$3),$M155,IF(AND(AC$3&gt;=$R155,AC$2&lt;=$S155),$M155,0)),0)</f>
        <v/>
      </c>
      <c r="AD155" s="52">
        <f>IFERROR(IF(AND($R155&gt;=AD$2,$R155&lt;=AD$3),$M155,IF(AND(AD$3&gt;=$R155,AD$2&lt;=$S155),$M155,0)),0)</f>
        <v/>
      </c>
      <c r="AE155" s="52">
        <f>IFERROR(IF(AND($R155&gt;=AE$2,$R155&lt;=AE$3),$M155,IF(AND(AE$3&gt;=$R155,AE$2&lt;=$S155),$M155,0)),0)</f>
        <v/>
      </c>
      <c r="AF155" s="52">
        <f>IFERROR(IF(AND($R155&gt;=AF$2,$R155&lt;=AF$3),$M155,IF(AND(AF$3&gt;=$R155,AF$2&lt;=$S155),$M155,0)),0)</f>
        <v/>
      </c>
      <c r="AG155" s="52">
        <f>IFERROR(IF(AND($R155&gt;=AG$2,$R155&lt;=AG$3),$M155,IF(AND(AG$3&gt;=$R155,AG$2&lt;=$S155),$M155,0)),0)</f>
        <v/>
      </c>
      <c r="AH155" s="52">
        <f>IFERROR(IF(AND($R155&gt;=AH$2,$R155&lt;=AH$3),$M155,IF(AND(AH$3&gt;=$R155,AH$2&lt;=$S155),$M155,0)),0)</f>
        <v/>
      </c>
      <c r="AI155" s="52">
        <f>IFERROR(IF(AND($R155&gt;=AI$2,$R155&lt;=AI$3),$M155,IF(AND(AI$3&gt;=$R155,AI$2&lt;=$S155),$M155,0)),0)</f>
        <v/>
      </c>
      <c r="AJ155" s="52">
        <f>IFERROR(IF(AND($R155&gt;=AJ$2,$R155&lt;=AJ$3),$M155,IF(AND(AJ$3&gt;=$R155,AJ$2&lt;=$S155),$M155,0)),0)</f>
        <v/>
      </c>
      <c r="AK155" s="52">
        <f>IFERROR(IF(AND($R155&gt;=AK$2,$R155&lt;=AK$3),$M155,IF(AND(AK$3&gt;=$R155,AK$2&lt;=$S155),$M155,0)),0)</f>
        <v/>
      </c>
      <c r="AL155" s="52">
        <f>IFERROR(IF(AND($R155&gt;=AL$2,$R155&lt;=AL$3),$M155,IF(AND(AL$3&gt;=$R155,AL$2&lt;=$S155),$M155,0)),0)</f>
        <v/>
      </c>
      <c r="AM155" s="52">
        <f>IFERROR(IF(AND($R155&gt;=AM$2,$R155&lt;=AM$3),$M155,IF(AND(AM$3&gt;=$R155,AM$2&lt;=$S155),$M155,0)),0)</f>
        <v/>
      </c>
      <c r="AN155" s="52">
        <f>IFERROR(IF(AND($R155&gt;=AN$2,$R155&lt;=AN$3),$M155,IF(AND(AN$3&gt;=$R155,AN$2&lt;=$S155),$M155,0)),0)</f>
        <v/>
      </c>
      <c r="AO155" s="52">
        <f>IFERROR(IF(AND($R155&gt;=AO$2,$R155&lt;=AO$3),$M155,IF(AND(AO$3&gt;=$R155,AO$2&lt;=$S155),$M155,0)),0)</f>
        <v/>
      </c>
      <c r="AP155" s="52">
        <f>IFERROR(IF(AND($R155&gt;=AP$2,$R155&lt;=AP$3),$M155,IF(AND(AP$3&gt;=$R155,AP$2&lt;=$S155),$M155,0)),0)</f>
        <v/>
      </c>
      <c r="AQ155" s="52">
        <f>IFERROR(IF(AND($R155&gt;=AQ$2,$R155&lt;=AQ$3),$M155,IF(AND(AQ$3&gt;=$R155,AQ$2&lt;=$S155),$M155,0)),0)</f>
        <v/>
      </c>
      <c r="AR155" s="52">
        <f>IFERROR(IF(AND($R155&gt;=AR$2,$R155&lt;=AR$3),$M155,IF(AND(AR$3&gt;=$R155,AR$2&lt;=$S155),$M155,0)),0)</f>
        <v/>
      </c>
      <c r="AS155" s="52">
        <f>IFERROR(IF(AND($R155&gt;=AS$2,$R155&lt;=AS$3),$M155,IF(AND(AS$3&gt;=$R155,AS$2&lt;=$S155),$M155,0)),0)</f>
        <v/>
      </c>
      <c r="AT155" s="52">
        <f>IFERROR(IF(AND($R155&gt;=AT$2,$R155&lt;=AT$3),$M155,IF(AND(AT$3&gt;=$R155,AT$2&lt;=$S155),$M155,0)),0)</f>
        <v/>
      </c>
      <c r="AU155" s="52">
        <f>IFERROR(IF(AND($R155&gt;=AU$2,$R155&lt;=AU$3),$M155,IF(AND(AU$3&gt;=$R155,AU$2&lt;=$S155),$M155,0)),0)</f>
        <v/>
      </c>
      <c r="AV155" s="52">
        <f>IFERROR(IF(AND($R155&gt;=AV$2,$R155&lt;=AV$3),$M155,IF(AND(AV$3&gt;=$R155,AV$2&lt;=$S155),$M155,0)),0)</f>
        <v/>
      </c>
      <c r="AW155" s="52">
        <f>IFERROR(IF(AND($R155&gt;=AW$2,$R155&lt;=AW$3),$M155,IF(AND(AW$3&gt;=$R155,AW$2&lt;=$S155),$M155,0)),0)</f>
        <v/>
      </c>
      <c r="AX155" s="52">
        <f>IFERROR(IF(AND($R155&gt;=AX$2,$R155&lt;=AX$3),$M155,IF(AND(AX$3&gt;=$R155,AX$2&lt;=$S155),$M155,0)),0)</f>
        <v/>
      </c>
      <c r="AY155" s="52">
        <f>IFERROR(IF(AND($R155&gt;=AY$2,$R155&lt;=AY$3),$M155,IF(AND(AY$3&gt;=$R155,AY$2&lt;=$S155),$M155,0)),0)</f>
        <v/>
      </c>
      <c r="AZ155" s="52">
        <f>IFERROR(IF(AND($R155&gt;=AZ$2,$R155&lt;=AZ$3),$M155,IF(AND(AZ$3&gt;=$R155,AZ$2&lt;=$S155),$M155,0)),0)</f>
        <v/>
      </c>
      <c r="BA155" s="52">
        <f>IFERROR(IF(AND($R155&gt;=BA$2,$R155&lt;=BA$3),$M155,IF(AND(BA$3&gt;=$R155,BA$2&lt;=$S155),$M155,0)),0)</f>
        <v/>
      </c>
      <c r="BB155" s="52">
        <f>IFERROR(IF(AND($R155&gt;=BB$2,$R155&lt;=BB$3),$M155,IF(AND(BB$3&gt;=$R155,BB$2&lt;=$S155),$M155,0)),0)</f>
        <v/>
      </c>
      <c r="BC155" s="52">
        <f>IFERROR(IF(AND($R155&gt;=BC$2,$R155&lt;=BC$3),$M155,IF(AND(BC$3&gt;=$R155,BC$2&lt;=$S155),$M155,0)),0)</f>
        <v/>
      </c>
      <c r="BD155" s="52">
        <f>IFERROR(IF(AND($R155&gt;=BD$2,$R155&lt;=BD$3),$M155,IF(AND(BD$3&gt;=$R155,BD$2&lt;=$S155),$M155,0)),0)</f>
        <v/>
      </c>
      <c r="BE155" s="52">
        <f>IFERROR(IF(AND($R155&gt;=BE$2,$R155&lt;=BE$3),$M155,IF(AND(BE$3&gt;=$R155,BE$2&lt;=$S155),$M155,0)),0)</f>
        <v/>
      </c>
      <c r="BF155" s="52">
        <f>IFERROR(IF(AND($R155&gt;=BF$2,$R155&lt;=BF$3),$M155,IF(AND(BF$3&gt;=$R155,BF$2&lt;=$S155),$M155,0)),0)</f>
        <v/>
      </c>
      <c r="BG155" s="52">
        <f>IFERROR(IF(AND($R155&gt;=BG$2,$R155&lt;=BG$3),$M155,IF(AND(BG$3&gt;=$R155,BG$2&lt;=$S155),$M155,0)),0)</f>
        <v/>
      </c>
      <c r="BH155" s="52">
        <f>IFERROR(IF(AND($R155&gt;=BH$2,$R155&lt;=BH$3),$M155,IF(AND(BH$3&gt;=$R155,BH$2&lt;=$S155),$M155,0)),0)</f>
        <v/>
      </c>
      <c r="BI155" s="52">
        <f>IFERROR(IF(AND($R155&gt;=BI$2,$R155&lt;=BI$3),$M155,IF(AND(BI$3&gt;=$R155,BI$2&lt;=$S155),$M155,0)),0)</f>
        <v/>
      </c>
      <c r="BJ155" s="52">
        <f>IFERROR(IF(AND($R155&gt;=BJ$2,$R155&lt;=BJ$3),$M155,IF(AND(BJ$3&gt;=$R155,BJ$2&lt;=$S155),$M155,0)),0)</f>
        <v/>
      </c>
      <c r="BK155" s="52">
        <f>IFERROR(IF(AND($R155&gt;=BK$2,$R155&lt;=BK$3),$M155,IF(AND(BK$3&gt;=$R155,BK$2&lt;=$S155),$M155,0)),0)</f>
        <v/>
      </c>
      <c r="BL155" s="52">
        <f>IFERROR(IF(AND($R155&gt;=BL$2,$R155&lt;=BL$3),$M155,IF(AND(BL$3&gt;=$R155,BL$2&lt;=$S155),$M155,0)),0)</f>
        <v/>
      </c>
      <c r="BM155" s="52">
        <f>IFERROR(IF(AND($R155&gt;=BM$2,$R155&lt;=BM$3),$M155,IF(AND(BM$3&gt;=$R155,BM$2&lt;=$S155),$M155,0)),0)</f>
        <v/>
      </c>
      <c r="BN155" s="52">
        <f>IFERROR(IF(AND($R155&gt;=BN$2,$R155&lt;=BN$3),$M155,IF(AND(BN$3&gt;=$R155,BN$2&lt;=$S155),$M155,0)),0)</f>
        <v/>
      </c>
      <c r="BO155" s="52">
        <f>IFERROR(IF(AND($R155&gt;=BO$2,$R155&lt;=BO$3),$M155,IF(AND(BO$3&gt;=$R155,BO$2&lt;=$S155),$M155,0)),0)</f>
        <v/>
      </c>
      <c r="BP155" s="52">
        <f>IFERROR(IF(AND($R155&gt;=BP$2,$R155&lt;=BP$3),$M155,IF(AND(BP$3&gt;=$R155,BP$2&lt;=$S155),$M155,0)),0)</f>
        <v/>
      </c>
      <c r="BQ155" s="52">
        <f>IFERROR(IF(AND($R155&gt;=BQ$2,$R155&lt;=BQ$3),$M155,IF(AND(BQ$3&gt;=$R155,BQ$2&lt;=$S155),$M155,0)),0)</f>
        <v/>
      </c>
      <c r="BR155" s="52">
        <f>IFERROR(IF(AND($R155&gt;=BR$2,$R155&lt;=BR$3),$M155,IF(AND(BR$3&gt;=$R155,BR$2&lt;=$S155),$M155,0)),0)</f>
        <v/>
      </c>
      <c r="BS155" s="52">
        <f>IFERROR(IF(AND($R155&gt;=BS$2,$R155&lt;=BS$3),$M155,IF(AND(BS$3&gt;=$R155,BS$2&lt;=$S155),$M155,0)),0)</f>
        <v/>
      </c>
      <c r="BT155" s="52">
        <f>IFERROR(IF(AND($R155&gt;=BT$2,$R155&lt;=BT$3),$M155,IF(AND(BT$3&gt;=$R155,BT$2&lt;=$S155),$M155,0)),0)</f>
        <v/>
      </c>
      <c r="BU155" s="52">
        <f>IFERROR(IF(AND($R155&gt;=BU$2,$R155&lt;=BU$3),$M155,IF(AND(BU$3&gt;=$R155,BU$2&lt;=$S155),$M155,0)),0)</f>
        <v/>
      </c>
      <c r="BV155" s="52">
        <f>IFERROR(IF(AND($R155&gt;=BV$2,$R155&lt;=BV$3),$M155,IF(AND(BV$3&gt;=$R155,BV$2&lt;=$S155),$M155,0)),0)</f>
        <v/>
      </c>
      <c r="BW155" s="52">
        <f>IFERROR(IF(AND($R155&gt;=BW$2,$R155&lt;=BW$3),$M155,IF(AND(BW$3&gt;=$R155,BW$2&lt;=$S155),$M155,0)),0)</f>
        <v/>
      </c>
      <c r="BX155" s="52">
        <f>IFERROR(IF(AND($R155&gt;=BX$2,$R155&lt;=BX$3),$M155,IF(AND(BX$3&gt;=$R155,BX$2&lt;=$S155),$M155,0)),0)</f>
        <v/>
      </c>
      <c r="BY155" s="52">
        <f>IFERROR(IF(AND($R155&gt;=BY$2,$R155&lt;=BY$3),$M155,IF(AND(BY$3&gt;=$R155,BY$2&lt;=$S155),$M155,0)),0)</f>
        <v/>
      </c>
      <c r="BZ155" s="52">
        <f>IFERROR(IF(AND($R155&gt;=BZ$2,$R155&lt;=BZ$3),$M155,IF(AND(BZ$3&gt;=$R155,BZ$2&lt;=$S155),$M155,0)),0)</f>
        <v/>
      </c>
      <c r="CA155" s="52">
        <f>IFERROR(IF(AND($R155&gt;=CA$2,$R155&lt;=CA$3),$M155,IF(AND(CA$3&gt;=$R155,CA$2&lt;=$S155),$M155,0)),0)</f>
        <v/>
      </c>
      <c r="CB155" s="52">
        <f>IFERROR(IF(AND($R155&gt;=CB$2,$R155&lt;=CB$3),$M155,IF(AND(CB$3&gt;=$R155,CB$2&lt;=$S155),$M155,0)),0)</f>
        <v/>
      </c>
      <c r="CC155" s="52">
        <f>IFERROR(IF(AND($R155&gt;=CC$2,$R155&lt;=CC$3),$M155,IF(AND(CC$3&gt;=$R155,CC$2&lt;=$S155),$M155,0)),0)</f>
        <v/>
      </c>
      <c r="CD155" s="52">
        <f>IFERROR(IF(AND($R155&gt;=CD$2,$R155&lt;=CD$3),$M155,IF(AND(CD$3&gt;=$R155,CD$2&lt;=$S155),$M155,0)),0)</f>
        <v/>
      </c>
      <c r="CE155" s="52">
        <f>IFERROR(IF(AND($R155&gt;=CE$2,$R155&lt;=CE$3),$M155,IF(AND(CE$3&gt;=$R155,CE$2&lt;=$S155),$M155,0)),0)</f>
        <v/>
      </c>
      <c r="CF155" s="52">
        <f>IFERROR(IF(AND($R155&gt;=CF$2,$R155&lt;=CF$3),$M155,IF(AND(CF$3&gt;=$R155,CF$2&lt;=$S155),$M155,0)),0)</f>
        <v/>
      </c>
      <c r="CG155" s="52">
        <f>IFERROR(IF(AND($R155&gt;=CG$2,$R155&lt;=CG$3),$M155,IF(AND(CG$3&gt;=$R155,CG$2&lt;=$S155),$M155,0)),0)</f>
        <v/>
      </c>
      <c r="CH155" s="52">
        <f>IFERROR(IF(AND($R155&gt;=CH$2,$R155&lt;=CH$3),$M155,IF(AND(CH$3&gt;=$R155,CH$2&lt;=$S155),$M155,0)),0)</f>
        <v/>
      </c>
      <c r="CI155" s="52">
        <f>IFERROR(IF(AND($R155&gt;=CI$2,$R155&lt;=CI$3),$M155,IF(AND(CI$3&gt;=$R155,CI$2&lt;=$S155),$M155,0)),0)</f>
        <v/>
      </c>
      <c r="CJ155" s="52">
        <f>IFERROR(IF(AND($R155&gt;=CJ$2,$R155&lt;=CJ$3),$M155,IF(AND(CJ$3&gt;=$R155,CJ$2&lt;=$S155),$M155,0)),0)</f>
        <v/>
      </c>
      <c r="CK155" s="52">
        <f>IFERROR(IF(AND($R155&gt;=CK$2,$R155&lt;=CK$3),$M155,IF(AND(CK$3&gt;=$R155,CK$2&lt;=$S155),$M155,0)),0)</f>
        <v/>
      </c>
      <c r="CL155" s="52">
        <f>IFERROR(IF(AND($R155&gt;=CL$2,$R155&lt;=CL$3),$M155,IF(AND(CL$3&gt;=$R155,CL$2&lt;=$S155),$M155,0)),0)</f>
        <v/>
      </c>
      <c r="CM155" s="52">
        <f>IFERROR(IF(AND($R155&gt;=CM$2,$R155&lt;=CM$3),$M155,IF(AND(CM$3&gt;=$R155,CM$2&lt;=$S155),$M155,0)),0)</f>
        <v/>
      </c>
      <c r="CN155" s="52">
        <f>IFERROR(IF(AND($R155&gt;=CN$2,$R155&lt;=CN$3),$M155,IF(AND(CN$3&gt;=$R155,CN$2&lt;=$S155),$M155,0)),0)</f>
        <v/>
      </c>
      <c r="CO155" s="52">
        <f>IFERROR(IF(AND($R155&gt;=CO$2,$R155&lt;=CO$3),$M155,IF(AND(CO$3&gt;=$R155,CO$2&lt;=$S155),$M155,0)),0)</f>
        <v/>
      </c>
      <c r="CP155" s="52">
        <f>IFERROR(IF(AND($R155&gt;=CP$2,$R155&lt;=CP$3),$M155,IF(AND(CP$3&gt;=$R155,CP$2&lt;=$S155),$M155,0)),0)</f>
        <v/>
      </c>
      <c r="CQ155" s="52">
        <f>IFERROR(IF(AND($R155&gt;=CQ$2,$R155&lt;=CQ$3),$M155,IF(AND(CQ$3&gt;=$R155,CQ$2&lt;=$S155),$M155,0)),0)</f>
        <v/>
      </c>
      <c r="CR155" s="52">
        <f>IFERROR(IF(AND($R155&gt;=CR$2,$R155&lt;=CR$3),$M155,IF(AND(CR$3&gt;=$R155,CR$2&lt;=$S155),$M155,0)),0)</f>
        <v/>
      </c>
      <c r="CS155" s="52">
        <f>IFERROR(IF(AND($R155&gt;=CS$2,$R155&lt;=CS$3),$M155,IF(AND(CS$3&gt;=$R155,CS$2&lt;=$S155),$M155,0)),0)</f>
        <v/>
      </c>
      <c r="CT155" s="52">
        <f>IFERROR(IF(AND($R155&gt;=CT$2,$R155&lt;=CT$3),$M155,IF(AND(CT$3&gt;=$R155,CT$2&lt;=$S155),$M155,0)),0)</f>
        <v/>
      </c>
      <c r="CU155" s="52">
        <f>IFERROR(IF(AND($R155&gt;=CU$2,$R155&lt;=CU$3),$M155,IF(AND(CU$3&gt;=$R155,CU$2&lt;=$S155),$M155,0)),0)</f>
        <v/>
      </c>
      <c r="CV155" s="52">
        <f>IFERROR(IF(AND($R155&gt;=CV$2,$R155&lt;=CV$3),$M155,IF(AND(CV$3&gt;=$R155,CV$2&lt;=$S155),$M155,0)),0)</f>
        <v/>
      </c>
      <c r="CW155" s="52">
        <f>IFERROR(IF(AND($R155&gt;=CW$2,$R155&lt;=CW$3),$M155,IF(AND(CW$3&gt;=$R155,CW$2&lt;=$S155),$M155,0)),0)</f>
        <v/>
      </c>
      <c r="CX155" s="52">
        <f>IFERROR(IF(AND($R155&gt;=CX$2,$R155&lt;=CX$3),$M155,IF(AND(CX$3&gt;=$R155,CX$2&lt;=$S155),$M155,0)),0)</f>
        <v/>
      </c>
      <c r="CY155" s="52">
        <f>IFERROR(IF(AND($R155&gt;=CY$2,$R155&lt;=CY$3),$M155,IF(AND(CY$3&gt;=$R155,CY$2&lt;=$S155),$M155,0)),0)</f>
        <v/>
      </c>
      <c r="CZ155" s="52">
        <f>IFERROR(IF(AND($R155&gt;=CZ$2,$R155&lt;=CZ$3),$M155,IF(AND(CZ$3&gt;=$R155,CZ$2&lt;=$S155),$M155,0)),0)</f>
        <v/>
      </c>
      <c r="DA155" s="52" t="n"/>
      <c r="DB155" s="52" t="n"/>
    </row>
    <row r="156" outlineLevel="1" ht="15.9" customHeight="1">
      <c r="A156" s="40" t="inlineStr">
        <is>
          <t>[Person_3]</t>
        </is>
      </c>
      <c r="B156" s="98" t="n"/>
      <c r="C156" s="56" t="n"/>
      <c r="D156" s="98" t="n"/>
      <c r="E156" s="56" t="n"/>
      <c r="F156" s="53" t="n"/>
      <c r="G156" s="56" t="n"/>
      <c r="H156" s="98" t="n"/>
      <c r="I156" s="43" t="n"/>
      <c r="J156" s="44" t="n"/>
      <c r="K156" s="45" t="n"/>
      <c r="L156" s="45" t="n"/>
      <c r="M156" s="46">
        <f>IF($J156="Digital Maintenance",0,K156*L156)*I155</f>
        <v/>
      </c>
      <c r="N156" s="47">
        <f>IF($J156="Digital Maintenance",K156*L156,0)*I156</f>
        <v/>
      </c>
      <c r="O156" s="48" t="inlineStr">
        <is>
          <t>New</t>
        </is>
      </c>
      <c r="P156" s="49" t="n"/>
      <c r="Q156" s="96" t="n"/>
      <c r="R156" s="96" t="n"/>
      <c r="S156" s="96" t="n"/>
      <c r="T156" s="51">
        <f>IF(ISBLANK(S156),"",YEARFRAC(R156,EOMONTH(S156,0))*12)</f>
        <v/>
      </c>
      <c r="U156" s="52">
        <f>IFERROR(IF(AND($R156&gt;=U$2,$R156&lt;=U$3),$M156,IF(AND(U$3&gt;=$R156,U$2&lt;=$S156),$M156,0)),0)</f>
        <v/>
      </c>
      <c r="V156" s="52">
        <f>IFERROR(IF(AND($R156&gt;=V$2,$R156&lt;=V$3),$M156,IF(AND(V$3&gt;=$R156,V$2&lt;=$S156),$M156,0)),0)</f>
        <v/>
      </c>
      <c r="W156" s="52">
        <f>IFERROR(IF(AND($R156&gt;=W$2,$R156&lt;=W$3),$M156,IF(AND(W$3&gt;=$R156,W$2&lt;=$S156),$M156,0)),0)</f>
        <v/>
      </c>
      <c r="X156" s="52">
        <f>IFERROR(IF(AND($R156&gt;=X$2,$R156&lt;=X$3),$M156,IF(AND(X$3&gt;=$R156,X$2&lt;=$S156),$M156,0)),0)</f>
        <v/>
      </c>
      <c r="Y156" s="52">
        <f>IFERROR(IF(AND($R156&gt;=Y$2,$R156&lt;=Y$3),$M156,IF(AND(Y$3&gt;=$R156,Y$2&lt;=$S156),$M156,0)),0)</f>
        <v/>
      </c>
      <c r="Z156" s="52">
        <f>IFERROR(IF(AND($R156&gt;=Z$2,$R156&lt;=Z$3),$M156,IF(AND(Z$3&gt;=$R156,Z$2&lt;=$S156),$M156,0)),0)</f>
        <v/>
      </c>
      <c r="AA156" s="52">
        <f>IFERROR(IF(AND($R156&gt;=AA$2,$R156&lt;=AA$3),$M156,IF(AND(AA$3&gt;=$R156,AA$2&lt;=$S156),$M156,0)),0)</f>
        <v/>
      </c>
      <c r="AB156" s="52">
        <f>IFERROR(IF(AND($R156&gt;=AB$2,$R156&lt;=AB$3),$M156,IF(AND(AB$3&gt;=$R156,AB$2&lt;=$S156),$M156,0)),0)</f>
        <v/>
      </c>
      <c r="AC156" s="52">
        <f>IFERROR(IF(AND($R156&gt;=AC$2,$R156&lt;=AC$3),$M156,IF(AND(AC$3&gt;=$R156,AC$2&lt;=$S156),$M156,0)),0)</f>
        <v/>
      </c>
      <c r="AD156" s="52">
        <f>IFERROR(IF(AND($R156&gt;=AD$2,$R156&lt;=AD$3),$M156,IF(AND(AD$3&gt;=$R156,AD$2&lt;=$S156),$M156,0)),0)</f>
        <v/>
      </c>
      <c r="AE156" s="52">
        <f>IFERROR(IF(AND($R156&gt;=AE$2,$R156&lt;=AE$3),$M156,IF(AND(AE$3&gt;=$R156,AE$2&lt;=$S156),$M156,0)),0)</f>
        <v/>
      </c>
      <c r="AF156" s="52">
        <f>IFERROR(IF(AND($R156&gt;=AF$2,$R156&lt;=AF$3),$M156,IF(AND(AF$3&gt;=$R156,AF$2&lt;=$S156),$M156,0)),0)</f>
        <v/>
      </c>
      <c r="AG156" s="52">
        <f>IFERROR(IF(AND($R156&gt;=AG$2,$R156&lt;=AG$3),$M156,IF(AND(AG$3&gt;=$R156,AG$2&lt;=$S156),$M156,0)),0)</f>
        <v/>
      </c>
      <c r="AH156" s="52">
        <f>IFERROR(IF(AND($R156&gt;=AH$2,$R156&lt;=AH$3),$M156,IF(AND(AH$3&gt;=$R156,AH$2&lt;=$S156),$M156,0)),0)</f>
        <v/>
      </c>
      <c r="AI156" s="52">
        <f>IFERROR(IF(AND($R156&gt;=AI$2,$R156&lt;=AI$3),$M156,IF(AND(AI$3&gt;=$R156,AI$2&lt;=$S156),$M156,0)),0)</f>
        <v/>
      </c>
      <c r="AJ156" s="52">
        <f>IFERROR(IF(AND($R156&gt;=AJ$2,$R156&lt;=AJ$3),$M156,IF(AND(AJ$3&gt;=$R156,AJ$2&lt;=$S156),$M156,0)),0)</f>
        <v/>
      </c>
      <c r="AK156" s="52">
        <f>IFERROR(IF(AND($R156&gt;=AK$2,$R156&lt;=AK$3),$M156,IF(AND(AK$3&gt;=$R156,AK$2&lt;=$S156),$M156,0)),0)</f>
        <v/>
      </c>
      <c r="AL156" s="52">
        <f>IFERROR(IF(AND($R156&gt;=AL$2,$R156&lt;=AL$3),$M156,IF(AND(AL$3&gt;=$R156,AL$2&lt;=$S156),$M156,0)),0)</f>
        <v/>
      </c>
      <c r="AM156" s="52">
        <f>IFERROR(IF(AND($R156&gt;=AM$2,$R156&lt;=AM$3),$M156,IF(AND(AM$3&gt;=$R156,AM$2&lt;=$S156),$M156,0)),0)</f>
        <v/>
      </c>
      <c r="AN156" s="52">
        <f>IFERROR(IF(AND($R156&gt;=AN$2,$R156&lt;=AN$3),$M156,IF(AND(AN$3&gt;=$R156,AN$2&lt;=$S156),$M156,0)),0)</f>
        <v/>
      </c>
      <c r="AO156" s="52">
        <f>IFERROR(IF(AND($R156&gt;=AO$2,$R156&lt;=AO$3),$M156,IF(AND(AO$3&gt;=$R156,AO$2&lt;=$S156),$M156,0)),0)</f>
        <v/>
      </c>
      <c r="AP156" s="52">
        <f>IFERROR(IF(AND($R156&gt;=AP$2,$R156&lt;=AP$3),$M156,IF(AND(AP$3&gt;=$R156,AP$2&lt;=$S156),$M156,0)),0)</f>
        <v/>
      </c>
      <c r="AQ156" s="52">
        <f>IFERROR(IF(AND($R156&gt;=AQ$2,$R156&lt;=AQ$3),$M156,IF(AND(AQ$3&gt;=$R156,AQ$2&lt;=$S156),$M156,0)),0)</f>
        <v/>
      </c>
      <c r="AR156" s="52">
        <f>IFERROR(IF(AND($R156&gt;=AR$2,$R156&lt;=AR$3),$M156,IF(AND(AR$3&gt;=$R156,AR$2&lt;=$S156),$M156,0)),0)</f>
        <v/>
      </c>
      <c r="AS156" s="52">
        <f>IFERROR(IF(AND($R156&gt;=AS$2,$R156&lt;=AS$3),$M156,IF(AND(AS$3&gt;=$R156,AS$2&lt;=$S156),$M156,0)),0)</f>
        <v/>
      </c>
      <c r="AT156" s="52">
        <f>IFERROR(IF(AND($R156&gt;=AT$2,$R156&lt;=AT$3),$M156,IF(AND(AT$3&gt;=$R156,AT$2&lt;=$S156),$M156,0)),0)</f>
        <v/>
      </c>
      <c r="AU156" s="52">
        <f>IFERROR(IF(AND($R156&gt;=AU$2,$R156&lt;=AU$3),$M156,IF(AND(AU$3&gt;=$R156,AU$2&lt;=$S156),$M156,0)),0)</f>
        <v/>
      </c>
      <c r="AV156" s="52">
        <f>IFERROR(IF(AND($R156&gt;=AV$2,$R156&lt;=AV$3),$M156,IF(AND(AV$3&gt;=$R156,AV$2&lt;=$S156),$M156,0)),0)</f>
        <v/>
      </c>
      <c r="AW156" s="52">
        <f>IFERROR(IF(AND($R156&gt;=AW$2,$R156&lt;=AW$3),$M156,IF(AND(AW$3&gt;=$R156,AW$2&lt;=$S156),$M156,0)),0)</f>
        <v/>
      </c>
      <c r="AX156" s="52">
        <f>IFERROR(IF(AND($R156&gt;=AX$2,$R156&lt;=AX$3),$M156,IF(AND(AX$3&gt;=$R156,AX$2&lt;=$S156),$M156,0)),0)</f>
        <v/>
      </c>
      <c r="AY156" s="52">
        <f>IFERROR(IF(AND($R156&gt;=AY$2,$R156&lt;=AY$3),$M156,IF(AND(AY$3&gt;=$R156,AY$2&lt;=$S156),$M156,0)),0)</f>
        <v/>
      </c>
      <c r="AZ156" s="52">
        <f>IFERROR(IF(AND($R156&gt;=AZ$2,$R156&lt;=AZ$3),$M156,IF(AND(AZ$3&gt;=$R156,AZ$2&lt;=$S156),$M156,0)),0)</f>
        <v/>
      </c>
      <c r="BA156" s="52">
        <f>IFERROR(IF(AND($R156&gt;=BA$2,$R156&lt;=BA$3),$M156,IF(AND(BA$3&gt;=$R156,BA$2&lt;=$S156),$M156,0)),0)</f>
        <v/>
      </c>
      <c r="BB156" s="52">
        <f>IFERROR(IF(AND($R156&gt;=BB$2,$R156&lt;=BB$3),$M156,IF(AND(BB$3&gt;=$R156,BB$2&lt;=$S156),$M156,0)),0)</f>
        <v/>
      </c>
      <c r="BC156" s="52">
        <f>IFERROR(IF(AND($R156&gt;=BC$2,$R156&lt;=BC$3),$M156,IF(AND(BC$3&gt;=$R156,BC$2&lt;=$S156),$M156,0)),0)</f>
        <v/>
      </c>
      <c r="BD156" s="52">
        <f>IFERROR(IF(AND($R156&gt;=BD$2,$R156&lt;=BD$3),$M156,IF(AND(BD$3&gt;=$R156,BD$2&lt;=$S156),$M156,0)),0)</f>
        <v/>
      </c>
      <c r="BE156" s="52">
        <f>IFERROR(IF(AND($R156&gt;=BE$2,$R156&lt;=BE$3),$M156,IF(AND(BE$3&gt;=$R156,BE$2&lt;=$S156),$M156,0)),0)</f>
        <v/>
      </c>
      <c r="BF156" s="52">
        <f>IFERROR(IF(AND($R156&gt;=BF$2,$R156&lt;=BF$3),$M156,IF(AND(BF$3&gt;=$R156,BF$2&lt;=$S156),$M156,0)),0)</f>
        <v/>
      </c>
      <c r="BG156" s="52">
        <f>IFERROR(IF(AND($R156&gt;=BG$2,$R156&lt;=BG$3),$M156,IF(AND(BG$3&gt;=$R156,BG$2&lt;=$S156),$M156,0)),0)</f>
        <v/>
      </c>
      <c r="BH156" s="52">
        <f>IFERROR(IF(AND($R156&gt;=BH$2,$R156&lt;=BH$3),$M156,IF(AND(BH$3&gt;=$R156,BH$2&lt;=$S156),$M156,0)),0)</f>
        <v/>
      </c>
      <c r="BI156" s="52">
        <f>IFERROR(IF(AND($R156&gt;=BI$2,$R156&lt;=BI$3),$M156,IF(AND(BI$3&gt;=$R156,BI$2&lt;=$S156),$M156,0)),0)</f>
        <v/>
      </c>
      <c r="BJ156" s="52">
        <f>IFERROR(IF(AND($R156&gt;=BJ$2,$R156&lt;=BJ$3),$M156,IF(AND(BJ$3&gt;=$R156,BJ$2&lt;=$S156),$M156,0)),0)</f>
        <v/>
      </c>
      <c r="BK156" s="52">
        <f>IFERROR(IF(AND($R156&gt;=BK$2,$R156&lt;=BK$3),$M156,IF(AND(BK$3&gt;=$R156,BK$2&lt;=$S156),$M156,0)),0)</f>
        <v/>
      </c>
      <c r="BL156" s="52">
        <f>IFERROR(IF(AND($R156&gt;=BL$2,$R156&lt;=BL$3),$M156,IF(AND(BL$3&gt;=$R156,BL$2&lt;=$S156),$M156,0)),0)</f>
        <v/>
      </c>
      <c r="BM156" s="52">
        <f>IFERROR(IF(AND($R156&gt;=BM$2,$R156&lt;=BM$3),$M156,IF(AND(BM$3&gt;=$R156,BM$2&lt;=$S156),$M156,0)),0)</f>
        <v/>
      </c>
      <c r="BN156" s="52">
        <f>IFERROR(IF(AND($R156&gt;=BN$2,$R156&lt;=BN$3),$M156,IF(AND(BN$3&gt;=$R156,BN$2&lt;=$S156),$M156,0)),0)</f>
        <v/>
      </c>
      <c r="BO156" s="52">
        <f>IFERROR(IF(AND($R156&gt;=BO$2,$R156&lt;=BO$3),$M156,IF(AND(BO$3&gt;=$R156,BO$2&lt;=$S156),$M156,0)),0)</f>
        <v/>
      </c>
      <c r="BP156" s="52">
        <f>IFERROR(IF(AND($R156&gt;=BP$2,$R156&lt;=BP$3),$M156,IF(AND(BP$3&gt;=$R156,BP$2&lt;=$S156),$M156,0)),0)</f>
        <v/>
      </c>
      <c r="BQ156" s="52">
        <f>IFERROR(IF(AND($R156&gt;=BQ$2,$R156&lt;=BQ$3),$M156,IF(AND(BQ$3&gt;=$R156,BQ$2&lt;=$S156),$M156,0)),0)</f>
        <v/>
      </c>
      <c r="BR156" s="52">
        <f>IFERROR(IF(AND($R156&gt;=BR$2,$R156&lt;=BR$3),$M156,IF(AND(BR$3&gt;=$R156,BR$2&lt;=$S156),$M156,0)),0)</f>
        <v/>
      </c>
      <c r="BS156" s="52">
        <f>IFERROR(IF(AND($R156&gt;=BS$2,$R156&lt;=BS$3),$M156,IF(AND(BS$3&gt;=$R156,BS$2&lt;=$S156),$M156,0)),0)</f>
        <v/>
      </c>
      <c r="BT156" s="52">
        <f>IFERROR(IF(AND($R156&gt;=BT$2,$R156&lt;=BT$3),$M156,IF(AND(BT$3&gt;=$R156,BT$2&lt;=$S156),$M156,0)),0)</f>
        <v/>
      </c>
      <c r="BU156" s="52">
        <f>IFERROR(IF(AND($R156&gt;=BU$2,$R156&lt;=BU$3),$M156,IF(AND(BU$3&gt;=$R156,BU$2&lt;=$S156),$M156,0)),0)</f>
        <v/>
      </c>
      <c r="BV156" s="52">
        <f>IFERROR(IF(AND($R156&gt;=BV$2,$R156&lt;=BV$3),$M156,IF(AND(BV$3&gt;=$R156,BV$2&lt;=$S156),$M156,0)),0)</f>
        <v/>
      </c>
      <c r="BW156" s="52">
        <f>IFERROR(IF(AND($R156&gt;=BW$2,$R156&lt;=BW$3),$M156,IF(AND(BW$3&gt;=$R156,BW$2&lt;=$S156),$M156,0)),0)</f>
        <v/>
      </c>
      <c r="BX156" s="52">
        <f>IFERROR(IF(AND($R156&gt;=BX$2,$R156&lt;=BX$3),$M156,IF(AND(BX$3&gt;=$R156,BX$2&lt;=$S156),$M156,0)),0)</f>
        <v/>
      </c>
      <c r="BY156" s="52">
        <f>IFERROR(IF(AND($R156&gt;=BY$2,$R156&lt;=BY$3),$M156,IF(AND(BY$3&gt;=$R156,BY$2&lt;=$S156),$M156,0)),0)</f>
        <v/>
      </c>
      <c r="BZ156" s="52">
        <f>IFERROR(IF(AND($R156&gt;=BZ$2,$R156&lt;=BZ$3),$M156,IF(AND(BZ$3&gt;=$R156,BZ$2&lt;=$S156),$M156,0)),0)</f>
        <v/>
      </c>
      <c r="CA156" s="52">
        <f>IFERROR(IF(AND($R156&gt;=CA$2,$R156&lt;=CA$3),$M156,IF(AND(CA$3&gt;=$R156,CA$2&lt;=$S156),$M156,0)),0)</f>
        <v/>
      </c>
      <c r="CB156" s="52">
        <f>IFERROR(IF(AND($R156&gt;=CB$2,$R156&lt;=CB$3),$M156,IF(AND(CB$3&gt;=$R156,CB$2&lt;=$S156),$M156,0)),0)</f>
        <v/>
      </c>
      <c r="CC156" s="52">
        <f>IFERROR(IF(AND($R156&gt;=CC$2,$R156&lt;=CC$3),$M156,IF(AND(CC$3&gt;=$R156,CC$2&lt;=$S156),$M156,0)),0)</f>
        <v/>
      </c>
      <c r="CD156" s="52">
        <f>IFERROR(IF(AND($R156&gt;=CD$2,$R156&lt;=CD$3),$M156,IF(AND(CD$3&gt;=$R156,CD$2&lt;=$S156),$M156,0)),0)</f>
        <v/>
      </c>
      <c r="CE156" s="52">
        <f>IFERROR(IF(AND($R156&gt;=CE$2,$R156&lt;=CE$3),$M156,IF(AND(CE$3&gt;=$R156,CE$2&lt;=$S156),$M156,0)),0)</f>
        <v/>
      </c>
      <c r="CF156" s="52">
        <f>IFERROR(IF(AND($R156&gt;=CF$2,$R156&lt;=CF$3),$M156,IF(AND(CF$3&gt;=$R156,CF$2&lt;=$S156),$M156,0)),0)</f>
        <v/>
      </c>
      <c r="CG156" s="52">
        <f>IFERROR(IF(AND($R156&gt;=CG$2,$R156&lt;=CG$3),$M156,IF(AND(CG$3&gt;=$R156,CG$2&lt;=$S156),$M156,0)),0)</f>
        <v/>
      </c>
      <c r="CH156" s="52">
        <f>IFERROR(IF(AND($R156&gt;=CH$2,$R156&lt;=CH$3),$M156,IF(AND(CH$3&gt;=$R156,CH$2&lt;=$S156),$M156,0)),0)</f>
        <v/>
      </c>
      <c r="CI156" s="52">
        <f>IFERROR(IF(AND($R156&gt;=CI$2,$R156&lt;=CI$3),$M156,IF(AND(CI$3&gt;=$R156,CI$2&lt;=$S156),$M156,0)),0)</f>
        <v/>
      </c>
      <c r="CJ156" s="52">
        <f>IFERROR(IF(AND($R156&gt;=CJ$2,$R156&lt;=CJ$3),$M156,IF(AND(CJ$3&gt;=$R156,CJ$2&lt;=$S156),$M156,0)),0)</f>
        <v/>
      </c>
      <c r="CK156" s="52">
        <f>IFERROR(IF(AND($R156&gt;=CK$2,$R156&lt;=CK$3),$M156,IF(AND(CK$3&gt;=$R156,CK$2&lt;=$S156),$M156,0)),0)</f>
        <v/>
      </c>
      <c r="CL156" s="52">
        <f>IFERROR(IF(AND($R156&gt;=CL$2,$R156&lt;=CL$3),$M156,IF(AND(CL$3&gt;=$R156,CL$2&lt;=$S156),$M156,0)),0)</f>
        <v/>
      </c>
      <c r="CM156" s="52">
        <f>IFERROR(IF(AND($R156&gt;=CM$2,$R156&lt;=CM$3),$M156,IF(AND(CM$3&gt;=$R156,CM$2&lt;=$S156),$M156,0)),0)</f>
        <v/>
      </c>
      <c r="CN156" s="52">
        <f>IFERROR(IF(AND($R156&gt;=CN$2,$R156&lt;=CN$3),$M156,IF(AND(CN$3&gt;=$R156,CN$2&lt;=$S156),$M156,0)),0)</f>
        <v/>
      </c>
      <c r="CO156" s="52">
        <f>IFERROR(IF(AND($R156&gt;=CO$2,$R156&lt;=CO$3),$M156,IF(AND(CO$3&gt;=$R156,CO$2&lt;=$S156),$M156,0)),0)</f>
        <v/>
      </c>
      <c r="CP156" s="52">
        <f>IFERROR(IF(AND($R156&gt;=CP$2,$R156&lt;=CP$3),$M156,IF(AND(CP$3&gt;=$R156,CP$2&lt;=$S156),$M156,0)),0)</f>
        <v/>
      </c>
      <c r="CQ156" s="52">
        <f>IFERROR(IF(AND($R156&gt;=CQ$2,$R156&lt;=CQ$3),$M156,IF(AND(CQ$3&gt;=$R156,CQ$2&lt;=$S156),$M156,0)),0)</f>
        <v/>
      </c>
      <c r="CR156" s="52">
        <f>IFERROR(IF(AND($R156&gt;=CR$2,$R156&lt;=CR$3),$M156,IF(AND(CR$3&gt;=$R156,CR$2&lt;=$S156),$M156,0)),0)</f>
        <v/>
      </c>
      <c r="CS156" s="52">
        <f>IFERROR(IF(AND($R156&gt;=CS$2,$R156&lt;=CS$3),$M156,IF(AND(CS$3&gt;=$R156,CS$2&lt;=$S156),$M156,0)),0)</f>
        <v/>
      </c>
      <c r="CT156" s="52">
        <f>IFERROR(IF(AND($R156&gt;=CT$2,$R156&lt;=CT$3),$M156,IF(AND(CT$3&gt;=$R156,CT$2&lt;=$S156),$M156,0)),0)</f>
        <v/>
      </c>
      <c r="CU156" s="52">
        <f>IFERROR(IF(AND($R156&gt;=CU$2,$R156&lt;=CU$3),$M156,IF(AND(CU$3&gt;=$R156,CU$2&lt;=$S156),$M156,0)),0)</f>
        <v/>
      </c>
      <c r="CV156" s="52">
        <f>IFERROR(IF(AND($R156&gt;=CV$2,$R156&lt;=CV$3),$M156,IF(AND(CV$3&gt;=$R156,CV$2&lt;=$S156),$M156,0)),0)</f>
        <v/>
      </c>
      <c r="CW156" s="52">
        <f>IFERROR(IF(AND($R156&gt;=CW$2,$R156&lt;=CW$3),$M156,IF(AND(CW$3&gt;=$R156,CW$2&lt;=$S156),$M156,0)),0)</f>
        <v/>
      </c>
      <c r="CX156" s="52">
        <f>IFERROR(IF(AND($R156&gt;=CX$2,$R156&lt;=CX$3),$M156,IF(AND(CX$3&gt;=$R156,CX$2&lt;=$S156),$M156,0)),0)</f>
        <v/>
      </c>
      <c r="CY156" s="52">
        <f>IFERROR(IF(AND($R156&gt;=CY$2,$R156&lt;=CY$3),$M156,IF(AND(CY$3&gt;=$R156,CY$2&lt;=$S156),$M156,0)),0)</f>
        <v/>
      </c>
      <c r="CZ156" s="52">
        <f>IFERROR(IF(AND($R156&gt;=CZ$2,$R156&lt;=CZ$3),$M156,IF(AND(CZ$3&gt;=$R156,CZ$2&lt;=$S156),$M156,0)),0)</f>
        <v/>
      </c>
      <c r="DA156" s="52" t="n"/>
      <c r="DB156" s="52" t="n"/>
    </row>
    <row r="157" outlineLevel="1" ht="15.9" customHeight="1">
      <c r="A157" s="40" t="inlineStr">
        <is>
          <t>[Person_3]</t>
        </is>
      </c>
      <c r="B157" s="98" t="n"/>
      <c r="C157" s="56" t="n"/>
      <c r="D157" s="98" t="n"/>
      <c r="E157" s="56" t="n"/>
      <c r="F157" s="53" t="n"/>
      <c r="G157" s="56" t="n"/>
      <c r="H157" s="98" t="n"/>
      <c r="I157" s="43" t="n"/>
      <c r="J157" s="44" t="n"/>
      <c r="K157" s="45" t="n"/>
      <c r="L157" s="45" t="n"/>
      <c r="M157" s="46">
        <f>IF($J157="Digital Maintenance",0,K157*L157)*I156</f>
        <v/>
      </c>
      <c r="N157" s="47">
        <f>IF($J157="Digital Maintenance",K157*L157,0)*I157</f>
        <v/>
      </c>
      <c r="O157" s="48" t="inlineStr">
        <is>
          <t>New</t>
        </is>
      </c>
      <c r="P157" s="49" t="n"/>
      <c r="Q157" s="96" t="n"/>
      <c r="R157" s="96" t="n"/>
      <c r="S157" s="96" t="n"/>
      <c r="T157" s="51">
        <f>IF(ISBLANK(S157),"",YEARFRAC(R157,EOMONTH(S157,0))*12)</f>
        <v/>
      </c>
      <c r="U157" s="52">
        <f>IFERROR(IF(AND($R157&gt;=U$2,$R157&lt;=U$3),$M157,IF(AND(U$3&gt;=$R157,U$2&lt;=$S157),$M157,0)),0)</f>
        <v/>
      </c>
      <c r="V157" s="52">
        <f>IFERROR(IF(AND($R157&gt;=V$2,$R157&lt;=V$3),$M157,IF(AND(V$3&gt;=$R157,V$2&lt;=$S157),$M157,0)),0)</f>
        <v/>
      </c>
      <c r="W157" s="52">
        <f>IFERROR(IF(AND($R157&gt;=W$2,$R157&lt;=W$3),$M157,IF(AND(W$3&gt;=$R157,W$2&lt;=$S157),$M157,0)),0)</f>
        <v/>
      </c>
      <c r="X157" s="52">
        <f>IFERROR(IF(AND($R157&gt;=X$2,$R157&lt;=X$3),$M157,IF(AND(X$3&gt;=$R157,X$2&lt;=$S157),$M157,0)),0)</f>
        <v/>
      </c>
      <c r="Y157" s="52">
        <f>IFERROR(IF(AND($R157&gt;=Y$2,$R157&lt;=Y$3),$M157,IF(AND(Y$3&gt;=$R157,Y$2&lt;=$S157),$M157,0)),0)</f>
        <v/>
      </c>
      <c r="Z157" s="52">
        <f>IFERROR(IF(AND($R157&gt;=Z$2,$R157&lt;=Z$3),$M157,IF(AND(Z$3&gt;=$R157,Z$2&lt;=$S157),$M157,0)),0)</f>
        <v/>
      </c>
      <c r="AA157" s="52">
        <f>IFERROR(IF(AND($R157&gt;=AA$2,$R157&lt;=AA$3),$M157,IF(AND(AA$3&gt;=$R157,AA$2&lt;=$S157),$M157,0)),0)</f>
        <v/>
      </c>
      <c r="AB157" s="52">
        <f>IFERROR(IF(AND($R157&gt;=AB$2,$R157&lt;=AB$3),$M157,IF(AND(AB$3&gt;=$R157,AB$2&lt;=$S157),$M157,0)),0)</f>
        <v/>
      </c>
      <c r="AC157" s="52">
        <f>IFERROR(IF(AND($R157&gt;=AC$2,$R157&lt;=AC$3),$M157,IF(AND(AC$3&gt;=$R157,AC$2&lt;=$S157),$M157,0)),0)</f>
        <v/>
      </c>
      <c r="AD157" s="52">
        <f>IFERROR(IF(AND($R157&gt;=AD$2,$R157&lt;=AD$3),$M157,IF(AND(AD$3&gt;=$R157,AD$2&lt;=$S157),$M157,0)),0)</f>
        <v/>
      </c>
      <c r="AE157" s="52">
        <f>IFERROR(IF(AND($R157&gt;=AE$2,$R157&lt;=AE$3),$M157,IF(AND(AE$3&gt;=$R157,AE$2&lt;=$S157),$M157,0)),0)</f>
        <v/>
      </c>
      <c r="AF157" s="52">
        <f>IFERROR(IF(AND($R157&gt;=AF$2,$R157&lt;=AF$3),$M157,IF(AND(AF$3&gt;=$R157,AF$2&lt;=$S157),$M157,0)),0)</f>
        <v/>
      </c>
      <c r="AG157" s="52">
        <f>IFERROR(IF(AND($R157&gt;=AG$2,$R157&lt;=AG$3),$M157,IF(AND(AG$3&gt;=$R157,AG$2&lt;=$S157),$M157,0)),0)</f>
        <v/>
      </c>
      <c r="AH157" s="52">
        <f>IFERROR(IF(AND($R157&gt;=AH$2,$R157&lt;=AH$3),$M157,IF(AND(AH$3&gt;=$R157,AH$2&lt;=$S157),$M157,0)),0)</f>
        <v/>
      </c>
      <c r="AI157" s="52">
        <f>IFERROR(IF(AND($R157&gt;=AI$2,$R157&lt;=AI$3),$M157,IF(AND(AI$3&gt;=$R157,AI$2&lt;=$S157),$M157,0)),0)</f>
        <v/>
      </c>
      <c r="AJ157" s="52">
        <f>IFERROR(IF(AND($R157&gt;=AJ$2,$R157&lt;=AJ$3),$M157,IF(AND(AJ$3&gt;=$R157,AJ$2&lt;=$S157),$M157,0)),0)</f>
        <v/>
      </c>
      <c r="AK157" s="52">
        <f>IFERROR(IF(AND($R157&gt;=AK$2,$R157&lt;=AK$3),$M157,IF(AND(AK$3&gt;=$R157,AK$2&lt;=$S157),$M157,0)),0)</f>
        <v/>
      </c>
      <c r="AL157" s="52">
        <f>IFERROR(IF(AND($R157&gt;=AL$2,$R157&lt;=AL$3),$M157,IF(AND(AL$3&gt;=$R157,AL$2&lt;=$S157),$M157,0)),0)</f>
        <v/>
      </c>
      <c r="AM157" s="52">
        <f>IFERROR(IF(AND($R157&gt;=AM$2,$R157&lt;=AM$3),$M157,IF(AND(AM$3&gt;=$R157,AM$2&lt;=$S157),$M157,0)),0)</f>
        <v/>
      </c>
      <c r="AN157" s="52">
        <f>IFERROR(IF(AND($R157&gt;=AN$2,$R157&lt;=AN$3),$M157,IF(AND(AN$3&gt;=$R157,AN$2&lt;=$S157),$M157,0)),0)</f>
        <v/>
      </c>
      <c r="AO157" s="52">
        <f>IFERROR(IF(AND($R157&gt;=AO$2,$R157&lt;=AO$3),$M157,IF(AND(AO$3&gt;=$R157,AO$2&lt;=$S157),$M157,0)),0)</f>
        <v/>
      </c>
      <c r="AP157" s="52">
        <f>IFERROR(IF(AND($R157&gt;=AP$2,$R157&lt;=AP$3),$M157,IF(AND(AP$3&gt;=$R157,AP$2&lt;=$S157),$M157,0)),0)</f>
        <v/>
      </c>
      <c r="AQ157" s="52">
        <f>IFERROR(IF(AND($R157&gt;=AQ$2,$R157&lt;=AQ$3),$M157,IF(AND(AQ$3&gt;=$R157,AQ$2&lt;=$S157),$M157,0)),0)</f>
        <v/>
      </c>
      <c r="AR157" s="52">
        <f>IFERROR(IF(AND($R157&gt;=AR$2,$R157&lt;=AR$3),$M157,IF(AND(AR$3&gt;=$R157,AR$2&lt;=$S157),$M157,0)),0)</f>
        <v/>
      </c>
      <c r="AS157" s="52">
        <f>IFERROR(IF(AND($R157&gt;=AS$2,$R157&lt;=AS$3),$M157,IF(AND(AS$3&gt;=$R157,AS$2&lt;=$S157),$M157,0)),0)</f>
        <v/>
      </c>
      <c r="AT157" s="52">
        <f>IFERROR(IF(AND($R157&gt;=AT$2,$R157&lt;=AT$3),$M157,IF(AND(AT$3&gt;=$R157,AT$2&lt;=$S157),$M157,0)),0)</f>
        <v/>
      </c>
      <c r="AU157" s="52">
        <f>IFERROR(IF(AND($R157&gt;=AU$2,$R157&lt;=AU$3),$M157,IF(AND(AU$3&gt;=$R157,AU$2&lt;=$S157),$M157,0)),0)</f>
        <v/>
      </c>
      <c r="AV157" s="52">
        <f>IFERROR(IF(AND($R157&gt;=AV$2,$R157&lt;=AV$3),$M157,IF(AND(AV$3&gt;=$R157,AV$2&lt;=$S157),$M157,0)),0)</f>
        <v/>
      </c>
      <c r="AW157" s="52">
        <f>IFERROR(IF(AND($R157&gt;=AW$2,$R157&lt;=AW$3),$M157,IF(AND(AW$3&gt;=$R157,AW$2&lt;=$S157),$M157,0)),0)</f>
        <v/>
      </c>
      <c r="AX157" s="52">
        <f>IFERROR(IF(AND($R157&gt;=AX$2,$R157&lt;=AX$3),$M157,IF(AND(AX$3&gt;=$R157,AX$2&lt;=$S157),$M157,0)),0)</f>
        <v/>
      </c>
      <c r="AY157" s="52">
        <f>IFERROR(IF(AND($R157&gt;=AY$2,$R157&lt;=AY$3),$M157,IF(AND(AY$3&gt;=$R157,AY$2&lt;=$S157),$M157,0)),0)</f>
        <v/>
      </c>
      <c r="AZ157" s="52">
        <f>IFERROR(IF(AND($R157&gt;=AZ$2,$R157&lt;=AZ$3),$M157,IF(AND(AZ$3&gt;=$R157,AZ$2&lt;=$S157),$M157,0)),0)</f>
        <v/>
      </c>
      <c r="BA157" s="52">
        <f>IFERROR(IF(AND($R157&gt;=BA$2,$R157&lt;=BA$3),$M157,IF(AND(BA$3&gt;=$R157,BA$2&lt;=$S157),$M157,0)),0)</f>
        <v/>
      </c>
      <c r="BB157" s="52">
        <f>IFERROR(IF(AND($R157&gt;=BB$2,$R157&lt;=BB$3),$M157,IF(AND(BB$3&gt;=$R157,BB$2&lt;=$S157),$M157,0)),0)</f>
        <v/>
      </c>
      <c r="BC157" s="52">
        <f>IFERROR(IF(AND($R157&gt;=BC$2,$R157&lt;=BC$3),$M157,IF(AND(BC$3&gt;=$R157,BC$2&lt;=$S157),$M157,0)),0)</f>
        <v/>
      </c>
      <c r="BD157" s="52">
        <f>IFERROR(IF(AND($R157&gt;=BD$2,$R157&lt;=BD$3),$M157,IF(AND(BD$3&gt;=$R157,BD$2&lt;=$S157),$M157,0)),0)</f>
        <v/>
      </c>
      <c r="BE157" s="52">
        <f>IFERROR(IF(AND($R157&gt;=BE$2,$R157&lt;=BE$3),$M157,IF(AND(BE$3&gt;=$R157,BE$2&lt;=$S157),$M157,0)),0)</f>
        <v/>
      </c>
      <c r="BF157" s="52">
        <f>IFERROR(IF(AND($R157&gt;=BF$2,$R157&lt;=BF$3),$M157,IF(AND(BF$3&gt;=$R157,BF$2&lt;=$S157),$M157,0)),0)</f>
        <v/>
      </c>
      <c r="BG157" s="52">
        <f>IFERROR(IF(AND($R157&gt;=BG$2,$R157&lt;=BG$3),$M157,IF(AND(BG$3&gt;=$R157,BG$2&lt;=$S157),$M157,0)),0)</f>
        <v/>
      </c>
      <c r="BH157" s="52">
        <f>IFERROR(IF(AND($R157&gt;=BH$2,$R157&lt;=BH$3),$M157,IF(AND(BH$3&gt;=$R157,BH$2&lt;=$S157),$M157,0)),0)</f>
        <v/>
      </c>
      <c r="BI157" s="52">
        <f>IFERROR(IF(AND($R157&gt;=BI$2,$R157&lt;=BI$3),$M157,IF(AND(BI$3&gt;=$R157,BI$2&lt;=$S157),$M157,0)),0)</f>
        <v/>
      </c>
      <c r="BJ157" s="52">
        <f>IFERROR(IF(AND($R157&gt;=BJ$2,$R157&lt;=BJ$3),$M157,IF(AND(BJ$3&gt;=$R157,BJ$2&lt;=$S157),$M157,0)),0)</f>
        <v/>
      </c>
      <c r="BK157" s="52">
        <f>IFERROR(IF(AND($R157&gt;=BK$2,$R157&lt;=BK$3),$M157,IF(AND(BK$3&gt;=$R157,BK$2&lt;=$S157),$M157,0)),0)</f>
        <v/>
      </c>
      <c r="BL157" s="52">
        <f>IFERROR(IF(AND($R157&gt;=BL$2,$R157&lt;=BL$3),$M157,IF(AND(BL$3&gt;=$R157,BL$2&lt;=$S157),$M157,0)),0)</f>
        <v/>
      </c>
      <c r="BM157" s="52">
        <f>IFERROR(IF(AND($R157&gt;=BM$2,$R157&lt;=BM$3),$M157,IF(AND(BM$3&gt;=$R157,BM$2&lt;=$S157),$M157,0)),0)</f>
        <v/>
      </c>
      <c r="BN157" s="52">
        <f>IFERROR(IF(AND($R157&gt;=BN$2,$R157&lt;=BN$3),$M157,IF(AND(BN$3&gt;=$R157,BN$2&lt;=$S157),$M157,0)),0)</f>
        <v/>
      </c>
      <c r="BO157" s="52">
        <f>IFERROR(IF(AND($R157&gt;=BO$2,$R157&lt;=BO$3),$M157,IF(AND(BO$3&gt;=$R157,BO$2&lt;=$S157),$M157,0)),0)</f>
        <v/>
      </c>
      <c r="BP157" s="52">
        <f>IFERROR(IF(AND($R157&gt;=BP$2,$R157&lt;=BP$3),$M157,IF(AND(BP$3&gt;=$R157,BP$2&lt;=$S157),$M157,0)),0)</f>
        <v/>
      </c>
      <c r="BQ157" s="52">
        <f>IFERROR(IF(AND($R157&gt;=BQ$2,$R157&lt;=BQ$3),$M157,IF(AND(BQ$3&gt;=$R157,BQ$2&lt;=$S157),$M157,0)),0)</f>
        <v/>
      </c>
      <c r="BR157" s="52">
        <f>IFERROR(IF(AND($R157&gt;=BR$2,$R157&lt;=BR$3),$M157,IF(AND(BR$3&gt;=$R157,BR$2&lt;=$S157),$M157,0)),0)</f>
        <v/>
      </c>
      <c r="BS157" s="52">
        <f>IFERROR(IF(AND($R157&gt;=BS$2,$R157&lt;=BS$3),$M157,IF(AND(BS$3&gt;=$R157,BS$2&lt;=$S157),$M157,0)),0)</f>
        <v/>
      </c>
      <c r="BT157" s="52">
        <f>IFERROR(IF(AND($R157&gt;=BT$2,$R157&lt;=BT$3),$M157,IF(AND(BT$3&gt;=$R157,BT$2&lt;=$S157),$M157,0)),0)</f>
        <v/>
      </c>
      <c r="BU157" s="52">
        <f>IFERROR(IF(AND($R157&gt;=BU$2,$R157&lt;=BU$3),$M157,IF(AND(BU$3&gt;=$R157,BU$2&lt;=$S157),$M157,0)),0)</f>
        <v/>
      </c>
      <c r="BV157" s="52">
        <f>IFERROR(IF(AND($R157&gt;=BV$2,$R157&lt;=BV$3),$M157,IF(AND(BV$3&gt;=$R157,BV$2&lt;=$S157),$M157,0)),0)</f>
        <v/>
      </c>
      <c r="BW157" s="52">
        <f>IFERROR(IF(AND($R157&gt;=BW$2,$R157&lt;=BW$3),$M157,IF(AND(BW$3&gt;=$R157,BW$2&lt;=$S157),$M157,0)),0)</f>
        <v/>
      </c>
      <c r="BX157" s="52">
        <f>IFERROR(IF(AND($R157&gt;=BX$2,$R157&lt;=BX$3),$M157,IF(AND(BX$3&gt;=$R157,BX$2&lt;=$S157),$M157,0)),0)</f>
        <v/>
      </c>
      <c r="BY157" s="52">
        <f>IFERROR(IF(AND($R157&gt;=BY$2,$R157&lt;=BY$3),$M157,IF(AND(BY$3&gt;=$R157,BY$2&lt;=$S157),$M157,0)),0)</f>
        <v/>
      </c>
      <c r="BZ157" s="52">
        <f>IFERROR(IF(AND($R157&gt;=BZ$2,$R157&lt;=BZ$3),$M157,IF(AND(BZ$3&gt;=$R157,BZ$2&lt;=$S157),$M157,0)),0)</f>
        <v/>
      </c>
      <c r="CA157" s="52">
        <f>IFERROR(IF(AND($R157&gt;=CA$2,$R157&lt;=CA$3),$M157,IF(AND(CA$3&gt;=$R157,CA$2&lt;=$S157),$M157,0)),0)</f>
        <v/>
      </c>
      <c r="CB157" s="52">
        <f>IFERROR(IF(AND($R157&gt;=CB$2,$R157&lt;=CB$3),$M157,IF(AND(CB$3&gt;=$R157,CB$2&lt;=$S157),$M157,0)),0)</f>
        <v/>
      </c>
      <c r="CC157" s="52">
        <f>IFERROR(IF(AND($R157&gt;=CC$2,$R157&lt;=CC$3),$M157,IF(AND(CC$3&gt;=$R157,CC$2&lt;=$S157),$M157,0)),0)</f>
        <v/>
      </c>
      <c r="CD157" s="52">
        <f>IFERROR(IF(AND($R157&gt;=CD$2,$R157&lt;=CD$3),$M157,IF(AND(CD$3&gt;=$R157,CD$2&lt;=$S157),$M157,0)),0)</f>
        <v/>
      </c>
      <c r="CE157" s="52">
        <f>IFERROR(IF(AND($R157&gt;=CE$2,$R157&lt;=CE$3),$M157,IF(AND(CE$3&gt;=$R157,CE$2&lt;=$S157),$M157,0)),0)</f>
        <v/>
      </c>
      <c r="CF157" s="52">
        <f>IFERROR(IF(AND($R157&gt;=CF$2,$R157&lt;=CF$3),$M157,IF(AND(CF$3&gt;=$R157,CF$2&lt;=$S157),$M157,0)),0)</f>
        <v/>
      </c>
      <c r="CG157" s="52">
        <f>IFERROR(IF(AND($R157&gt;=CG$2,$R157&lt;=CG$3),$M157,IF(AND(CG$3&gt;=$R157,CG$2&lt;=$S157),$M157,0)),0)</f>
        <v/>
      </c>
      <c r="CH157" s="52">
        <f>IFERROR(IF(AND($R157&gt;=CH$2,$R157&lt;=CH$3),$M157,IF(AND(CH$3&gt;=$R157,CH$2&lt;=$S157),$M157,0)),0)</f>
        <v/>
      </c>
      <c r="CI157" s="52">
        <f>IFERROR(IF(AND($R157&gt;=CI$2,$R157&lt;=CI$3),$M157,IF(AND(CI$3&gt;=$R157,CI$2&lt;=$S157),$M157,0)),0)</f>
        <v/>
      </c>
      <c r="CJ157" s="52">
        <f>IFERROR(IF(AND($R157&gt;=CJ$2,$R157&lt;=CJ$3),$M157,IF(AND(CJ$3&gt;=$R157,CJ$2&lt;=$S157),$M157,0)),0)</f>
        <v/>
      </c>
      <c r="CK157" s="52">
        <f>IFERROR(IF(AND($R157&gt;=CK$2,$R157&lt;=CK$3),$M157,IF(AND(CK$3&gt;=$R157,CK$2&lt;=$S157),$M157,0)),0)</f>
        <v/>
      </c>
      <c r="CL157" s="52">
        <f>IFERROR(IF(AND($R157&gt;=CL$2,$R157&lt;=CL$3),$M157,IF(AND(CL$3&gt;=$R157,CL$2&lt;=$S157),$M157,0)),0)</f>
        <v/>
      </c>
      <c r="CM157" s="52">
        <f>IFERROR(IF(AND($R157&gt;=CM$2,$R157&lt;=CM$3),$M157,IF(AND(CM$3&gt;=$R157,CM$2&lt;=$S157),$M157,0)),0)</f>
        <v/>
      </c>
      <c r="CN157" s="52">
        <f>IFERROR(IF(AND($R157&gt;=CN$2,$R157&lt;=CN$3),$M157,IF(AND(CN$3&gt;=$R157,CN$2&lt;=$S157),$M157,0)),0)</f>
        <v/>
      </c>
      <c r="CO157" s="52">
        <f>IFERROR(IF(AND($R157&gt;=CO$2,$R157&lt;=CO$3),$M157,IF(AND(CO$3&gt;=$R157,CO$2&lt;=$S157),$M157,0)),0)</f>
        <v/>
      </c>
      <c r="CP157" s="52">
        <f>IFERROR(IF(AND($R157&gt;=CP$2,$R157&lt;=CP$3),$M157,IF(AND(CP$3&gt;=$R157,CP$2&lt;=$S157),$M157,0)),0)</f>
        <v/>
      </c>
      <c r="CQ157" s="52">
        <f>IFERROR(IF(AND($R157&gt;=CQ$2,$R157&lt;=CQ$3),$M157,IF(AND(CQ$3&gt;=$R157,CQ$2&lt;=$S157),$M157,0)),0)</f>
        <v/>
      </c>
      <c r="CR157" s="52">
        <f>IFERROR(IF(AND($R157&gt;=CR$2,$R157&lt;=CR$3),$M157,IF(AND(CR$3&gt;=$R157,CR$2&lt;=$S157),$M157,0)),0)</f>
        <v/>
      </c>
      <c r="CS157" s="52">
        <f>IFERROR(IF(AND($R157&gt;=CS$2,$R157&lt;=CS$3),$M157,IF(AND(CS$3&gt;=$R157,CS$2&lt;=$S157),$M157,0)),0)</f>
        <v/>
      </c>
      <c r="CT157" s="52">
        <f>IFERROR(IF(AND($R157&gt;=CT$2,$R157&lt;=CT$3),$M157,IF(AND(CT$3&gt;=$R157,CT$2&lt;=$S157),$M157,0)),0)</f>
        <v/>
      </c>
      <c r="CU157" s="52">
        <f>IFERROR(IF(AND($R157&gt;=CU$2,$R157&lt;=CU$3),$M157,IF(AND(CU$3&gt;=$R157,CU$2&lt;=$S157),$M157,0)),0)</f>
        <v/>
      </c>
      <c r="CV157" s="52">
        <f>IFERROR(IF(AND($R157&gt;=CV$2,$R157&lt;=CV$3),$M157,IF(AND(CV$3&gt;=$R157,CV$2&lt;=$S157),$M157,0)),0)</f>
        <v/>
      </c>
      <c r="CW157" s="52">
        <f>IFERROR(IF(AND($R157&gt;=CW$2,$R157&lt;=CW$3),$M157,IF(AND(CW$3&gt;=$R157,CW$2&lt;=$S157),$M157,0)),0)</f>
        <v/>
      </c>
      <c r="CX157" s="52">
        <f>IFERROR(IF(AND($R157&gt;=CX$2,$R157&lt;=CX$3),$M157,IF(AND(CX$3&gt;=$R157,CX$2&lt;=$S157),$M157,0)),0)</f>
        <v/>
      </c>
      <c r="CY157" s="52">
        <f>IFERROR(IF(AND($R157&gt;=CY$2,$R157&lt;=CY$3),$M157,IF(AND(CY$3&gt;=$R157,CY$2&lt;=$S157),$M157,0)),0)</f>
        <v/>
      </c>
      <c r="CZ157" s="52">
        <f>IFERROR(IF(AND($R157&gt;=CZ$2,$R157&lt;=CZ$3),$M157,IF(AND(CZ$3&gt;=$R157,CZ$2&lt;=$S157),$M157,0)),0)</f>
        <v/>
      </c>
      <c r="DA157" s="52" t="n"/>
      <c r="DB157" s="52" t="n"/>
    </row>
    <row r="158" outlineLevel="1" ht="15.9" customHeight="1">
      <c r="A158" s="40" t="inlineStr">
        <is>
          <t>[Person_3]</t>
        </is>
      </c>
      <c r="B158" s="98" t="n"/>
      <c r="C158" s="56" t="n"/>
      <c r="D158" s="98" t="n"/>
      <c r="E158" s="56" t="n"/>
      <c r="F158" s="53" t="n"/>
      <c r="G158" s="56" t="n"/>
      <c r="H158" s="98" t="n"/>
      <c r="I158" s="43" t="n"/>
      <c r="J158" s="44" t="n"/>
      <c r="K158" s="45" t="n"/>
      <c r="L158" s="45" t="n"/>
      <c r="M158" s="46">
        <f>IF($J158="Digital Maintenance",0,K158*L158)*I157</f>
        <v/>
      </c>
      <c r="N158" s="47">
        <f>IF($J158="Digital Maintenance",K158*L158,0)*I158</f>
        <v/>
      </c>
      <c r="O158" s="48" t="inlineStr">
        <is>
          <t>New</t>
        </is>
      </c>
      <c r="P158" s="49" t="n"/>
      <c r="Q158" s="96" t="n"/>
      <c r="R158" s="96" t="n"/>
      <c r="S158" s="96" t="n"/>
      <c r="T158" s="51">
        <f>IF(ISBLANK(S158),"",YEARFRAC(R158,EOMONTH(S158,0))*12)</f>
        <v/>
      </c>
      <c r="U158" s="52">
        <f>IFERROR(IF(AND($R158&gt;=U$2,$R158&lt;=U$3),$M158,IF(AND(U$3&gt;=$R158,U$2&lt;=$S158),$M158,0)),0)</f>
        <v/>
      </c>
      <c r="V158" s="52">
        <f>IFERROR(IF(AND($R158&gt;=V$2,$R158&lt;=V$3),$M158,IF(AND(V$3&gt;=$R158,V$2&lt;=$S158),$M158,0)),0)</f>
        <v/>
      </c>
      <c r="W158" s="52">
        <f>IFERROR(IF(AND($R158&gt;=W$2,$R158&lt;=W$3),$M158,IF(AND(W$3&gt;=$R158,W$2&lt;=$S158),$M158,0)),0)</f>
        <v/>
      </c>
      <c r="X158" s="52">
        <f>IFERROR(IF(AND($R158&gt;=X$2,$R158&lt;=X$3),$M158,IF(AND(X$3&gt;=$R158,X$2&lt;=$S158),$M158,0)),0)</f>
        <v/>
      </c>
      <c r="Y158" s="52">
        <f>IFERROR(IF(AND($R158&gt;=Y$2,$R158&lt;=Y$3),$M158,IF(AND(Y$3&gt;=$R158,Y$2&lt;=$S158),$M158,0)),0)</f>
        <v/>
      </c>
      <c r="Z158" s="52">
        <f>IFERROR(IF(AND($R158&gt;=Z$2,$R158&lt;=Z$3),$M158,IF(AND(Z$3&gt;=$R158,Z$2&lt;=$S158),$M158,0)),0)</f>
        <v/>
      </c>
      <c r="AA158" s="52">
        <f>IFERROR(IF(AND($R158&gt;=AA$2,$R158&lt;=AA$3),$M158,IF(AND(AA$3&gt;=$R158,AA$2&lt;=$S158),$M158,0)),0)</f>
        <v/>
      </c>
      <c r="AB158" s="52">
        <f>IFERROR(IF(AND($R158&gt;=AB$2,$R158&lt;=AB$3),$M158,IF(AND(AB$3&gt;=$R158,AB$2&lt;=$S158),$M158,0)),0)</f>
        <v/>
      </c>
      <c r="AC158" s="52">
        <f>IFERROR(IF(AND($R158&gt;=AC$2,$R158&lt;=AC$3),$M158,IF(AND(AC$3&gt;=$R158,AC$2&lt;=$S158),$M158,0)),0)</f>
        <v/>
      </c>
      <c r="AD158" s="52">
        <f>IFERROR(IF(AND($R158&gt;=AD$2,$R158&lt;=AD$3),$M158,IF(AND(AD$3&gt;=$R158,AD$2&lt;=$S158),$M158,0)),0)</f>
        <v/>
      </c>
      <c r="AE158" s="52">
        <f>IFERROR(IF(AND($R158&gt;=AE$2,$R158&lt;=AE$3),$M158,IF(AND(AE$3&gt;=$R158,AE$2&lt;=$S158),$M158,0)),0)</f>
        <v/>
      </c>
      <c r="AF158" s="52">
        <f>IFERROR(IF(AND($R158&gt;=AF$2,$R158&lt;=AF$3),$M158,IF(AND(AF$3&gt;=$R158,AF$2&lt;=$S158),$M158,0)),0)</f>
        <v/>
      </c>
      <c r="AG158" s="52">
        <f>IFERROR(IF(AND($R158&gt;=AG$2,$R158&lt;=AG$3),$M158,IF(AND(AG$3&gt;=$R158,AG$2&lt;=$S158),$M158,0)),0)</f>
        <v/>
      </c>
      <c r="AH158" s="52">
        <f>IFERROR(IF(AND($R158&gt;=AH$2,$R158&lt;=AH$3),$M158,IF(AND(AH$3&gt;=$R158,AH$2&lt;=$S158),$M158,0)),0)</f>
        <v/>
      </c>
      <c r="AI158" s="52">
        <f>IFERROR(IF(AND($R158&gt;=AI$2,$R158&lt;=AI$3),$M158,IF(AND(AI$3&gt;=$R158,AI$2&lt;=$S158),$M158,0)),0)</f>
        <v/>
      </c>
      <c r="AJ158" s="52">
        <f>IFERROR(IF(AND($R158&gt;=AJ$2,$R158&lt;=AJ$3),$M158,IF(AND(AJ$3&gt;=$R158,AJ$2&lt;=$S158),$M158,0)),0)</f>
        <v/>
      </c>
      <c r="AK158" s="52">
        <f>IFERROR(IF(AND($R158&gt;=AK$2,$R158&lt;=AK$3),$M158,IF(AND(AK$3&gt;=$R158,AK$2&lt;=$S158),$M158,0)),0)</f>
        <v/>
      </c>
      <c r="AL158" s="52">
        <f>IFERROR(IF(AND($R158&gt;=AL$2,$R158&lt;=AL$3),$M158,IF(AND(AL$3&gt;=$R158,AL$2&lt;=$S158),$M158,0)),0)</f>
        <v/>
      </c>
      <c r="AM158" s="52">
        <f>IFERROR(IF(AND($R158&gt;=AM$2,$R158&lt;=AM$3),$M158,IF(AND(AM$3&gt;=$R158,AM$2&lt;=$S158),$M158,0)),0)</f>
        <v/>
      </c>
      <c r="AN158" s="52">
        <f>IFERROR(IF(AND($R158&gt;=AN$2,$R158&lt;=AN$3),$M158,IF(AND(AN$3&gt;=$R158,AN$2&lt;=$S158),$M158,0)),0)</f>
        <v/>
      </c>
      <c r="AO158" s="52">
        <f>IFERROR(IF(AND($R158&gt;=AO$2,$R158&lt;=AO$3),$M158,IF(AND(AO$3&gt;=$R158,AO$2&lt;=$S158),$M158,0)),0)</f>
        <v/>
      </c>
      <c r="AP158" s="52">
        <f>IFERROR(IF(AND($R158&gt;=AP$2,$R158&lt;=AP$3),$M158,IF(AND(AP$3&gt;=$R158,AP$2&lt;=$S158),$M158,0)),0)</f>
        <v/>
      </c>
      <c r="AQ158" s="52">
        <f>IFERROR(IF(AND($R158&gt;=AQ$2,$R158&lt;=AQ$3),$M158,IF(AND(AQ$3&gt;=$R158,AQ$2&lt;=$S158),$M158,0)),0)</f>
        <v/>
      </c>
      <c r="AR158" s="52">
        <f>IFERROR(IF(AND($R158&gt;=AR$2,$R158&lt;=AR$3),$M158,IF(AND(AR$3&gt;=$R158,AR$2&lt;=$S158),$M158,0)),0)</f>
        <v/>
      </c>
      <c r="AS158" s="52">
        <f>IFERROR(IF(AND($R158&gt;=AS$2,$R158&lt;=AS$3),$M158,IF(AND(AS$3&gt;=$R158,AS$2&lt;=$S158),$M158,0)),0)</f>
        <v/>
      </c>
      <c r="AT158" s="52">
        <f>IFERROR(IF(AND($R158&gt;=AT$2,$R158&lt;=AT$3),$M158,IF(AND(AT$3&gt;=$R158,AT$2&lt;=$S158),$M158,0)),0)</f>
        <v/>
      </c>
      <c r="AU158" s="52">
        <f>IFERROR(IF(AND($R158&gt;=AU$2,$R158&lt;=AU$3),$M158,IF(AND(AU$3&gt;=$R158,AU$2&lt;=$S158),$M158,0)),0)</f>
        <v/>
      </c>
      <c r="AV158" s="52">
        <f>IFERROR(IF(AND($R158&gt;=AV$2,$R158&lt;=AV$3),$M158,IF(AND(AV$3&gt;=$R158,AV$2&lt;=$S158),$M158,0)),0)</f>
        <v/>
      </c>
      <c r="AW158" s="52">
        <f>IFERROR(IF(AND($R158&gt;=AW$2,$R158&lt;=AW$3),$M158,IF(AND(AW$3&gt;=$R158,AW$2&lt;=$S158),$M158,0)),0)</f>
        <v/>
      </c>
      <c r="AX158" s="52">
        <f>IFERROR(IF(AND($R158&gt;=AX$2,$R158&lt;=AX$3),$M158,IF(AND(AX$3&gt;=$R158,AX$2&lt;=$S158),$M158,0)),0)</f>
        <v/>
      </c>
      <c r="AY158" s="52">
        <f>IFERROR(IF(AND($R158&gt;=AY$2,$R158&lt;=AY$3),$M158,IF(AND(AY$3&gt;=$R158,AY$2&lt;=$S158),$M158,0)),0)</f>
        <v/>
      </c>
      <c r="AZ158" s="52">
        <f>IFERROR(IF(AND($R158&gt;=AZ$2,$R158&lt;=AZ$3),$M158,IF(AND(AZ$3&gt;=$R158,AZ$2&lt;=$S158),$M158,0)),0)</f>
        <v/>
      </c>
      <c r="BA158" s="52">
        <f>IFERROR(IF(AND($R158&gt;=BA$2,$R158&lt;=BA$3),$M158,IF(AND(BA$3&gt;=$R158,BA$2&lt;=$S158),$M158,0)),0)</f>
        <v/>
      </c>
      <c r="BB158" s="52">
        <f>IFERROR(IF(AND($R158&gt;=BB$2,$R158&lt;=BB$3),$M158,IF(AND(BB$3&gt;=$R158,BB$2&lt;=$S158),$M158,0)),0)</f>
        <v/>
      </c>
      <c r="BC158" s="52">
        <f>IFERROR(IF(AND($R158&gt;=BC$2,$R158&lt;=BC$3),$M158,IF(AND(BC$3&gt;=$R158,BC$2&lt;=$S158),$M158,0)),0)</f>
        <v/>
      </c>
      <c r="BD158" s="52">
        <f>IFERROR(IF(AND($R158&gt;=BD$2,$R158&lt;=BD$3),$M158,IF(AND(BD$3&gt;=$R158,BD$2&lt;=$S158),$M158,0)),0)</f>
        <v/>
      </c>
      <c r="BE158" s="52">
        <f>IFERROR(IF(AND($R158&gt;=BE$2,$R158&lt;=BE$3),$M158,IF(AND(BE$3&gt;=$R158,BE$2&lt;=$S158),$M158,0)),0)</f>
        <v/>
      </c>
      <c r="BF158" s="52">
        <f>IFERROR(IF(AND($R158&gt;=BF$2,$R158&lt;=BF$3),$M158,IF(AND(BF$3&gt;=$R158,BF$2&lt;=$S158),$M158,0)),0)</f>
        <v/>
      </c>
      <c r="BG158" s="52">
        <f>IFERROR(IF(AND($R158&gt;=BG$2,$R158&lt;=BG$3),$M158,IF(AND(BG$3&gt;=$R158,BG$2&lt;=$S158),$M158,0)),0)</f>
        <v/>
      </c>
      <c r="BH158" s="52">
        <f>IFERROR(IF(AND($R158&gt;=BH$2,$R158&lt;=BH$3),$M158,IF(AND(BH$3&gt;=$R158,BH$2&lt;=$S158),$M158,0)),0)</f>
        <v/>
      </c>
      <c r="BI158" s="52">
        <f>IFERROR(IF(AND($R158&gt;=BI$2,$R158&lt;=BI$3),$M158,IF(AND(BI$3&gt;=$R158,BI$2&lt;=$S158),$M158,0)),0)</f>
        <v/>
      </c>
      <c r="BJ158" s="52">
        <f>IFERROR(IF(AND($R158&gt;=BJ$2,$R158&lt;=BJ$3),$M158,IF(AND(BJ$3&gt;=$R158,BJ$2&lt;=$S158),$M158,0)),0)</f>
        <v/>
      </c>
      <c r="BK158" s="52">
        <f>IFERROR(IF(AND($R158&gt;=BK$2,$R158&lt;=BK$3),$M158,IF(AND(BK$3&gt;=$R158,BK$2&lt;=$S158),$M158,0)),0)</f>
        <v/>
      </c>
      <c r="BL158" s="52">
        <f>IFERROR(IF(AND($R158&gt;=BL$2,$R158&lt;=BL$3),$M158,IF(AND(BL$3&gt;=$R158,BL$2&lt;=$S158),$M158,0)),0)</f>
        <v/>
      </c>
      <c r="BM158" s="52">
        <f>IFERROR(IF(AND($R158&gt;=BM$2,$R158&lt;=BM$3),$M158,IF(AND(BM$3&gt;=$R158,BM$2&lt;=$S158),$M158,0)),0)</f>
        <v/>
      </c>
      <c r="BN158" s="52">
        <f>IFERROR(IF(AND($R158&gt;=BN$2,$R158&lt;=BN$3),$M158,IF(AND(BN$3&gt;=$R158,BN$2&lt;=$S158),$M158,0)),0)</f>
        <v/>
      </c>
      <c r="BO158" s="52">
        <f>IFERROR(IF(AND($R158&gt;=BO$2,$R158&lt;=BO$3),$M158,IF(AND(BO$3&gt;=$R158,BO$2&lt;=$S158),$M158,0)),0)</f>
        <v/>
      </c>
      <c r="BP158" s="52">
        <f>IFERROR(IF(AND($R158&gt;=BP$2,$R158&lt;=BP$3),$M158,IF(AND(BP$3&gt;=$R158,BP$2&lt;=$S158),$M158,0)),0)</f>
        <v/>
      </c>
      <c r="BQ158" s="52">
        <f>IFERROR(IF(AND($R158&gt;=BQ$2,$R158&lt;=BQ$3),$M158,IF(AND(BQ$3&gt;=$R158,BQ$2&lt;=$S158),$M158,0)),0)</f>
        <v/>
      </c>
      <c r="BR158" s="52">
        <f>IFERROR(IF(AND($R158&gt;=BR$2,$R158&lt;=BR$3),$M158,IF(AND(BR$3&gt;=$R158,BR$2&lt;=$S158),$M158,0)),0)</f>
        <v/>
      </c>
      <c r="BS158" s="52">
        <f>IFERROR(IF(AND($R158&gt;=BS$2,$R158&lt;=BS$3),$M158,IF(AND(BS$3&gt;=$R158,BS$2&lt;=$S158),$M158,0)),0)</f>
        <v/>
      </c>
      <c r="BT158" s="52">
        <f>IFERROR(IF(AND($R158&gt;=BT$2,$R158&lt;=BT$3),$M158,IF(AND(BT$3&gt;=$R158,BT$2&lt;=$S158),$M158,0)),0)</f>
        <v/>
      </c>
      <c r="BU158" s="52">
        <f>IFERROR(IF(AND($R158&gt;=BU$2,$R158&lt;=BU$3),$M158,IF(AND(BU$3&gt;=$R158,BU$2&lt;=$S158),$M158,0)),0)</f>
        <v/>
      </c>
      <c r="BV158" s="52">
        <f>IFERROR(IF(AND($R158&gt;=BV$2,$R158&lt;=BV$3),$M158,IF(AND(BV$3&gt;=$R158,BV$2&lt;=$S158),$M158,0)),0)</f>
        <v/>
      </c>
      <c r="BW158" s="52">
        <f>IFERROR(IF(AND($R158&gt;=BW$2,$R158&lt;=BW$3),$M158,IF(AND(BW$3&gt;=$R158,BW$2&lt;=$S158),$M158,0)),0)</f>
        <v/>
      </c>
      <c r="BX158" s="52">
        <f>IFERROR(IF(AND($R158&gt;=BX$2,$R158&lt;=BX$3),$M158,IF(AND(BX$3&gt;=$R158,BX$2&lt;=$S158),$M158,0)),0)</f>
        <v/>
      </c>
      <c r="BY158" s="52">
        <f>IFERROR(IF(AND($R158&gt;=BY$2,$R158&lt;=BY$3),$M158,IF(AND(BY$3&gt;=$R158,BY$2&lt;=$S158),$M158,0)),0)</f>
        <v/>
      </c>
      <c r="BZ158" s="52">
        <f>IFERROR(IF(AND($R158&gt;=BZ$2,$R158&lt;=BZ$3),$M158,IF(AND(BZ$3&gt;=$R158,BZ$2&lt;=$S158),$M158,0)),0)</f>
        <v/>
      </c>
      <c r="CA158" s="52">
        <f>IFERROR(IF(AND($R158&gt;=CA$2,$R158&lt;=CA$3),$M158,IF(AND(CA$3&gt;=$R158,CA$2&lt;=$S158),$M158,0)),0)</f>
        <v/>
      </c>
      <c r="CB158" s="52">
        <f>IFERROR(IF(AND($R158&gt;=CB$2,$R158&lt;=CB$3),$M158,IF(AND(CB$3&gt;=$R158,CB$2&lt;=$S158),$M158,0)),0)</f>
        <v/>
      </c>
      <c r="CC158" s="52">
        <f>IFERROR(IF(AND($R158&gt;=CC$2,$R158&lt;=CC$3),$M158,IF(AND(CC$3&gt;=$R158,CC$2&lt;=$S158),$M158,0)),0)</f>
        <v/>
      </c>
      <c r="CD158" s="52">
        <f>IFERROR(IF(AND($R158&gt;=CD$2,$R158&lt;=CD$3),$M158,IF(AND(CD$3&gt;=$R158,CD$2&lt;=$S158),$M158,0)),0)</f>
        <v/>
      </c>
      <c r="CE158" s="52">
        <f>IFERROR(IF(AND($R158&gt;=CE$2,$R158&lt;=CE$3),$M158,IF(AND(CE$3&gt;=$R158,CE$2&lt;=$S158),$M158,0)),0)</f>
        <v/>
      </c>
      <c r="CF158" s="52">
        <f>IFERROR(IF(AND($R158&gt;=CF$2,$R158&lt;=CF$3),$M158,IF(AND(CF$3&gt;=$R158,CF$2&lt;=$S158),$M158,0)),0)</f>
        <v/>
      </c>
      <c r="CG158" s="52">
        <f>IFERROR(IF(AND($R158&gt;=CG$2,$R158&lt;=CG$3),$M158,IF(AND(CG$3&gt;=$R158,CG$2&lt;=$S158),$M158,0)),0)</f>
        <v/>
      </c>
      <c r="CH158" s="52">
        <f>IFERROR(IF(AND($R158&gt;=CH$2,$R158&lt;=CH$3),$M158,IF(AND(CH$3&gt;=$R158,CH$2&lt;=$S158),$M158,0)),0)</f>
        <v/>
      </c>
      <c r="CI158" s="52">
        <f>IFERROR(IF(AND($R158&gt;=CI$2,$R158&lt;=CI$3),$M158,IF(AND(CI$3&gt;=$R158,CI$2&lt;=$S158),$M158,0)),0)</f>
        <v/>
      </c>
      <c r="CJ158" s="52">
        <f>IFERROR(IF(AND($R158&gt;=CJ$2,$R158&lt;=CJ$3),$M158,IF(AND(CJ$3&gt;=$R158,CJ$2&lt;=$S158),$M158,0)),0)</f>
        <v/>
      </c>
      <c r="CK158" s="52">
        <f>IFERROR(IF(AND($R158&gt;=CK$2,$R158&lt;=CK$3),$M158,IF(AND(CK$3&gt;=$R158,CK$2&lt;=$S158),$M158,0)),0)</f>
        <v/>
      </c>
      <c r="CL158" s="52">
        <f>IFERROR(IF(AND($R158&gt;=CL$2,$R158&lt;=CL$3),$M158,IF(AND(CL$3&gt;=$R158,CL$2&lt;=$S158),$M158,0)),0)</f>
        <v/>
      </c>
      <c r="CM158" s="52">
        <f>IFERROR(IF(AND($R158&gt;=CM$2,$R158&lt;=CM$3),$M158,IF(AND(CM$3&gt;=$R158,CM$2&lt;=$S158),$M158,0)),0)</f>
        <v/>
      </c>
      <c r="CN158" s="52">
        <f>IFERROR(IF(AND($R158&gt;=CN$2,$R158&lt;=CN$3),$M158,IF(AND(CN$3&gt;=$R158,CN$2&lt;=$S158),$M158,0)),0)</f>
        <v/>
      </c>
      <c r="CO158" s="52">
        <f>IFERROR(IF(AND($R158&gt;=CO$2,$R158&lt;=CO$3),$M158,IF(AND(CO$3&gt;=$R158,CO$2&lt;=$S158),$M158,0)),0)</f>
        <v/>
      </c>
      <c r="CP158" s="52">
        <f>IFERROR(IF(AND($R158&gt;=CP$2,$R158&lt;=CP$3),$M158,IF(AND(CP$3&gt;=$R158,CP$2&lt;=$S158),$M158,0)),0)</f>
        <v/>
      </c>
      <c r="CQ158" s="52">
        <f>IFERROR(IF(AND($R158&gt;=CQ$2,$R158&lt;=CQ$3),$M158,IF(AND(CQ$3&gt;=$R158,CQ$2&lt;=$S158),$M158,0)),0)</f>
        <v/>
      </c>
      <c r="CR158" s="52">
        <f>IFERROR(IF(AND($R158&gt;=CR$2,$R158&lt;=CR$3),$M158,IF(AND(CR$3&gt;=$R158,CR$2&lt;=$S158),$M158,0)),0)</f>
        <v/>
      </c>
      <c r="CS158" s="52">
        <f>IFERROR(IF(AND($R158&gt;=CS$2,$R158&lt;=CS$3),$M158,IF(AND(CS$3&gt;=$R158,CS$2&lt;=$S158),$M158,0)),0)</f>
        <v/>
      </c>
      <c r="CT158" s="52">
        <f>IFERROR(IF(AND($R158&gt;=CT$2,$R158&lt;=CT$3),$M158,IF(AND(CT$3&gt;=$R158,CT$2&lt;=$S158),$M158,0)),0)</f>
        <v/>
      </c>
      <c r="CU158" s="52">
        <f>IFERROR(IF(AND($R158&gt;=CU$2,$R158&lt;=CU$3),$M158,IF(AND(CU$3&gt;=$R158,CU$2&lt;=$S158),$M158,0)),0)</f>
        <v/>
      </c>
      <c r="CV158" s="52">
        <f>IFERROR(IF(AND($R158&gt;=CV$2,$R158&lt;=CV$3),$M158,IF(AND(CV$3&gt;=$R158,CV$2&lt;=$S158),$M158,0)),0)</f>
        <v/>
      </c>
      <c r="CW158" s="52">
        <f>IFERROR(IF(AND($R158&gt;=CW$2,$R158&lt;=CW$3),$M158,IF(AND(CW$3&gt;=$R158,CW$2&lt;=$S158),$M158,0)),0)</f>
        <v/>
      </c>
      <c r="CX158" s="52">
        <f>IFERROR(IF(AND($R158&gt;=CX$2,$R158&lt;=CX$3),$M158,IF(AND(CX$3&gt;=$R158,CX$2&lt;=$S158),$M158,0)),0)</f>
        <v/>
      </c>
      <c r="CY158" s="52">
        <f>IFERROR(IF(AND($R158&gt;=CY$2,$R158&lt;=CY$3),$M158,IF(AND(CY$3&gt;=$R158,CY$2&lt;=$S158),$M158,0)),0)</f>
        <v/>
      </c>
      <c r="CZ158" s="52">
        <f>IFERROR(IF(AND($R158&gt;=CZ$2,$R158&lt;=CZ$3),$M158,IF(AND(CZ$3&gt;=$R158,CZ$2&lt;=$S158),$M158,0)),0)</f>
        <v/>
      </c>
      <c r="DA158" s="52" t="n"/>
      <c r="DB158" s="52" t="n"/>
    </row>
    <row r="159" outlineLevel="1" ht="15.9" customHeight="1">
      <c r="A159" s="40" t="inlineStr">
        <is>
          <t>[Person_3]</t>
        </is>
      </c>
      <c r="B159" s="98" t="n"/>
      <c r="C159" s="56" t="n"/>
      <c r="D159" s="98" t="n"/>
      <c r="E159" s="56" t="n"/>
      <c r="F159" s="53" t="n"/>
      <c r="G159" s="56" t="n"/>
      <c r="H159" s="98" t="n"/>
      <c r="I159" s="43" t="n"/>
      <c r="J159" s="44" t="n"/>
      <c r="K159" s="45" t="n"/>
      <c r="L159" s="45" t="n"/>
      <c r="M159" s="46">
        <f>IF($J159="Digital Maintenance",0,K159*L159)*I158</f>
        <v/>
      </c>
      <c r="N159" s="47">
        <f>IF($J159="Digital Maintenance",K159*L159,0)*I159</f>
        <v/>
      </c>
      <c r="O159" s="48" t="inlineStr">
        <is>
          <t>New</t>
        </is>
      </c>
      <c r="P159" s="49" t="n"/>
      <c r="Q159" s="96" t="n"/>
      <c r="R159" s="96" t="n"/>
      <c r="S159" s="96" t="n"/>
      <c r="T159" s="51">
        <f>IF(ISBLANK(S159),"",YEARFRAC(R159,EOMONTH(S159,0))*12)</f>
        <v/>
      </c>
      <c r="U159" s="52">
        <f>IFERROR(IF(AND($R159&gt;=U$2,$R159&lt;=U$3),$M159,IF(AND(U$3&gt;=$R159,U$2&lt;=$S159),$M159,0)),0)</f>
        <v/>
      </c>
      <c r="V159" s="52">
        <f>IFERROR(IF(AND($R159&gt;=V$2,$R159&lt;=V$3),$M159,IF(AND(V$3&gt;=$R159,V$2&lt;=$S159),$M159,0)),0)</f>
        <v/>
      </c>
      <c r="W159" s="52">
        <f>IFERROR(IF(AND($R159&gt;=W$2,$R159&lt;=W$3),$M159,IF(AND(W$3&gt;=$R159,W$2&lt;=$S159),$M159,0)),0)</f>
        <v/>
      </c>
      <c r="X159" s="52">
        <f>IFERROR(IF(AND($R159&gt;=X$2,$R159&lt;=X$3),$M159,IF(AND(X$3&gt;=$R159,X$2&lt;=$S159),$M159,0)),0)</f>
        <v/>
      </c>
      <c r="Y159" s="52">
        <f>IFERROR(IF(AND($R159&gt;=Y$2,$R159&lt;=Y$3),$M159,IF(AND(Y$3&gt;=$R159,Y$2&lt;=$S159),$M159,0)),0)</f>
        <v/>
      </c>
      <c r="Z159" s="52">
        <f>IFERROR(IF(AND($R159&gt;=Z$2,$R159&lt;=Z$3),$M159,IF(AND(Z$3&gt;=$R159,Z$2&lt;=$S159),$M159,0)),0)</f>
        <v/>
      </c>
      <c r="AA159" s="52">
        <f>IFERROR(IF(AND($R159&gt;=AA$2,$R159&lt;=AA$3),$M159,IF(AND(AA$3&gt;=$R159,AA$2&lt;=$S159),$M159,0)),0)</f>
        <v/>
      </c>
      <c r="AB159" s="52">
        <f>IFERROR(IF(AND($R159&gt;=AB$2,$R159&lt;=AB$3),$M159,IF(AND(AB$3&gt;=$R159,AB$2&lt;=$S159),$M159,0)),0)</f>
        <v/>
      </c>
      <c r="AC159" s="52">
        <f>IFERROR(IF(AND($R159&gt;=AC$2,$R159&lt;=AC$3),$M159,IF(AND(AC$3&gt;=$R159,AC$2&lt;=$S159),$M159,0)),0)</f>
        <v/>
      </c>
      <c r="AD159" s="52">
        <f>IFERROR(IF(AND($R159&gt;=AD$2,$R159&lt;=AD$3),$M159,IF(AND(AD$3&gt;=$R159,AD$2&lt;=$S159),$M159,0)),0)</f>
        <v/>
      </c>
      <c r="AE159" s="52">
        <f>IFERROR(IF(AND($R159&gt;=AE$2,$R159&lt;=AE$3),$M159,IF(AND(AE$3&gt;=$R159,AE$2&lt;=$S159),$M159,0)),0)</f>
        <v/>
      </c>
      <c r="AF159" s="52">
        <f>IFERROR(IF(AND($R159&gt;=AF$2,$R159&lt;=AF$3),$M159,IF(AND(AF$3&gt;=$R159,AF$2&lt;=$S159),$M159,0)),0)</f>
        <v/>
      </c>
      <c r="AG159" s="52">
        <f>IFERROR(IF(AND($R159&gt;=AG$2,$R159&lt;=AG$3),$M159,IF(AND(AG$3&gt;=$R159,AG$2&lt;=$S159),$M159,0)),0)</f>
        <v/>
      </c>
      <c r="AH159" s="52">
        <f>IFERROR(IF(AND($R159&gt;=AH$2,$R159&lt;=AH$3),$M159,IF(AND(AH$3&gt;=$R159,AH$2&lt;=$S159),$M159,0)),0)</f>
        <v/>
      </c>
      <c r="AI159" s="52">
        <f>IFERROR(IF(AND($R159&gt;=AI$2,$R159&lt;=AI$3),$M159,IF(AND(AI$3&gt;=$R159,AI$2&lt;=$S159),$M159,0)),0)</f>
        <v/>
      </c>
      <c r="AJ159" s="52">
        <f>IFERROR(IF(AND($R159&gt;=AJ$2,$R159&lt;=AJ$3),$M159,IF(AND(AJ$3&gt;=$R159,AJ$2&lt;=$S159),$M159,0)),0)</f>
        <v/>
      </c>
      <c r="AK159" s="52">
        <f>IFERROR(IF(AND($R159&gt;=AK$2,$R159&lt;=AK$3),$M159,IF(AND(AK$3&gt;=$R159,AK$2&lt;=$S159),$M159,0)),0)</f>
        <v/>
      </c>
      <c r="AL159" s="52">
        <f>IFERROR(IF(AND($R159&gt;=AL$2,$R159&lt;=AL$3),$M159,IF(AND(AL$3&gt;=$R159,AL$2&lt;=$S159),$M159,0)),0)</f>
        <v/>
      </c>
      <c r="AM159" s="52">
        <f>IFERROR(IF(AND($R159&gt;=AM$2,$R159&lt;=AM$3),$M159,IF(AND(AM$3&gt;=$R159,AM$2&lt;=$S159),$M159,0)),0)</f>
        <v/>
      </c>
      <c r="AN159" s="52">
        <f>IFERROR(IF(AND($R159&gt;=AN$2,$R159&lt;=AN$3),$M159,IF(AND(AN$3&gt;=$R159,AN$2&lt;=$S159),$M159,0)),0)</f>
        <v/>
      </c>
      <c r="AO159" s="52">
        <f>IFERROR(IF(AND($R159&gt;=AO$2,$R159&lt;=AO$3),$M159,IF(AND(AO$3&gt;=$R159,AO$2&lt;=$S159),$M159,0)),0)</f>
        <v/>
      </c>
      <c r="AP159" s="52">
        <f>IFERROR(IF(AND($R159&gt;=AP$2,$R159&lt;=AP$3),$M159,IF(AND(AP$3&gt;=$R159,AP$2&lt;=$S159),$M159,0)),0)</f>
        <v/>
      </c>
      <c r="AQ159" s="52">
        <f>IFERROR(IF(AND($R159&gt;=AQ$2,$R159&lt;=AQ$3),$M159,IF(AND(AQ$3&gt;=$R159,AQ$2&lt;=$S159),$M159,0)),0)</f>
        <v/>
      </c>
      <c r="AR159" s="52">
        <f>IFERROR(IF(AND($R159&gt;=AR$2,$R159&lt;=AR$3),$M159,IF(AND(AR$3&gt;=$R159,AR$2&lt;=$S159),$M159,0)),0)</f>
        <v/>
      </c>
      <c r="AS159" s="52">
        <f>IFERROR(IF(AND($R159&gt;=AS$2,$R159&lt;=AS$3),$M159,IF(AND(AS$3&gt;=$R159,AS$2&lt;=$S159),$M159,0)),0)</f>
        <v/>
      </c>
      <c r="AT159" s="52">
        <f>IFERROR(IF(AND($R159&gt;=AT$2,$R159&lt;=AT$3),$M159,IF(AND(AT$3&gt;=$R159,AT$2&lt;=$S159),$M159,0)),0)</f>
        <v/>
      </c>
      <c r="AU159" s="52">
        <f>IFERROR(IF(AND($R159&gt;=AU$2,$R159&lt;=AU$3),$M159,IF(AND(AU$3&gt;=$R159,AU$2&lt;=$S159),$M159,0)),0)</f>
        <v/>
      </c>
      <c r="AV159" s="52">
        <f>IFERROR(IF(AND($R159&gt;=AV$2,$R159&lt;=AV$3),$M159,IF(AND(AV$3&gt;=$R159,AV$2&lt;=$S159),$M159,0)),0)</f>
        <v/>
      </c>
      <c r="AW159" s="52">
        <f>IFERROR(IF(AND($R159&gt;=AW$2,$R159&lt;=AW$3),$M159,IF(AND(AW$3&gt;=$R159,AW$2&lt;=$S159),$M159,0)),0)</f>
        <v/>
      </c>
      <c r="AX159" s="52">
        <f>IFERROR(IF(AND($R159&gt;=AX$2,$R159&lt;=AX$3),$M159,IF(AND(AX$3&gt;=$R159,AX$2&lt;=$S159),$M159,0)),0)</f>
        <v/>
      </c>
      <c r="AY159" s="52">
        <f>IFERROR(IF(AND($R159&gt;=AY$2,$R159&lt;=AY$3),$M159,IF(AND(AY$3&gt;=$R159,AY$2&lt;=$S159),$M159,0)),0)</f>
        <v/>
      </c>
      <c r="AZ159" s="52">
        <f>IFERROR(IF(AND($R159&gt;=AZ$2,$R159&lt;=AZ$3),$M159,IF(AND(AZ$3&gt;=$R159,AZ$2&lt;=$S159),$M159,0)),0)</f>
        <v/>
      </c>
      <c r="BA159" s="52">
        <f>IFERROR(IF(AND($R159&gt;=BA$2,$R159&lt;=BA$3),$M159,IF(AND(BA$3&gt;=$R159,BA$2&lt;=$S159),$M159,0)),0)</f>
        <v/>
      </c>
      <c r="BB159" s="52">
        <f>IFERROR(IF(AND($R159&gt;=BB$2,$R159&lt;=BB$3),$M159,IF(AND(BB$3&gt;=$R159,BB$2&lt;=$S159),$M159,0)),0)</f>
        <v/>
      </c>
      <c r="BC159" s="52">
        <f>IFERROR(IF(AND($R159&gt;=BC$2,$R159&lt;=BC$3),$M159,IF(AND(BC$3&gt;=$R159,BC$2&lt;=$S159),$M159,0)),0)</f>
        <v/>
      </c>
      <c r="BD159" s="52">
        <f>IFERROR(IF(AND($R159&gt;=BD$2,$R159&lt;=BD$3),$M159,IF(AND(BD$3&gt;=$R159,BD$2&lt;=$S159),$M159,0)),0)</f>
        <v/>
      </c>
      <c r="BE159" s="52">
        <f>IFERROR(IF(AND($R159&gt;=BE$2,$R159&lt;=BE$3),$M159,IF(AND(BE$3&gt;=$R159,BE$2&lt;=$S159),$M159,0)),0)</f>
        <v/>
      </c>
      <c r="BF159" s="52">
        <f>IFERROR(IF(AND($R159&gt;=BF$2,$R159&lt;=BF$3),$M159,IF(AND(BF$3&gt;=$R159,BF$2&lt;=$S159),$M159,0)),0)</f>
        <v/>
      </c>
      <c r="BG159" s="52">
        <f>IFERROR(IF(AND($R159&gt;=BG$2,$R159&lt;=BG$3),$M159,IF(AND(BG$3&gt;=$R159,BG$2&lt;=$S159),$M159,0)),0)</f>
        <v/>
      </c>
      <c r="BH159" s="52">
        <f>IFERROR(IF(AND($R159&gt;=BH$2,$R159&lt;=BH$3),$M159,IF(AND(BH$3&gt;=$R159,BH$2&lt;=$S159),$M159,0)),0)</f>
        <v/>
      </c>
      <c r="BI159" s="52">
        <f>IFERROR(IF(AND($R159&gt;=BI$2,$R159&lt;=BI$3),$M159,IF(AND(BI$3&gt;=$R159,BI$2&lt;=$S159),$M159,0)),0)</f>
        <v/>
      </c>
      <c r="BJ159" s="52">
        <f>IFERROR(IF(AND($R159&gt;=BJ$2,$R159&lt;=BJ$3),$M159,IF(AND(BJ$3&gt;=$R159,BJ$2&lt;=$S159),$M159,0)),0)</f>
        <v/>
      </c>
      <c r="BK159" s="52">
        <f>IFERROR(IF(AND($R159&gt;=BK$2,$R159&lt;=BK$3),$M159,IF(AND(BK$3&gt;=$R159,BK$2&lt;=$S159),$M159,0)),0)</f>
        <v/>
      </c>
      <c r="BL159" s="52">
        <f>IFERROR(IF(AND($R159&gt;=BL$2,$R159&lt;=BL$3),$M159,IF(AND(BL$3&gt;=$R159,BL$2&lt;=$S159),$M159,0)),0)</f>
        <v/>
      </c>
      <c r="BM159" s="52">
        <f>IFERROR(IF(AND($R159&gt;=BM$2,$R159&lt;=BM$3),$M159,IF(AND(BM$3&gt;=$R159,BM$2&lt;=$S159),$M159,0)),0)</f>
        <v/>
      </c>
      <c r="BN159" s="52">
        <f>IFERROR(IF(AND($R159&gt;=BN$2,$R159&lt;=BN$3),$M159,IF(AND(BN$3&gt;=$R159,BN$2&lt;=$S159),$M159,0)),0)</f>
        <v/>
      </c>
      <c r="BO159" s="52">
        <f>IFERROR(IF(AND($R159&gt;=BO$2,$R159&lt;=BO$3),$M159,IF(AND(BO$3&gt;=$R159,BO$2&lt;=$S159),$M159,0)),0)</f>
        <v/>
      </c>
      <c r="BP159" s="52">
        <f>IFERROR(IF(AND($R159&gt;=BP$2,$R159&lt;=BP$3),$M159,IF(AND(BP$3&gt;=$R159,BP$2&lt;=$S159),$M159,0)),0)</f>
        <v/>
      </c>
      <c r="BQ159" s="52">
        <f>IFERROR(IF(AND($R159&gt;=BQ$2,$R159&lt;=BQ$3),$M159,IF(AND(BQ$3&gt;=$R159,BQ$2&lt;=$S159),$M159,0)),0)</f>
        <v/>
      </c>
      <c r="BR159" s="52">
        <f>IFERROR(IF(AND($R159&gt;=BR$2,$R159&lt;=BR$3),$M159,IF(AND(BR$3&gt;=$R159,BR$2&lt;=$S159),$M159,0)),0)</f>
        <v/>
      </c>
      <c r="BS159" s="52">
        <f>IFERROR(IF(AND($R159&gt;=BS$2,$R159&lt;=BS$3),$M159,IF(AND(BS$3&gt;=$R159,BS$2&lt;=$S159),$M159,0)),0)</f>
        <v/>
      </c>
      <c r="BT159" s="52">
        <f>IFERROR(IF(AND($R159&gt;=BT$2,$R159&lt;=BT$3),$M159,IF(AND(BT$3&gt;=$R159,BT$2&lt;=$S159),$M159,0)),0)</f>
        <v/>
      </c>
      <c r="BU159" s="52">
        <f>IFERROR(IF(AND($R159&gt;=BU$2,$R159&lt;=BU$3),$M159,IF(AND(BU$3&gt;=$R159,BU$2&lt;=$S159),$M159,0)),0)</f>
        <v/>
      </c>
      <c r="BV159" s="52">
        <f>IFERROR(IF(AND($R159&gt;=BV$2,$R159&lt;=BV$3),$M159,IF(AND(BV$3&gt;=$R159,BV$2&lt;=$S159),$M159,0)),0)</f>
        <v/>
      </c>
      <c r="BW159" s="52">
        <f>IFERROR(IF(AND($R159&gt;=BW$2,$R159&lt;=BW$3),$M159,IF(AND(BW$3&gt;=$R159,BW$2&lt;=$S159),$M159,0)),0)</f>
        <v/>
      </c>
      <c r="BX159" s="52">
        <f>IFERROR(IF(AND($R159&gt;=BX$2,$R159&lt;=BX$3),$M159,IF(AND(BX$3&gt;=$R159,BX$2&lt;=$S159),$M159,0)),0)</f>
        <v/>
      </c>
      <c r="BY159" s="52">
        <f>IFERROR(IF(AND($R159&gt;=BY$2,$R159&lt;=BY$3),$M159,IF(AND(BY$3&gt;=$R159,BY$2&lt;=$S159),$M159,0)),0)</f>
        <v/>
      </c>
      <c r="BZ159" s="52">
        <f>IFERROR(IF(AND($R159&gt;=BZ$2,$R159&lt;=BZ$3),$M159,IF(AND(BZ$3&gt;=$R159,BZ$2&lt;=$S159),$M159,0)),0)</f>
        <v/>
      </c>
      <c r="CA159" s="52">
        <f>IFERROR(IF(AND($R159&gt;=CA$2,$R159&lt;=CA$3),$M159,IF(AND(CA$3&gt;=$R159,CA$2&lt;=$S159),$M159,0)),0)</f>
        <v/>
      </c>
      <c r="CB159" s="52">
        <f>IFERROR(IF(AND($R159&gt;=CB$2,$R159&lt;=CB$3),$M159,IF(AND(CB$3&gt;=$R159,CB$2&lt;=$S159),$M159,0)),0)</f>
        <v/>
      </c>
      <c r="CC159" s="52">
        <f>IFERROR(IF(AND($R159&gt;=CC$2,$R159&lt;=CC$3),$M159,IF(AND(CC$3&gt;=$R159,CC$2&lt;=$S159),$M159,0)),0)</f>
        <v/>
      </c>
      <c r="CD159" s="52">
        <f>IFERROR(IF(AND($R159&gt;=CD$2,$R159&lt;=CD$3),$M159,IF(AND(CD$3&gt;=$R159,CD$2&lt;=$S159),$M159,0)),0)</f>
        <v/>
      </c>
      <c r="CE159" s="52">
        <f>IFERROR(IF(AND($R159&gt;=CE$2,$R159&lt;=CE$3),$M159,IF(AND(CE$3&gt;=$R159,CE$2&lt;=$S159),$M159,0)),0)</f>
        <v/>
      </c>
      <c r="CF159" s="52">
        <f>IFERROR(IF(AND($R159&gt;=CF$2,$R159&lt;=CF$3),$M159,IF(AND(CF$3&gt;=$R159,CF$2&lt;=$S159),$M159,0)),0)</f>
        <v/>
      </c>
      <c r="CG159" s="52">
        <f>IFERROR(IF(AND($R159&gt;=CG$2,$R159&lt;=CG$3),$M159,IF(AND(CG$3&gt;=$R159,CG$2&lt;=$S159),$M159,0)),0)</f>
        <v/>
      </c>
      <c r="CH159" s="52">
        <f>IFERROR(IF(AND($R159&gt;=CH$2,$R159&lt;=CH$3),$M159,IF(AND(CH$3&gt;=$R159,CH$2&lt;=$S159),$M159,0)),0)</f>
        <v/>
      </c>
      <c r="CI159" s="52">
        <f>IFERROR(IF(AND($R159&gt;=CI$2,$R159&lt;=CI$3),$M159,IF(AND(CI$3&gt;=$R159,CI$2&lt;=$S159),$M159,0)),0)</f>
        <v/>
      </c>
      <c r="CJ159" s="52">
        <f>IFERROR(IF(AND($R159&gt;=CJ$2,$R159&lt;=CJ$3),$M159,IF(AND(CJ$3&gt;=$R159,CJ$2&lt;=$S159),$M159,0)),0)</f>
        <v/>
      </c>
      <c r="CK159" s="52">
        <f>IFERROR(IF(AND($R159&gt;=CK$2,$R159&lt;=CK$3),$M159,IF(AND(CK$3&gt;=$R159,CK$2&lt;=$S159),$M159,0)),0)</f>
        <v/>
      </c>
      <c r="CL159" s="52">
        <f>IFERROR(IF(AND($R159&gt;=CL$2,$R159&lt;=CL$3),$M159,IF(AND(CL$3&gt;=$R159,CL$2&lt;=$S159),$M159,0)),0)</f>
        <v/>
      </c>
      <c r="CM159" s="52">
        <f>IFERROR(IF(AND($R159&gt;=CM$2,$R159&lt;=CM$3),$M159,IF(AND(CM$3&gt;=$R159,CM$2&lt;=$S159),$M159,0)),0)</f>
        <v/>
      </c>
      <c r="CN159" s="52">
        <f>IFERROR(IF(AND($R159&gt;=CN$2,$R159&lt;=CN$3),$M159,IF(AND(CN$3&gt;=$R159,CN$2&lt;=$S159),$M159,0)),0)</f>
        <v/>
      </c>
      <c r="CO159" s="52">
        <f>IFERROR(IF(AND($R159&gt;=CO$2,$R159&lt;=CO$3),$M159,IF(AND(CO$3&gt;=$R159,CO$2&lt;=$S159),$M159,0)),0)</f>
        <v/>
      </c>
      <c r="CP159" s="52">
        <f>IFERROR(IF(AND($R159&gt;=CP$2,$R159&lt;=CP$3),$M159,IF(AND(CP$3&gt;=$R159,CP$2&lt;=$S159),$M159,0)),0)</f>
        <v/>
      </c>
      <c r="CQ159" s="52">
        <f>IFERROR(IF(AND($R159&gt;=CQ$2,$R159&lt;=CQ$3),$M159,IF(AND(CQ$3&gt;=$R159,CQ$2&lt;=$S159),$M159,0)),0)</f>
        <v/>
      </c>
      <c r="CR159" s="52">
        <f>IFERROR(IF(AND($R159&gt;=CR$2,$R159&lt;=CR$3),$M159,IF(AND(CR$3&gt;=$R159,CR$2&lt;=$S159),$M159,0)),0)</f>
        <v/>
      </c>
      <c r="CS159" s="52">
        <f>IFERROR(IF(AND($R159&gt;=CS$2,$R159&lt;=CS$3),$M159,IF(AND(CS$3&gt;=$R159,CS$2&lt;=$S159),$M159,0)),0)</f>
        <v/>
      </c>
      <c r="CT159" s="52">
        <f>IFERROR(IF(AND($R159&gt;=CT$2,$R159&lt;=CT$3),$M159,IF(AND(CT$3&gt;=$R159,CT$2&lt;=$S159),$M159,0)),0)</f>
        <v/>
      </c>
      <c r="CU159" s="52">
        <f>IFERROR(IF(AND($R159&gt;=CU$2,$R159&lt;=CU$3),$M159,IF(AND(CU$3&gt;=$R159,CU$2&lt;=$S159),$M159,0)),0)</f>
        <v/>
      </c>
      <c r="CV159" s="52">
        <f>IFERROR(IF(AND($R159&gt;=CV$2,$R159&lt;=CV$3),$M159,IF(AND(CV$3&gt;=$R159,CV$2&lt;=$S159),$M159,0)),0)</f>
        <v/>
      </c>
      <c r="CW159" s="52">
        <f>IFERROR(IF(AND($R159&gt;=CW$2,$R159&lt;=CW$3),$M159,IF(AND(CW$3&gt;=$R159,CW$2&lt;=$S159),$M159,0)),0)</f>
        <v/>
      </c>
      <c r="CX159" s="52">
        <f>IFERROR(IF(AND($R159&gt;=CX$2,$R159&lt;=CX$3),$M159,IF(AND(CX$3&gt;=$R159,CX$2&lt;=$S159),$M159,0)),0)</f>
        <v/>
      </c>
      <c r="CY159" s="52">
        <f>IFERROR(IF(AND($R159&gt;=CY$2,$R159&lt;=CY$3),$M159,IF(AND(CY$3&gt;=$R159,CY$2&lt;=$S159),$M159,0)),0)</f>
        <v/>
      </c>
      <c r="CZ159" s="52">
        <f>IFERROR(IF(AND($R159&gt;=CZ$2,$R159&lt;=CZ$3),$M159,IF(AND(CZ$3&gt;=$R159,CZ$2&lt;=$S159),$M159,0)),0)</f>
        <v/>
      </c>
      <c r="DA159" s="52" t="n"/>
      <c r="DB159" s="52" t="n"/>
    </row>
    <row r="160" outlineLevel="1" ht="15.9" customHeight="1">
      <c r="A160" s="40" t="inlineStr">
        <is>
          <t>[Person_3]</t>
        </is>
      </c>
      <c r="B160" s="98" t="n"/>
      <c r="C160" s="56" t="n"/>
      <c r="D160" s="98" t="n"/>
      <c r="E160" s="56" t="n"/>
      <c r="F160" s="53" t="n"/>
      <c r="G160" s="56" t="n"/>
      <c r="H160" s="98" t="n"/>
      <c r="I160" s="43" t="n"/>
      <c r="J160" s="44" t="n"/>
      <c r="K160" s="45" t="n"/>
      <c r="L160" s="45" t="n"/>
      <c r="M160" s="46">
        <f>IF($J160="Digital Maintenance",0,K160*L160)*I159</f>
        <v/>
      </c>
      <c r="N160" s="47">
        <f>IF($J160="Digital Maintenance",K160*L160,0)*I160</f>
        <v/>
      </c>
      <c r="O160" s="48" t="inlineStr">
        <is>
          <t>New</t>
        </is>
      </c>
      <c r="P160" s="49" t="n"/>
      <c r="Q160" s="96" t="n"/>
      <c r="R160" s="96" t="n"/>
      <c r="S160" s="96" t="n"/>
      <c r="T160" s="51">
        <f>IF(ISBLANK(S160),"",YEARFRAC(R160,EOMONTH(S160,0))*12)</f>
        <v/>
      </c>
      <c r="U160" s="52">
        <f>IFERROR(IF(AND($R160&gt;=U$2,$R160&lt;=U$3),$M160,IF(AND(U$3&gt;=$R160,U$2&lt;=$S160),$M160,0)),0)</f>
        <v/>
      </c>
      <c r="V160" s="52">
        <f>IFERROR(IF(AND($R160&gt;=V$2,$R160&lt;=V$3),$M160,IF(AND(V$3&gt;=$R160,V$2&lt;=$S160),$M160,0)),0)</f>
        <v/>
      </c>
      <c r="W160" s="52">
        <f>IFERROR(IF(AND($R160&gt;=W$2,$R160&lt;=W$3),$M160,IF(AND(W$3&gt;=$R160,W$2&lt;=$S160),$M160,0)),0)</f>
        <v/>
      </c>
      <c r="X160" s="52">
        <f>IFERROR(IF(AND($R160&gt;=X$2,$R160&lt;=X$3),$M160,IF(AND(X$3&gt;=$R160,X$2&lt;=$S160),$M160,0)),0)</f>
        <v/>
      </c>
      <c r="Y160" s="52">
        <f>IFERROR(IF(AND($R160&gt;=Y$2,$R160&lt;=Y$3),$M160,IF(AND(Y$3&gt;=$R160,Y$2&lt;=$S160),$M160,0)),0)</f>
        <v/>
      </c>
      <c r="Z160" s="52">
        <f>IFERROR(IF(AND($R160&gt;=Z$2,$R160&lt;=Z$3),$M160,IF(AND(Z$3&gt;=$R160,Z$2&lt;=$S160),$M160,0)),0)</f>
        <v/>
      </c>
      <c r="AA160" s="52">
        <f>IFERROR(IF(AND($R160&gt;=AA$2,$R160&lt;=AA$3),$M160,IF(AND(AA$3&gt;=$R160,AA$2&lt;=$S160),$M160,0)),0)</f>
        <v/>
      </c>
      <c r="AB160" s="52">
        <f>IFERROR(IF(AND($R160&gt;=AB$2,$R160&lt;=AB$3),$M160,IF(AND(AB$3&gt;=$R160,AB$2&lt;=$S160),$M160,0)),0)</f>
        <v/>
      </c>
      <c r="AC160" s="52">
        <f>IFERROR(IF(AND($R160&gt;=AC$2,$R160&lt;=AC$3),$M160,IF(AND(AC$3&gt;=$R160,AC$2&lt;=$S160),$M160,0)),0)</f>
        <v/>
      </c>
      <c r="AD160" s="52">
        <f>IFERROR(IF(AND($R160&gt;=AD$2,$R160&lt;=AD$3),$M160,IF(AND(AD$3&gt;=$R160,AD$2&lt;=$S160),$M160,0)),0)</f>
        <v/>
      </c>
      <c r="AE160" s="52">
        <f>IFERROR(IF(AND($R160&gt;=AE$2,$R160&lt;=AE$3),$M160,IF(AND(AE$3&gt;=$R160,AE$2&lt;=$S160),$M160,0)),0)</f>
        <v/>
      </c>
      <c r="AF160" s="52">
        <f>IFERROR(IF(AND($R160&gt;=AF$2,$R160&lt;=AF$3),$M160,IF(AND(AF$3&gt;=$R160,AF$2&lt;=$S160),$M160,0)),0)</f>
        <v/>
      </c>
      <c r="AG160" s="52">
        <f>IFERROR(IF(AND($R160&gt;=AG$2,$R160&lt;=AG$3),$M160,IF(AND(AG$3&gt;=$R160,AG$2&lt;=$S160),$M160,0)),0)</f>
        <v/>
      </c>
      <c r="AH160" s="52">
        <f>IFERROR(IF(AND($R160&gt;=AH$2,$R160&lt;=AH$3),$M160,IF(AND(AH$3&gt;=$R160,AH$2&lt;=$S160),$M160,0)),0)</f>
        <v/>
      </c>
      <c r="AI160" s="52">
        <f>IFERROR(IF(AND($R160&gt;=AI$2,$R160&lt;=AI$3),$M160,IF(AND(AI$3&gt;=$R160,AI$2&lt;=$S160),$M160,0)),0)</f>
        <v/>
      </c>
      <c r="AJ160" s="52">
        <f>IFERROR(IF(AND($R160&gt;=AJ$2,$R160&lt;=AJ$3),$M160,IF(AND(AJ$3&gt;=$R160,AJ$2&lt;=$S160),$M160,0)),0)</f>
        <v/>
      </c>
      <c r="AK160" s="52">
        <f>IFERROR(IF(AND($R160&gt;=AK$2,$R160&lt;=AK$3),$M160,IF(AND(AK$3&gt;=$R160,AK$2&lt;=$S160),$M160,0)),0)</f>
        <v/>
      </c>
      <c r="AL160" s="52">
        <f>IFERROR(IF(AND($R160&gt;=AL$2,$R160&lt;=AL$3),$M160,IF(AND(AL$3&gt;=$R160,AL$2&lt;=$S160),$M160,0)),0)</f>
        <v/>
      </c>
      <c r="AM160" s="52">
        <f>IFERROR(IF(AND($R160&gt;=AM$2,$R160&lt;=AM$3),$M160,IF(AND(AM$3&gt;=$R160,AM$2&lt;=$S160),$M160,0)),0)</f>
        <v/>
      </c>
      <c r="AN160" s="52">
        <f>IFERROR(IF(AND($R160&gt;=AN$2,$R160&lt;=AN$3),$M160,IF(AND(AN$3&gt;=$R160,AN$2&lt;=$S160),$M160,0)),0)</f>
        <v/>
      </c>
      <c r="AO160" s="52">
        <f>IFERROR(IF(AND($R160&gt;=AO$2,$R160&lt;=AO$3),$M160,IF(AND(AO$3&gt;=$R160,AO$2&lt;=$S160),$M160,0)),0)</f>
        <v/>
      </c>
      <c r="AP160" s="52">
        <f>IFERROR(IF(AND($R160&gt;=AP$2,$R160&lt;=AP$3),$M160,IF(AND(AP$3&gt;=$R160,AP$2&lt;=$S160),$M160,0)),0)</f>
        <v/>
      </c>
      <c r="AQ160" s="52">
        <f>IFERROR(IF(AND($R160&gt;=AQ$2,$R160&lt;=AQ$3),$M160,IF(AND(AQ$3&gt;=$R160,AQ$2&lt;=$S160),$M160,0)),0)</f>
        <v/>
      </c>
      <c r="AR160" s="52">
        <f>IFERROR(IF(AND($R160&gt;=AR$2,$R160&lt;=AR$3),$M160,IF(AND(AR$3&gt;=$R160,AR$2&lt;=$S160),$M160,0)),0)</f>
        <v/>
      </c>
      <c r="AS160" s="52">
        <f>IFERROR(IF(AND($R160&gt;=AS$2,$R160&lt;=AS$3),$M160,IF(AND(AS$3&gt;=$R160,AS$2&lt;=$S160),$M160,0)),0)</f>
        <v/>
      </c>
      <c r="AT160" s="52">
        <f>IFERROR(IF(AND($R160&gt;=AT$2,$R160&lt;=AT$3),$M160,IF(AND(AT$3&gt;=$R160,AT$2&lt;=$S160),$M160,0)),0)</f>
        <v/>
      </c>
      <c r="AU160" s="52">
        <f>IFERROR(IF(AND($R160&gt;=AU$2,$R160&lt;=AU$3),$M160,IF(AND(AU$3&gt;=$R160,AU$2&lt;=$S160),$M160,0)),0)</f>
        <v/>
      </c>
      <c r="AV160" s="52">
        <f>IFERROR(IF(AND($R160&gt;=AV$2,$R160&lt;=AV$3),$M160,IF(AND(AV$3&gt;=$R160,AV$2&lt;=$S160),$M160,0)),0)</f>
        <v/>
      </c>
      <c r="AW160" s="52">
        <f>IFERROR(IF(AND($R160&gt;=AW$2,$R160&lt;=AW$3),$M160,IF(AND(AW$3&gt;=$R160,AW$2&lt;=$S160),$M160,0)),0)</f>
        <v/>
      </c>
      <c r="AX160" s="52">
        <f>IFERROR(IF(AND($R160&gt;=AX$2,$R160&lt;=AX$3),$M160,IF(AND(AX$3&gt;=$R160,AX$2&lt;=$S160),$M160,0)),0)</f>
        <v/>
      </c>
      <c r="AY160" s="52">
        <f>IFERROR(IF(AND($R160&gt;=AY$2,$R160&lt;=AY$3),$M160,IF(AND(AY$3&gt;=$R160,AY$2&lt;=$S160),$M160,0)),0)</f>
        <v/>
      </c>
      <c r="AZ160" s="52">
        <f>IFERROR(IF(AND($R160&gt;=AZ$2,$R160&lt;=AZ$3),$M160,IF(AND(AZ$3&gt;=$R160,AZ$2&lt;=$S160),$M160,0)),0)</f>
        <v/>
      </c>
      <c r="BA160" s="52">
        <f>IFERROR(IF(AND($R160&gt;=BA$2,$R160&lt;=BA$3),$M160,IF(AND(BA$3&gt;=$R160,BA$2&lt;=$S160),$M160,0)),0)</f>
        <v/>
      </c>
      <c r="BB160" s="52">
        <f>IFERROR(IF(AND($R160&gt;=BB$2,$R160&lt;=BB$3),$M160,IF(AND(BB$3&gt;=$R160,BB$2&lt;=$S160),$M160,0)),0)</f>
        <v/>
      </c>
      <c r="BC160" s="52">
        <f>IFERROR(IF(AND($R160&gt;=BC$2,$R160&lt;=BC$3),$M160,IF(AND(BC$3&gt;=$R160,BC$2&lt;=$S160),$M160,0)),0)</f>
        <v/>
      </c>
      <c r="BD160" s="52">
        <f>IFERROR(IF(AND($R160&gt;=BD$2,$R160&lt;=BD$3),$M160,IF(AND(BD$3&gt;=$R160,BD$2&lt;=$S160),$M160,0)),0)</f>
        <v/>
      </c>
      <c r="BE160" s="52">
        <f>IFERROR(IF(AND($R160&gt;=BE$2,$R160&lt;=BE$3),$M160,IF(AND(BE$3&gt;=$R160,BE$2&lt;=$S160),$M160,0)),0)</f>
        <v/>
      </c>
      <c r="BF160" s="52">
        <f>IFERROR(IF(AND($R160&gt;=BF$2,$R160&lt;=BF$3),$M160,IF(AND(BF$3&gt;=$R160,BF$2&lt;=$S160),$M160,0)),0)</f>
        <v/>
      </c>
      <c r="BG160" s="52">
        <f>IFERROR(IF(AND($R160&gt;=BG$2,$R160&lt;=BG$3),$M160,IF(AND(BG$3&gt;=$R160,BG$2&lt;=$S160),$M160,0)),0)</f>
        <v/>
      </c>
      <c r="BH160" s="52">
        <f>IFERROR(IF(AND($R160&gt;=BH$2,$R160&lt;=BH$3),$M160,IF(AND(BH$3&gt;=$R160,BH$2&lt;=$S160),$M160,0)),0)</f>
        <v/>
      </c>
      <c r="BI160" s="52">
        <f>IFERROR(IF(AND($R160&gt;=BI$2,$R160&lt;=BI$3),$M160,IF(AND(BI$3&gt;=$R160,BI$2&lt;=$S160),$M160,0)),0)</f>
        <v/>
      </c>
      <c r="BJ160" s="52">
        <f>IFERROR(IF(AND($R160&gt;=BJ$2,$R160&lt;=BJ$3),$M160,IF(AND(BJ$3&gt;=$R160,BJ$2&lt;=$S160),$M160,0)),0)</f>
        <v/>
      </c>
      <c r="BK160" s="52">
        <f>IFERROR(IF(AND($R160&gt;=BK$2,$R160&lt;=BK$3),$M160,IF(AND(BK$3&gt;=$R160,BK$2&lt;=$S160),$M160,0)),0)</f>
        <v/>
      </c>
      <c r="BL160" s="52">
        <f>IFERROR(IF(AND($R160&gt;=BL$2,$R160&lt;=BL$3),$M160,IF(AND(BL$3&gt;=$R160,BL$2&lt;=$S160),$M160,0)),0)</f>
        <v/>
      </c>
      <c r="BM160" s="52">
        <f>IFERROR(IF(AND($R160&gt;=BM$2,$R160&lt;=BM$3),$M160,IF(AND(BM$3&gt;=$R160,BM$2&lt;=$S160),$M160,0)),0)</f>
        <v/>
      </c>
      <c r="BN160" s="52">
        <f>IFERROR(IF(AND($R160&gt;=BN$2,$R160&lt;=BN$3),$M160,IF(AND(BN$3&gt;=$R160,BN$2&lt;=$S160),$M160,0)),0)</f>
        <v/>
      </c>
      <c r="BO160" s="52">
        <f>IFERROR(IF(AND($R160&gt;=BO$2,$R160&lt;=BO$3),$M160,IF(AND(BO$3&gt;=$R160,BO$2&lt;=$S160),$M160,0)),0)</f>
        <v/>
      </c>
      <c r="BP160" s="52">
        <f>IFERROR(IF(AND($R160&gt;=BP$2,$R160&lt;=BP$3),$M160,IF(AND(BP$3&gt;=$R160,BP$2&lt;=$S160),$M160,0)),0)</f>
        <v/>
      </c>
      <c r="BQ160" s="52">
        <f>IFERROR(IF(AND($R160&gt;=BQ$2,$R160&lt;=BQ$3),$M160,IF(AND(BQ$3&gt;=$R160,BQ$2&lt;=$S160),$M160,0)),0)</f>
        <v/>
      </c>
      <c r="BR160" s="52">
        <f>IFERROR(IF(AND($R160&gt;=BR$2,$R160&lt;=BR$3),$M160,IF(AND(BR$3&gt;=$R160,BR$2&lt;=$S160),$M160,0)),0)</f>
        <v/>
      </c>
      <c r="BS160" s="52">
        <f>IFERROR(IF(AND($R160&gt;=BS$2,$R160&lt;=BS$3),$M160,IF(AND(BS$3&gt;=$R160,BS$2&lt;=$S160),$M160,0)),0)</f>
        <v/>
      </c>
      <c r="BT160" s="52">
        <f>IFERROR(IF(AND($R160&gt;=BT$2,$R160&lt;=BT$3),$M160,IF(AND(BT$3&gt;=$R160,BT$2&lt;=$S160),$M160,0)),0)</f>
        <v/>
      </c>
      <c r="BU160" s="52">
        <f>IFERROR(IF(AND($R160&gt;=BU$2,$R160&lt;=BU$3),$M160,IF(AND(BU$3&gt;=$R160,BU$2&lt;=$S160),$M160,0)),0)</f>
        <v/>
      </c>
      <c r="BV160" s="52">
        <f>IFERROR(IF(AND($R160&gt;=BV$2,$R160&lt;=BV$3),$M160,IF(AND(BV$3&gt;=$R160,BV$2&lt;=$S160),$M160,0)),0)</f>
        <v/>
      </c>
      <c r="BW160" s="52">
        <f>IFERROR(IF(AND($R160&gt;=BW$2,$R160&lt;=BW$3),$M160,IF(AND(BW$3&gt;=$R160,BW$2&lt;=$S160),$M160,0)),0)</f>
        <v/>
      </c>
      <c r="BX160" s="52">
        <f>IFERROR(IF(AND($R160&gt;=BX$2,$R160&lt;=BX$3),$M160,IF(AND(BX$3&gt;=$R160,BX$2&lt;=$S160),$M160,0)),0)</f>
        <v/>
      </c>
      <c r="BY160" s="52">
        <f>IFERROR(IF(AND($R160&gt;=BY$2,$R160&lt;=BY$3),$M160,IF(AND(BY$3&gt;=$R160,BY$2&lt;=$S160),$M160,0)),0)</f>
        <v/>
      </c>
      <c r="BZ160" s="52">
        <f>IFERROR(IF(AND($R160&gt;=BZ$2,$R160&lt;=BZ$3),$M160,IF(AND(BZ$3&gt;=$R160,BZ$2&lt;=$S160),$M160,0)),0)</f>
        <v/>
      </c>
      <c r="CA160" s="52">
        <f>IFERROR(IF(AND($R160&gt;=CA$2,$R160&lt;=CA$3),$M160,IF(AND(CA$3&gt;=$R160,CA$2&lt;=$S160),$M160,0)),0)</f>
        <v/>
      </c>
      <c r="CB160" s="52">
        <f>IFERROR(IF(AND($R160&gt;=CB$2,$R160&lt;=CB$3),$M160,IF(AND(CB$3&gt;=$R160,CB$2&lt;=$S160),$M160,0)),0)</f>
        <v/>
      </c>
      <c r="CC160" s="52">
        <f>IFERROR(IF(AND($R160&gt;=CC$2,$R160&lt;=CC$3),$M160,IF(AND(CC$3&gt;=$R160,CC$2&lt;=$S160),$M160,0)),0)</f>
        <v/>
      </c>
      <c r="CD160" s="52">
        <f>IFERROR(IF(AND($R160&gt;=CD$2,$R160&lt;=CD$3),$M160,IF(AND(CD$3&gt;=$R160,CD$2&lt;=$S160),$M160,0)),0)</f>
        <v/>
      </c>
      <c r="CE160" s="52">
        <f>IFERROR(IF(AND($R160&gt;=CE$2,$R160&lt;=CE$3),$M160,IF(AND(CE$3&gt;=$R160,CE$2&lt;=$S160),$M160,0)),0)</f>
        <v/>
      </c>
      <c r="CF160" s="52">
        <f>IFERROR(IF(AND($R160&gt;=CF$2,$R160&lt;=CF$3),$M160,IF(AND(CF$3&gt;=$R160,CF$2&lt;=$S160),$M160,0)),0)</f>
        <v/>
      </c>
      <c r="CG160" s="52">
        <f>IFERROR(IF(AND($R160&gt;=CG$2,$R160&lt;=CG$3),$M160,IF(AND(CG$3&gt;=$R160,CG$2&lt;=$S160),$M160,0)),0)</f>
        <v/>
      </c>
      <c r="CH160" s="52">
        <f>IFERROR(IF(AND($R160&gt;=CH$2,$R160&lt;=CH$3),$M160,IF(AND(CH$3&gt;=$R160,CH$2&lt;=$S160),$M160,0)),0)</f>
        <v/>
      </c>
      <c r="CI160" s="52">
        <f>IFERROR(IF(AND($R160&gt;=CI$2,$R160&lt;=CI$3),$M160,IF(AND(CI$3&gt;=$R160,CI$2&lt;=$S160),$M160,0)),0)</f>
        <v/>
      </c>
      <c r="CJ160" s="52">
        <f>IFERROR(IF(AND($R160&gt;=CJ$2,$R160&lt;=CJ$3),$M160,IF(AND(CJ$3&gt;=$R160,CJ$2&lt;=$S160),$M160,0)),0)</f>
        <v/>
      </c>
      <c r="CK160" s="52">
        <f>IFERROR(IF(AND($R160&gt;=CK$2,$R160&lt;=CK$3),$M160,IF(AND(CK$3&gt;=$R160,CK$2&lt;=$S160),$M160,0)),0)</f>
        <v/>
      </c>
      <c r="CL160" s="52">
        <f>IFERROR(IF(AND($R160&gt;=CL$2,$R160&lt;=CL$3),$M160,IF(AND(CL$3&gt;=$R160,CL$2&lt;=$S160),$M160,0)),0)</f>
        <v/>
      </c>
      <c r="CM160" s="52">
        <f>IFERROR(IF(AND($R160&gt;=CM$2,$R160&lt;=CM$3),$M160,IF(AND(CM$3&gt;=$R160,CM$2&lt;=$S160),$M160,0)),0)</f>
        <v/>
      </c>
      <c r="CN160" s="52">
        <f>IFERROR(IF(AND($R160&gt;=CN$2,$R160&lt;=CN$3),$M160,IF(AND(CN$3&gt;=$R160,CN$2&lt;=$S160),$M160,0)),0)</f>
        <v/>
      </c>
      <c r="CO160" s="52">
        <f>IFERROR(IF(AND($R160&gt;=CO$2,$R160&lt;=CO$3),$M160,IF(AND(CO$3&gt;=$R160,CO$2&lt;=$S160),$M160,0)),0)</f>
        <v/>
      </c>
      <c r="CP160" s="52">
        <f>IFERROR(IF(AND($R160&gt;=CP$2,$R160&lt;=CP$3),$M160,IF(AND(CP$3&gt;=$R160,CP$2&lt;=$S160),$M160,0)),0)</f>
        <v/>
      </c>
      <c r="CQ160" s="52">
        <f>IFERROR(IF(AND($R160&gt;=CQ$2,$R160&lt;=CQ$3),$M160,IF(AND(CQ$3&gt;=$R160,CQ$2&lt;=$S160),$M160,0)),0)</f>
        <v/>
      </c>
      <c r="CR160" s="52">
        <f>IFERROR(IF(AND($R160&gt;=CR$2,$R160&lt;=CR$3),$M160,IF(AND(CR$3&gt;=$R160,CR$2&lt;=$S160),$M160,0)),0)</f>
        <v/>
      </c>
      <c r="CS160" s="52">
        <f>IFERROR(IF(AND($R160&gt;=CS$2,$R160&lt;=CS$3),$M160,IF(AND(CS$3&gt;=$R160,CS$2&lt;=$S160),$M160,0)),0)</f>
        <v/>
      </c>
      <c r="CT160" s="52">
        <f>IFERROR(IF(AND($R160&gt;=CT$2,$R160&lt;=CT$3),$M160,IF(AND(CT$3&gt;=$R160,CT$2&lt;=$S160),$M160,0)),0)</f>
        <v/>
      </c>
      <c r="CU160" s="52">
        <f>IFERROR(IF(AND($R160&gt;=CU$2,$R160&lt;=CU$3),$M160,IF(AND(CU$3&gt;=$R160,CU$2&lt;=$S160),$M160,0)),0)</f>
        <v/>
      </c>
      <c r="CV160" s="52">
        <f>IFERROR(IF(AND($R160&gt;=CV$2,$R160&lt;=CV$3),$M160,IF(AND(CV$3&gt;=$R160,CV$2&lt;=$S160),$M160,0)),0)</f>
        <v/>
      </c>
      <c r="CW160" s="52">
        <f>IFERROR(IF(AND($R160&gt;=CW$2,$R160&lt;=CW$3),$M160,IF(AND(CW$3&gt;=$R160,CW$2&lt;=$S160),$M160,0)),0)</f>
        <v/>
      </c>
      <c r="CX160" s="52">
        <f>IFERROR(IF(AND($R160&gt;=CX$2,$R160&lt;=CX$3),$M160,IF(AND(CX$3&gt;=$R160,CX$2&lt;=$S160),$M160,0)),0)</f>
        <v/>
      </c>
      <c r="CY160" s="52">
        <f>IFERROR(IF(AND($R160&gt;=CY$2,$R160&lt;=CY$3),$M160,IF(AND(CY$3&gt;=$R160,CY$2&lt;=$S160),$M160,0)),0)</f>
        <v/>
      </c>
      <c r="CZ160" s="52">
        <f>IFERROR(IF(AND($R160&gt;=CZ$2,$R160&lt;=CZ$3),$M160,IF(AND(CZ$3&gt;=$R160,CZ$2&lt;=$S160),$M160,0)),0)</f>
        <v/>
      </c>
      <c r="DA160" s="52" t="n"/>
      <c r="DB160" s="52" t="n"/>
    </row>
    <row r="161" outlineLevel="1" ht="15.9" customHeight="1">
      <c r="A161" s="40" t="inlineStr">
        <is>
          <t>[Person_3]</t>
        </is>
      </c>
      <c r="B161" s="98" t="n"/>
      <c r="C161" s="56" t="n"/>
      <c r="D161" s="98" t="n"/>
      <c r="E161" s="56" t="n"/>
      <c r="F161" s="53" t="n"/>
      <c r="G161" s="56" t="n"/>
      <c r="H161" s="98" t="n"/>
      <c r="I161" s="43" t="n"/>
      <c r="J161" s="44" t="n"/>
      <c r="K161" s="45" t="n"/>
      <c r="L161" s="45" t="n"/>
      <c r="M161" s="46">
        <f>IF($J161="Digital Maintenance",0,K161*L161)*I160</f>
        <v/>
      </c>
      <c r="N161" s="47">
        <f>IF($J161="Digital Maintenance",K161*L161,0)*I161</f>
        <v/>
      </c>
      <c r="O161" s="48" t="inlineStr">
        <is>
          <t>New</t>
        </is>
      </c>
      <c r="P161" s="49" t="n"/>
      <c r="Q161" s="96" t="n"/>
      <c r="R161" s="96" t="n"/>
      <c r="S161" s="96" t="n"/>
      <c r="T161" s="51">
        <f>IF(ISBLANK(S161),"",YEARFRAC(R161,EOMONTH(S161,0))*12)</f>
        <v/>
      </c>
      <c r="U161" s="52">
        <f>IFERROR(IF(AND($R161&gt;=U$2,$R161&lt;=U$3),$M161,IF(AND(U$3&gt;=$R161,U$2&lt;=$S161),$M161,0)),0)</f>
        <v/>
      </c>
      <c r="V161" s="52">
        <f>IFERROR(IF(AND($R161&gt;=V$2,$R161&lt;=V$3),$M161,IF(AND(V$3&gt;=$R161,V$2&lt;=$S161),$M161,0)),0)</f>
        <v/>
      </c>
      <c r="W161" s="52">
        <f>IFERROR(IF(AND($R161&gt;=W$2,$R161&lt;=W$3),$M161,IF(AND(W$3&gt;=$R161,W$2&lt;=$S161),$M161,0)),0)</f>
        <v/>
      </c>
      <c r="X161" s="52">
        <f>IFERROR(IF(AND($R161&gt;=X$2,$R161&lt;=X$3),$M161,IF(AND(X$3&gt;=$R161,X$2&lt;=$S161),$M161,0)),0)</f>
        <v/>
      </c>
      <c r="Y161" s="52">
        <f>IFERROR(IF(AND($R161&gt;=Y$2,$R161&lt;=Y$3),$M161,IF(AND(Y$3&gt;=$R161,Y$2&lt;=$S161),$M161,0)),0)</f>
        <v/>
      </c>
      <c r="Z161" s="52">
        <f>IFERROR(IF(AND($R161&gt;=Z$2,$R161&lt;=Z$3),$M161,IF(AND(Z$3&gt;=$R161,Z$2&lt;=$S161),$M161,0)),0)</f>
        <v/>
      </c>
      <c r="AA161" s="52">
        <f>IFERROR(IF(AND($R161&gt;=AA$2,$R161&lt;=AA$3),$M161,IF(AND(AA$3&gt;=$R161,AA$2&lt;=$S161),$M161,0)),0)</f>
        <v/>
      </c>
      <c r="AB161" s="52">
        <f>IFERROR(IF(AND($R161&gt;=AB$2,$R161&lt;=AB$3),$M161,IF(AND(AB$3&gt;=$R161,AB$2&lt;=$S161),$M161,0)),0)</f>
        <v/>
      </c>
      <c r="AC161" s="52">
        <f>IFERROR(IF(AND($R161&gt;=AC$2,$R161&lt;=AC$3),$M161,IF(AND(AC$3&gt;=$R161,AC$2&lt;=$S161),$M161,0)),0)</f>
        <v/>
      </c>
      <c r="AD161" s="52">
        <f>IFERROR(IF(AND($R161&gt;=AD$2,$R161&lt;=AD$3),$M161,IF(AND(AD$3&gt;=$R161,AD$2&lt;=$S161),$M161,0)),0)</f>
        <v/>
      </c>
      <c r="AE161" s="52">
        <f>IFERROR(IF(AND($R161&gt;=AE$2,$R161&lt;=AE$3),$M161,IF(AND(AE$3&gt;=$R161,AE$2&lt;=$S161),$M161,0)),0)</f>
        <v/>
      </c>
      <c r="AF161" s="52">
        <f>IFERROR(IF(AND($R161&gt;=AF$2,$R161&lt;=AF$3),$M161,IF(AND(AF$3&gt;=$R161,AF$2&lt;=$S161),$M161,0)),0)</f>
        <v/>
      </c>
      <c r="AG161" s="52">
        <f>IFERROR(IF(AND($R161&gt;=AG$2,$R161&lt;=AG$3),$M161,IF(AND(AG$3&gt;=$R161,AG$2&lt;=$S161),$M161,0)),0)</f>
        <v/>
      </c>
      <c r="AH161" s="52">
        <f>IFERROR(IF(AND($R161&gt;=AH$2,$R161&lt;=AH$3),$M161,IF(AND(AH$3&gt;=$R161,AH$2&lt;=$S161),$M161,0)),0)</f>
        <v/>
      </c>
      <c r="AI161" s="52">
        <f>IFERROR(IF(AND($R161&gt;=AI$2,$R161&lt;=AI$3),$M161,IF(AND(AI$3&gt;=$R161,AI$2&lt;=$S161),$M161,0)),0)</f>
        <v/>
      </c>
      <c r="AJ161" s="52">
        <f>IFERROR(IF(AND($R161&gt;=AJ$2,$R161&lt;=AJ$3),$M161,IF(AND(AJ$3&gt;=$R161,AJ$2&lt;=$S161),$M161,0)),0)</f>
        <v/>
      </c>
      <c r="AK161" s="52">
        <f>IFERROR(IF(AND($R161&gt;=AK$2,$R161&lt;=AK$3),$M161,IF(AND(AK$3&gt;=$R161,AK$2&lt;=$S161),$M161,0)),0)</f>
        <v/>
      </c>
      <c r="AL161" s="52">
        <f>IFERROR(IF(AND($R161&gt;=AL$2,$R161&lt;=AL$3),$M161,IF(AND(AL$3&gt;=$R161,AL$2&lt;=$S161),$M161,0)),0)</f>
        <v/>
      </c>
      <c r="AM161" s="52">
        <f>IFERROR(IF(AND($R161&gt;=AM$2,$R161&lt;=AM$3),$M161,IF(AND(AM$3&gt;=$R161,AM$2&lt;=$S161),$M161,0)),0)</f>
        <v/>
      </c>
      <c r="AN161" s="52">
        <f>IFERROR(IF(AND($R161&gt;=AN$2,$R161&lt;=AN$3),$M161,IF(AND(AN$3&gt;=$R161,AN$2&lt;=$S161),$M161,0)),0)</f>
        <v/>
      </c>
      <c r="AO161" s="52">
        <f>IFERROR(IF(AND($R161&gt;=AO$2,$R161&lt;=AO$3),$M161,IF(AND(AO$3&gt;=$R161,AO$2&lt;=$S161),$M161,0)),0)</f>
        <v/>
      </c>
      <c r="AP161" s="52">
        <f>IFERROR(IF(AND($R161&gt;=AP$2,$R161&lt;=AP$3),$M161,IF(AND(AP$3&gt;=$R161,AP$2&lt;=$S161),$M161,0)),0)</f>
        <v/>
      </c>
      <c r="AQ161" s="52">
        <f>IFERROR(IF(AND($R161&gt;=AQ$2,$R161&lt;=AQ$3),$M161,IF(AND(AQ$3&gt;=$R161,AQ$2&lt;=$S161),$M161,0)),0)</f>
        <v/>
      </c>
      <c r="AR161" s="52">
        <f>IFERROR(IF(AND($R161&gt;=AR$2,$R161&lt;=AR$3),$M161,IF(AND(AR$3&gt;=$R161,AR$2&lt;=$S161),$M161,0)),0)</f>
        <v/>
      </c>
      <c r="AS161" s="52">
        <f>IFERROR(IF(AND($R161&gt;=AS$2,$R161&lt;=AS$3),$M161,IF(AND(AS$3&gt;=$R161,AS$2&lt;=$S161),$M161,0)),0)</f>
        <v/>
      </c>
      <c r="AT161" s="52">
        <f>IFERROR(IF(AND($R161&gt;=AT$2,$R161&lt;=AT$3),$M161,IF(AND(AT$3&gt;=$R161,AT$2&lt;=$S161),$M161,0)),0)</f>
        <v/>
      </c>
      <c r="AU161" s="52">
        <f>IFERROR(IF(AND($R161&gt;=AU$2,$R161&lt;=AU$3),$M161,IF(AND(AU$3&gt;=$R161,AU$2&lt;=$S161),$M161,0)),0)</f>
        <v/>
      </c>
      <c r="AV161" s="52">
        <f>IFERROR(IF(AND($R161&gt;=AV$2,$R161&lt;=AV$3),$M161,IF(AND(AV$3&gt;=$R161,AV$2&lt;=$S161),$M161,0)),0)</f>
        <v/>
      </c>
      <c r="AW161" s="52">
        <f>IFERROR(IF(AND($R161&gt;=AW$2,$R161&lt;=AW$3),$M161,IF(AND(AW$3&gt;=$R161,AW$2&lt;=$S161),$M161,0)),0)</f>
        <v/>
      </c>
      <c r="AX161" s="52">
        <f>IFERROR(IF(AND($R161&gt;=AX$2,$R161&lt;=AX$3),$M161,IF(AND(AX$3&gt;=$R161,AX$2&lt;=$S161),$M161,0)),0)</f>
        <v/>
      </c>
      <c r="AY161" s="52">
        <f>IFERROR(IF(AND($R161&gt;=AY$2,$R161&lt;=AY$3),$M161,IF(AND(AY$3&gt;=$R161,AY$2&lt;=$S161),$M161,0)),0)</f>
        <v/>
      </c>
      <c r="AZ161" s="52">
        <f>IFERROR(IF(AND($R161&gt;=AZ$2,$R161&lt;=AZ$3),$M161,IF(AND(AZ$3&gt;=$R161,AZ$2&lt;=$S161),$M161,0)),0)</f>
        <v/>
      </c>
      <c r="BA161" s="52">
        <f>IFERROR(IF(AND($R161&gt;=BA$2,$R161&lt;=BA$3),$M161,IF(AND(BA$3&gt;=$R161,BA$2&lt;=$S161),$M161,0)),0)</f>
        <v/>
      </c>
      <c r="BB161" s="52">
        <f>IFERROR(IF(AND($R161&gt;=BB$2,$R161&lt;=BB$3),$M161,IF(AND(BB$3&gt;=$R161,BB$2&lt;=$S161),$M161,0)),0)</f>
        <v/>
      </c>
      <c r="BC161" s="52">
        <f>IFERROR(IF(AND($R161&gt;=BC$2,$R161&lt;=BC$3),$M161,IF(AND(BC$3&gt;=$R161,BC$2&lt;=$S161),$M161,0)),0)</f>
        <v/>
      </c>
      <c r="BD161" s="52">
        <f>IFERROR(IF(AND($R161&gt;=BD$2,$R161&lt;=BD$3),$M161,IF(AND(BD$3&gt;=$R161,BD$2&lt;=$S161),$M161,0)),0)</f>
        <v/>
      </c>
      <c r="BE161" s="52">
        <f>IFERROR(IF(AND($R161&gt;=BE$2,$R161&lt;=BE$3),$M161,IF(AND(BE$3&gt;=$R161,BE$2&lt;=$S161),$M161,0)),0)</f>
        <v/>
      </c>
      <c r="BF161" s="52">
        <f>IFERROR(IF(AND($R161&gt;=BF$2,$R161&lt;=BF$3),$M161,IF(AND(BF$3&gt;=$R161,BF$2&lt;=$S161),$M161,0)),0)</f>
        <v/>
      </c>
      <c r="BG161" s="52">
        <f>IFERROR(IF(AND($R161&gt;=BG$2,$R161&lt;=BG$3),$M161,IF(AND(BG$3&gt;=$R161,BG$2&lt;=$S161),$M161,0)),0)</f>
        <v/>
      </c>
      <c r="BH161" s="52">
        <f>IFERROR(IF(AND($R161&gt;=BH$2,$R161&lt;=BH$3),$M161,IF(AND(BH$3&gt;=$R161,BH$2&lt;=$S161),$M161,0)),0)</f>
        <v/>
      </c>
      <c r="BI161" s="52">
        <f>IFERROR(IF(AND($R161&gt;=BI$2,$R161&lt;=BI$3),$M161,IF(AND(BI$3&gt;=$R161,BI$2&lt;=$S161),$M161,0)),0)</f>
        <v/>
      </c>
      <c r="BJ161" s="52">
        <f>IFERROR(IF(AND($R161&gt;=BJ$2,$R161&lt;=BJ$3),$M161,IF(AND(BJ$3&gt;=$R161,BJ$2&lt;=$S161),$M161,0)),0)</f>
        <v/>
      </c>
      <c r="BK161" s="52">
        <f>IFERROR(IF(AND($R161&gt;=BK$2,$R161&lt;=BK$3),$M161,IF(AND(BK$3&gt;=$R161,BK$2&lt;=$S161),$M161,0)),0)</f>
        <v/>
      </c>
      <c r="BL161" s="52">
        <f>IFERROR(IF(AND($R161&gt;=BL$2,$R161&lt;=BL$3),$M161,IF(AND(BL$3&gt;=$R161,BL$2&lt;=$S161),$M161,0)),0)</f>
        <v/>
      </c>
      <c r="BM161" s="52">
        <f>IFERROR(IF(AND($R161&gt;=BM$2,$R161&lt;=BM$3),$M161,IF(AND(BM$3&gt;=$R161,BM$2&lt;=$S161),$M161,0)),0)</f>
        <v/>
      </c>
      <c r="BN161" s="52">
        <f>IFERROR(IF(AND($R161&gt;=BN$2,$R161&lt;=BN$3),$M161,IF(AND(BN$3&gt;=$R161,BN$2&lt;=$S161),$M161,0)),0)</f>
        <v/>
      </c>
      <c r="BO161" s="52">
        <f>IFERROR(IF(AND($R161&gt;=BO$2,$R161&lt;=BO$3),$M161,IF(AND(BO$3&gt;=$R161,BO$2&lt;=$S161),$M161,0)),0)</f>
        <v/>
      </c>
      <c r="BP161" s="52">
        <f>IFERROR(IF(AND($R161&gt;=BP$2,$R161&lt;=BP$3),$M161,IF(AND(BP$3&gt;=$R161,BP$2&lt;=$S161),$M161,0)),0)</f>
        <v/>
      </c>
      <c r="BQ161" s="52">
        <f>IFERROR(IF(AND($R161&gt;=BQ$2,$R161&lt;=BQ$3),$M161,IF(AND(BQ$3&gt;=$R161,BQ$2&lt;=$S161),$M161,0)),0)</f>
        <v/>
      </c>
      <c r="BR161" s="52">
        <f>IFERROR(IF(AND($R161&gt;=BR$2,$R161&lt;=BR$3),$M161,IF(AND(BR$3&gt;=$R161,BR$2&lt;=$S161),$M161,0)),0)</f>
        <v/>
      </c>
      <c r="BS161" s="52">
        <f>IFERROR(IF(AND($R161&gt;=BS$2,$R161&lt;=BS$3),$M161,IF(AND(BS$3&gt;=$R161,BS$2&lt;=$S161),$M161,0)),0)</f>
        <v/>
      </c>
      <c r="BT161" s="52">
        <f>IFERROR(IF(AND($R161&gt;=BT$2,$R161&lt;=BT$3),$M161,IF(AND(BT$3&gt;=$R161,BT$2&lt;=$S161),$M161,0)),0)</f>
        <v/>
      </c>
      <c r="BU161" s="52">
        <f>IFERROR(IF(AND($R161&gt;=BU$2,$R161&lt;=BU$3),$M161,IF(AND(BU$3&gt;=$R161,BU$2&lt;=$S161),$M161,0)),0)</f>
        <v/>
      </c>
      <c r="BV161" s="52">
        <f>IFERROR(IF(AND($R161&gt;=BV$2,$R161&lt;=BV$3),$M161,IF(AND(BV$3&gt;=$R161,BV$2&lt;=$S161),$M161,0)),0)</f>
        <v/>
      </c>
      <c r="BW161" s="52">
        <f>IFERROR(IF(AND($R161&gt;=BW$2,$R161&lt;=BW$3),$M161,IF(AND(BW$3&gt;=$R161,BW$2&lt;=$S161),$M161,0)),0)</f>
        <v/>
      </c>
      <c r="BX161" s="52">
        <f>IFERROR(IF(AND($R161&gt;=BX$2,$R161&lt;=BX$3),$M161,IF(AND(BX$3&gt;=$R161,BX$2&lt;=$S161),$M161,0)),0)</f>
        <v/>
      </c>
      <c r="BY161" s="52">
        <f>IFERROR(IF(AND($R161&gt;=BY$2,$R161&lt;=BY$3),$M161,IF(AND(BY$3&gt;=$R161,BY$2&lt;=$S161),$M161,0)),0)</f>
        <v/>
      </c>
      <c r="BZ161" s="52">
        <f>IFERROR(IF(AND($R161&gt;=BZ$2,$R161&lt;=BZ$3),$M161,IF(AND(BZ$3&gt;=$R161,BZ$2&lt;=$S161),$M161,0)),0)</f>
        <v/>
      </c>
      <c r="CA161" s="52">
        <f>IFERROR(IF(AND($R161&gt;=CA$2,$R161&lt;=CA$3),$M161,IF(AND(CA$3&gt;=$R161,CA$2&lt;=$S161),$M161,0)),0)</f>
        <v/>
      </c>
      <c r="CB161" s="52">
        <f>IFERROR(IF(AND($R161&gt;=CB$2,$R161&lt;=CB$3),$M161,IF(AND(CB$3&gt;=$R161,CB$2&lt;=$S161),$M161,0)),0)</f>
        <v/>
      </c>
      <c r="CC161" s="52">
        <f>IFERROR(IF(AND($R161&gt;=CC$2,$R161&lt;=CC$3),$M161,IF(AND(CC$3&gt;=$R161,CC$2&lt;=$S161),$M161,0)),0)</f>
        <v/>
      </c>
      <c r="CD161" s="52">
        <f>IFERROR(IF(AND($R161&gt;=CD$2,$R161&lt;=CD$3),$M161,IF(AND(CD$3&gt;=$R161,CD$2&lt;=$S161),$M161,0)),0)</f>
        <v/>
      </c>
      <c r="CE161" s="52">
        <f>IFERROR(IF(AND($R161&gt;=CE$2,$R161&lt;=CE$3),$M161,IF(AND(CE$3&gt;=$R161,CE$2&lt;=$S161),$M161,0)),0)</f>
        <v/>
      </c>
      <c r="CF161" s="52">
        <f>IFERROR(IF(AND($R161&gt;=CF$2,$R161&lt;=CF$3),$M161,IF(AND(CF$3&gt;=$R161,CF$2&lt;=$S161),$M161,0)),0)</f>
        <v/>
      </c>
      <c r="CG161" s="52">
        <f>IFERROR(IF(AND($R161&gt;=CG$2,$R161&lt;=CG$3),$M161,IF(AND(CG$3&gt;=$R161,CG$2&lt;=$S161),$M161,0)),0)</f>
        <v/>
      </c>
      <c r="CH161" s="52">
        <f>IFERROR(IF(AND($R161&gt;=CH$2,$R161&lt;=CH$3),$M161,IF(AND(CH$3&gt;=$R161,CH$2&lt;=$S161),$M161,0)),0)</f>
        <v/>
      </c>
      <c r="CI161" s="52">
        <f>IFERROR(IF(AND($R161&gt;=CI$2,$R161&lt;=CI$3),$M161,IF(AND(CI$3&gt;=$R161,CI$2&lt;=$S161),$M161,0)),0)</f>
        <v/>
      </c>
      <c r="CJ161" s="52">
        <f>IFERROR(IF(AND($R161&gt;=CJ$2,$R161&lt;=CJ$3),$M161,IF(AND(CJ$3&gt;=$R161,CJ$2&lt;=$S161),$M161,0)),0)</f>
        <v/>
      </c>
      <c r="CK161" s="52">
        <f>IFERROR(IF(AND($R161&gt;=CK$2,$R161&lt;=CK$3),$M161,IF(AND(CK$3&gt;=$R161,CK$2&lt;=$S161),$M161,0)),0)</f>
        <v/>
      </c>
      <c r="CL161" s="52">
        <f>IFERROR(IF(AND($R161&gt;=CL$2,$R161&lt;=CL$3),$M161,IF(AND(CL$3&gt;=$R161,CL$2&lt;=$S161),$M161,0)),0)</f>
        <v/>
      </c>
      <c r="CM161" s="52">
        <f>IFERROR(IF(AND($R161&gt;=CM$2,$R161&lt;=CM$3),$M161,IF(AND(CM$3&gt;=$R161,CM$2&lt;=$S161),$M161,0)),0)</f>
        <v/>
      </c>
      <c r="CN161" s="52">
        <f>IFERROR(IF(AND($R161&gt;=CN$2,$R161&lt;=CN$3),$M161,IF(AND(CN$3&gt;=$R161,CN$2&lt;=$S161),$M161,0)),0)</f>
        <v/>
      </c>
      <c r="CO161" s="52">
        <f>IFERROR(IF(AND($R161&gt;=CO$2,$R161&lt;=CO$3),$M161,IF(AND(CO$3&gt;=$R161,CO$2&lt;=$S161),$M161,0)),0)</f>
        <v/>
      </c>
      <c r="CP161" s="52">
        <f>IFERROR(IF(AND($R161&gt;=CP$2,$R161&lt;=CP$3),$M161,IF(AND(CP$3&gt;=$R161,CP$2&lt;=$S161),$M161,0)),0)</f>
        <v/>
      </c>
      <c r="CQ161" s="52">
        <f>IFERROR(IF(AND($R161&gt;=CQ$2,$R161&lt;=CQ$3),$M161,IF(AND(CQ$3&gt;=$R161,CQ$2&lt;=$S161),$M161,0)),0)</f>
        <v/>
      </c>
      <c r="CR161" s="52">
        <f>IFERROR(IF(AND($R161&gt;=CR$2,$R161&lt;=CR$3),$M161,IF(AND(CR$3&gt;=$R161,CR$2&lt;=$S161),$M161,0)),0)</f>
        <v/>
      </c>
      <c r="CS161" s="52">
        <f>IFERROR(IF(AND($R161&gt;=CS$2,$R161&lt;=CS$3),$M161,IF(AND(CS$3&gt;=$R161,CS$2&lt;=$S161),$M161,0)),0)</f>
        <v/>
      </c>
      <c r="CT161" s="52">
        <f>IFERROR(IF(AND($R161&gt;=CT$2,$R161&lt;=CT$3),$M161,IF(AND(CT$3&gt;=$R161,CT$2&lt;=$S161),$M161,0)),0)</f>
        <v/>
      </c>
      <c r="CU161" s="52">
        <f>IFERROR(IF(AND($R161&gt;=CU$2,$R161&lt;=CU$3),$M161,IF(AND(CU$3&gt;=$R161,CU$2&lt;=$S161),$M161,0)),0)</f>
        <v/>
      </c>
      <c r="CV161" s="52">
        <f>IFERROR(IF(AND($R161&gt;=CV$2,$R161&lt;=CV$3),$M161,IF(AND(CV$3&gt;=$R161,CV$2&lt;=$S161),$M161,0)),0)</f>
        <v/>
      </c>
      <c r="CW161" s="52">
        <f>IFERROR(IF(AND($R161&gt;=CW$2,$R161&lt;=CW$3),$M161,IF(AND(CW$3&gt;=$R161,CW$2&lt;=$S161),$M161,0)),0)</f>
        <v/>
      </c>
      <c r="CX161" s="52">
        <f>IFERROR(IF(AND($R161&gt;=CX$2,$R161&lt;=CX$3),$M161,IF(AND(CX$3&gt;=$R161,CX$2&lt;=$S161),$M161,0)),0)</f>
        <v/>
      </c>
      <c r="CY161" s="52">
        <f>IFERROR(IF(AND($R161&gt;=CY$2,$R161&lt;=CY$3),$M161,IF(AND(CY$3&gt;=$R161,CY$2&lt;=$S161),$M161,0)),0)</f>
        <v/>
      </c>
      <c r="CZ161" s="52">
        <f>IFERROR(IF(AND($R161&gt;=CZ$2,$R161&lt;=CZ$3),$M161,IF(AND(CZ$3&gt;=$R161,CZ$2&lt;=$S161),$M161,0)),0)</f>
        <v/>
      </c>
      <c r="DA161" s="52" t="n"/>
      <c r="DB161" s="52" t="n"/>
    </row>
    <row r="162" outlineLevel="1" ht="15.9" customHeight="1">
      <c r="A162" s="40" t="inlineStr">
        <is>
          <t>[Person_3]</t>
        </is>
      </c>
      <c r="B162" s="98" t="n"/>
      <c r="C162" s="56" t="n"/>
      <c r="D162" s="98" t="n"/>
      <c r="E162" s="56" t="n"/>
      <c r="F162" s="53" t="n"/>
      <c r="G162" s="56" t="n"/>
      <c r="H162" s="98" t="n"/>
      <c r="I162" s="43" t="n"/>
      <c r="J162" s="44" t="n"/>
      <c r="K162" s="45" t="n"/>
      <c r="L162" s="45" t="n"/>
      <c r="M162" s="46">
        <f>IF($J162="Digital Maintenance",0,K162*L162)*I161</f>
        <v/>
      </c>
      <c r="N162" s="47">
        <f>IF($J162="Digital Maintenance",K162*L162,0)*I162</f>
        <v/>
      </c>
      <c r="O162" s="48" t="inlineStr">
        <is>
          <t>New</t>
        </is>
      </c>
      <c r="P162" s="49" t="n"/>
      <c r="Q162" s="96" t="n"/>
      <c r="R162" s="96" t="n"/>
      <c r="S162" s="96" t="n"/>
      <c r="T162" s="51">
        <f>IF(ISBLANK(S162),"",YEARFRAC(R162,EOMONTH(S162,0))*12)</f>
        <v/>
      </c>
      <c r="U162" s="52">
        <f>IFERROR(IF(AND($R162&gt;=U$2,$R162&lt;=U$3),$M162,IF(AND(U$3&gt;=$R162,U$2&lt;=$S162),$M162,0)),0)</f>
        <v/>
      </c>
      <c r="V162" s="52">
        <f>IFERROR(IF(AND($R162&gt;=V$2,$R162&lt;=V$3),$M162,IF(AND(V$3&gt;=$R162,V$2&lt;=$S162),$M162,0)),0)</f>
        <v/>
      </c>
      <c r="W162" s="52">
        <f>IFERROR(IF(AND($R162&gt;=W$2,$R162&lt;=W$3),$M162,IF(AND(W$3&gt;=$R162,W$2&lt;=$S162),$M162,0)),0)</f>
        <v/>
      </c>
      <c r="X162" s="52">
        <f>IFERROR(IF(AND($R162&gt;=X$2,$R162&lt;=X$3),$M162,IF(AND(X$3&gt;=$R162,X$2&lt;=$S162),$M162,0)),0)</f>
        <v/>
      </c>
      <c r="Y162" s="52">
        <f>IFERROR(IF(AND($R162&gt;=Y$2,$R162&lt;=Y$3),$M162,IF(AND(Y$3&gt;=$R162,Y$2&lt;=$S162),$M162,0)),0)</f>
        <v/>
      </c>
      <c r="Z162" s="52">
        <f>IFERROR(IF(AND($R162&gt;=Z$2,$R162&lt;=Z$3),$M162,IF(AND(Z$3&gt;=$R162,Z$2&lt;=$S162),$M162,0)),0)</f>
        <v/>
      </c>
      <c r="AA162" s="52">
        <f>IFERROR(IF(AND($R162&gt;=AA$2,$R162&lt;=AA$3),$M162,IF(AND(AA$3&gt;=$R162,AA$2&lt;=$S162),$M162,0)),0)</f>
        <v/>
      </c>
      <c r="AB162" s="52">
        <f>IFERROR(IF(AND($R162&gt;=AB$2,$R162&lt;=AB$3),$M162,IF(AND(AB$3&gt;=$R162,AB$2&lt;=$S162),$M162,0)),0)</f>
        <v/>
      </c>
      <c r="AC162" s="52">
        <f>IFERROR(IF(AND($R162&gt;=AC$2,$R162&lt;=AC$3),$M162,IF(AND(AC$3&gt;=$R162,AC$2&lt;=$S162),$M162,0)),0)</f>
        <v/>
      </c>
      <c r="AD162" s="52">
        <f>IFERROR(IF(AND($R162&gt;=AD$2,$R162&lt;=AD$3),$M162,IF(AND(AD$3&gt;=$R162,AD$2&lt;=$S162),$M162,0)),0)</f>
        <v/>
      </c>
      <c r="AE162" s="52">
        <f>IFERROR(IF(AND($R162&gt;=AE$2,$R162&lt;=AE$3),$M162,IF(AND(AE$3&gt;=$R162,AE$2&lt;=$S162),$M162,0)),0)</f>
        <v/>
      </c>
      <c r="AF162" s="52">
        <f>IFERROR(IF(AND($R162&gt;=AF$2,$R162&lt;=AF$3),$M162,IF(AND(AF$3&gt;=$R162,AF$2&lt;=$S162),$M162,0)),0)</f>
        <v/>
      </c>
      <c r="AG162" s="52">
        <f>IFERROR(IF(AND($R162&gt;=AG$2,$R162&lt;=AG$3),$M162,IF(AND(AG$3&gt;=$R162,AG$2&lt;=$S162),$M162,0)),0)</f>
        <v/>
      </c>
      <c r="AH162" s="52">
        <f>IFERROR(IF(AND($R162&gt;=AH$2,$R162&lt;=AH$3),$M162,IF(AND(AH$3&gt;=$R162,AH$2&lt;=$S162),$M162,0)),0)</f>
        <v/>
      </c>
      <c r="AI162" s="52">
        <f>IFERROR(IF(AND($R162&gt;=AI$2,$R162&lt;=AI$3),$M162,IF(AND(AI$3&gt;=$R162,AI$2&lt;=$S162),$M162,0)),0)</f>
        <v/>
      </c>
      <c r="AJ162" s="52">
        <f>IFERROR(IF(AND($R162&gt;=AJ$2,$R162&lt;=AJ$3),$M162,IF(AND(AJ$3&gt;=$R162,AJ$2&lt;=$S162),$M162,0)),0)</f>
        <v/>
      </c>
      <c r="AK162" s="52">
        <f>IFERROR(IF(AND($R162&gt;=AK$2,$R162&lt;=AK$3),$M162,IF(AND(AK$3&gt;=$R162,AK$2&lt;=$S162),$M162,0)),0)</f>
        <v/>
      </c>
      <c r="AL162" s="52">
        <f>IFERROR(IF(AND($R162&gt;=AL$2,$R162&lt;=AL$3),$M162,IF(AND(AL$3&gt;=$R162,AL$2&lt;=$S162),$M162,0)),0)</f>
        <v/>
      </c>
      <c r="AM162" s="52">
        <f>IFERROR(IF(AND($R162&gt;=AM$2,$R162&lt;=AM$3),$M162,IF(AND(AM$3&gt;=$R162,AM$2&lt;=$S162),$M162,0)),0)</f>
        <v/>
      </c>
      <c r="AN162" s="52">
        <f>IFERROR(IF(AND($R162&gt;=AN$2,$R162&lt;=AN$3),$M162,IF(AND(AN$3&gt;=$R162,AN$2&lt;=$S162),$M162,0)),0)</f>
        <v/>
      </c>
      <c r="AO162" s="52">
        <f>IFERROR(IF(AND($R162&gt;=AO$2,$R162&lt;=AO$3),$M162,IF(AND(AO$3&gt;=$R162,AO$2&lt;=$S162),$M162,0)),0)</f>
        <v/>
      </c>
      <c r="AP162" s="52">
        <f>IFERROR(IF(AND($R162&gt;=AP$2,$R162&lt;=AP$3),$M162,IF(AND(AP$3&gt;=$R162,AP$2&lt;=$S162),$M162,0)),0)</f>
        <v/>
      </c>
      <c r="AQ162" s="52">
        <f>IFERROR(IF(AND($R162&gt;=AQ$2,$R162&lt;=AQ$3),$M162,IF(AND(AQ$3&gt;=$R162,AQ$2&lt;=$S162),$M162,0)),0)</f>
        <v/>
      </c>
      <c r="AR162" s="52">
        <f>IFERROR(IF(AND($R162&gt;=AR$2,$R162&lt;=AR$3),$M162,IF(AND(AR$3&gt;=$R162,AR$2&lt;=$S162),$M162,0)),0)</f>
        <v/>
      </c>
      <c r="AS162" s="52">
        <f>IFERROR(IF(AND($R162&gt;=AS$2,$R162&lt;=AS$3),$M162,IF(AND(AS$3&gt;=$R162,AS$2&lt;=$S162),$M162,0)),0)</f>
        <v/>
      </c>
      <c r="AT162" s="52">
        <f>IFERROR(IF(AND($R162&gt;=AT$2,$R162&lt;=AT$3),$M162,IF(AND(AT$3&gt;=$R162,AT$2&lt;=$S162),$M162,0)),0)</f>
        <v/>
      </c>
      <c r="AU162" s="52">
        <f>IFERROR(IF(AND($R162&gt;=AU$2,$R162&lt;=AU$3),$M162,IF(AND(AU$3&gt;=$R162,AU$2&lt;=$S162),$M162,0)),0)</f>
        <v/>
      </c>
      <c r="AV162" s="52">
        <f>IFERROR(IF(AND($R162&gt;=AV$2,$R162&lt;=AV$3),$M162,IF(AND(AV$3&gt;=$R162,AV$2&lt;=$S162),$M162,0)),0)</f>
        <v/>
      </c>
      <c r="AW162" s="52">
        <f>IFERROR(IF(AND($R162&gt;=AW$2,$R162&lt;=AW$3),$M162,IF(AND(AW$3&gt;=$R162,AW$2&lt;=$S162),$M162,0)),0)</f>
        <v/>
      </c>
      <c r="AX162" s="52">
        <f>IFERROR(IF(AND($R162&gt;=AX$2,$R162&lt;=AX$3),$M162,IF(AND(AX$3&gt;=$R162,AX$2&lt;=$S162),$M162,0)),0)</f>
        <v/>
      </c>
      <c r="AY162" s="52">
        <f>IFERROR(IF(AND($R162&gt;=AY$2,$R162&lt;=AY$3),$M162,IF(AND(AY$3&gt;=$R162,AY$2&lt;=$S162),$M162,0)),0)</f>
        <v/>
      </c>
      <c r="AZ162" s="52">
        <f>IFERROR(IF(AND($R162&gt;=AZ$2,$R162&lt;=AZ$3),$M162,IF(AND(AZ$3&gt;=$R162,AZ$2&lt;=$S162),$M162,0)),0)</f>
        <v/>
      </c>
      <c r="BA162" s="52">
        <f>IFERROR(IF(AND($R162&gt;=BA$2,$R162&lt;=BA$3),$M162,IF(AND(BA$3&gt;=$R162,BA$2&lt;=$S162),$M162,0)),0)</f>
        <v/>
      </c>
      <c r="BB162" s="52">
        <f>IFERROR(IF(AND($R162&gt;=BB$2,$R162&lt;=BB$3),$M162,IF(AND(BB$3&gt;=$R162,BB$2&lt;=$S162),$M162,0)),0)</f>
        <v/>
      </c>
      <c r="BC162" s="52">
        <f>IFERROR(IF(AND($R162&gt;=BC$2,$R162&lt;=BC$3),$M162,IF(AND(BC$3&gt;=$R162,BC$2&lt;=$S162),$M162,0)),0)</f>
        <v/>
      </c>
      <c r="BD162" s="52">
        <f>IFERROR(IF(AND($R162&gt;=BD$2,$R162&lt;=BD$3),$M162,IF(AND(BD$3&gt;=$R162,BD$2&lt;=$S162),$M162,0)),0)</f>
        <v/>
      </c>
      <c r="BE162" s="52">
        <f>IFERROR(IF(AND($R162&gt;=BE$2,$R162&lt;=BE$3),$M162,IF(AND(BE$3&gt;=$R162,BE$2&lt;=$S162),$M162,0)),0)</f>
        <v/>
      </c>
      <c r="BF162" s="52">
        <f>IFERROR(IF(AND($R162&gt;=BF$2,$R162&lt;=BF$3),$M162,IF(AND(BF$3&gt;=$R162,BF$2&lt;=$S162),$M162,0)),0)</f>
        <v/>
      </c>
      <c r="BG162" s="52">
        <f>IFERROR(IF(AND($R162&gt;=BG$2,$R162&lt;=BG$3),$M162,IF(AND(BG$3&gt;=$R162,BG$2&lt;=$S162),$M162,0)),0)</f>
        <v/>
      </c>
      <c r="BH162" s="52">
        <f>IFERROR(IF(AND($R162&gt;=BH$2,$R162&lt;=BH$3),$M162,IF(AND(BH$3&gt;=$R162,BH$2&lt;=$S162),$M162,0)),0)</f>
        <v/>
      </c>
      <c r="BI162" s="52">
        <f>IFERROR(IF(AND($R162&gt;=BI$2,$R162&lt;=BI$3),$M162,IF(AND(BI$3&gt;=$R162,BI$2&lt;=$S162),$M162,0)),0)</f>
        <v/>
      </c>
      <c r="BJ162" s="52">
        <f>IFERROR(IF(AND($R162&gt;=BJ$2,$R162&lt;=BJ$3),$M162,IF(AND(BJ$3&gt;=$R162,BJ$2&lt;=$S162),$M162,0)),0)</f>
        <v/>
      </c>
      <c r="BK162" s="52">
        <f>IFERROR(IF(AND($R162&gt;=BK$2,$R162&lt;=BK$3),$M162,IF(AND(BK$3&gt;=$R162,BK$2&lt;=$S162),$M162,0)),0)</f>
        <v/>
      </c>
      <c r="BL162" s="52">
        <f>IFERROR(IF(AND($R162&gt;=BL$2,$R162&lt;=BL$3),$M162,IF(AND(BL$3&gt;=$R162,BL$2&lt;=$S162),$M162,0)),0)</f>
        <v/>
      </c>
      <c r="BM162" s="52">
        <f>IFERROR(IF(AND($R162&gt;=BM$2,$R162&lt;=BM$3),$M162,IF(AND(BM$3&gt;=$R162,BM$2&lt;=$S162),$M162,0)),0)</f>
        <v/>
      </c>
      <c r="BN162" s="52">
        <f>IFERROR(IF(AND($R162&gt;=BN$2,$R162&lt;=BN$3),$M162,IF(AND(BN$3&gt;=$R162,BN$2&lt;=$S162),$M162,0)),0)</f>
        <v/>
      </c>
      <c r="BO162" s="52">
        <f>IFERROR(IF(AND($R162&gt;=BO$2,$R162&lt;=BO$3),$M162,IF(AND(BO$3&gt;=$R162,BO$2&lt;=$S162),$M162,0)),0)</f>
        <v/>
      </c>
      <c r="BP162" s="52">
        <f>IFERROR(IF(AND($R162&gt;=BP$2,$R162&lt;=BP$3),$M162,IF(AND(BP$3&gt;=$R162,BP$2&lt;=$S162),$M162,0)),0)</f>
        <v/>
      </c>
      <c r="BQ162" s="52">
        <f>IFERROR(IF(AND($R162&gt;=BQ$2,$R162&lt;=BQ$3),$M162,IF(AND(BQ$3&gt;=$R162,BQ$2&lt;=$S162),$M162,0)),0)</f>
        <v/>
      </c>
      <c r="BR162" s="52">
        <f>IFERROR(IF(AND($R162&gt;=BR$2,$R162&lt;=BR$3),$M162,IF(AND(BR$3&gt;=$R162,BR$2&lt;=$S162),$M162,0)),0)</f>
        <v/>
      </c>
      <c r="BS162" s="52">
        <f>IFERROR(IF(AND($R162&gt;=BS$2,$R162&lt;=BS$3),$M162,IF(AND(BS$3&gt;=$R162,BS$2&lt;=$S162),$M162,0)),0)</f>
        <v/>
      </c>
      <c r="BT162" s="52">
        <f>IFERROR(IF(AND($R162&gt;=BT$2,$R162&lt;=BT$3),$M162,IF(AND(BT$3&gt;=$R162,BT$2&lt;=$S162),$M162,0)),0)</f>
        <v/>
      </c>
      <c r="BU162" s="52">
        <f>IFERROR(IF(AND($R162&gt;=BU$2,$R162&lt;=BU$3),$M162,IF(AND(BU$3&gt;=$R162,BU$2&lt;=$S162),$M162,0)),0)</f>
        <v/>
      </c>
      <c r="BV162" s="52">
        <f>IFERROR(IF(AND($R162&gt;=BV$2,$R162&lt;=BV$3),$M162,IF(AND(BV$3&gt;=$R162,BV$2&lt;=$S162),$M162,0)),0)</f>
        <v/>
      </c>
      <c r="BW162" s="52">
        <f>IFERROR(IF(AND($R162&gt;=BW$2,$R162&lt;=BW$3),$M162,IF(AND(BW$3&gt;=$R162,BW$2&lt;=$S162),$M162,0)),0)</f>
        <v/>
      </c>
      <c r="BX162" s="52">
        <f>IFERROR(IF(AND($R162&gt;=BX$2,$R162&lt;=BX$3),$M162,IF(AND(BX$3&gt;=$R162,BX$2&lt;=$S162),$M162,0)),0)</f>
        <v/>
      </c>
      <c r="BY162" s="52">
        <f>IFERROR(IF(AND($R162&gt;=BY$2,$R162&lt;=BY$3),$M162,IF(AND(BY$3&gt;=$R162,BY$2&lt;=$S162),$M162,0)),0)</f>
        <v/>
      </c>
      <c r="BZ162" s="52">
        <f>IFERROR(IF(AND($R162&gt;=BZ$2,$R162&lt;=BZ$3),$M162,IF(AND(BZ$3&gt;=$R162,BZ$2&lt;=$S162),$M162,0)),0)</f>
        <v/>
      </c>
      <c r="CA162" s="52">
        <f>IFERROR(IF(AND($R162&gt;=CA$2,$R162&lt;=CA$3),$M162,IF(AND(CA$3&gt;=$R162,CA$2&lt;=$S162),$M162,0)),0)</f>
        <v/>
      </c>
      <c r="CB162" s="52">
        <f>IFERROR(IF(AND($R162&gt;=CB$2,$R162&lt;=CB$3),$M162,IF(AND(CB$3&gt;=$R162,CB$2&lt;=$S162),$M162,0)),0)</f>
        <v/>
      </c>
      <c r="CC162" s="52">
        <f>IFERROR(IF(AND($R162&gt;=CC$2,$R162&lt;=CC$3),$M162,IF(AND(CC$3&gt;=$R162,CC$2&lt;=$S162),$M162,0)),0)</f>
        <v/>
      </c>
      <c r="CD162" s="52">
        <f>IFERROR(IF(AND($R162&gt;=CD$2,$R162&lt;=CD$3),$M162,IF(AND(CD$3&gt;=$R162,CD$2&lt;=$S162),$M162,0)),0)</f>
        <v/>
      </c>
      <c r="CE162" s="52">
        <f>IFERROR(IF(AND($R162&gt;=CE$2,$R162&lt;=CE$3),$M162,IF(AND(CE$3&gt;=$R162,CE$2&lt;=$S162),$M162,0)),0)</f>
        <v/>
      </c>
      <c r="CF162" s="52">
        <f>IFERROR(IF(AND($R162&gt;=CF$2,$R162&lt;=CF$3),$M162,IF(AND(CF$3&gt;=$R162,CF$2&lt;=$S162),$M162,0)),0)</f>
        <v/>
      </c>
      <c r="CG162" s="52">
        <f>IFERROR(IF(AND($R162&gt;=CG$2,$R162&lt;=CG$3),$M162,IF(AND(CG$3&gt;=$R162,CG$2&lt;=$S162),$M162,0)),0)</f>
        <v/>
      </c>
      <c r="CH162" s="52">
        <f>IFERROR(IF(AND($R162&gt;=CH$2,$R162&lt;=CH$3),$M162,IF(AND(CH$3&gt;=$R162,CH$2&lt;=$S162),$M162,0)),0)</f>
        <v/>
      </c>
      <c r="CI162" s="52">
        <f>IFERROR(IF(AND($R162&gt;=CI$2,$R162&lt;=CI$3),$M162,IF(AND(CI$3&gt;=$R162,CI$2&lt;=$S162),$M162,0)),0)</f>
        <v/>
      </c>
      <c r="CJ162" s="52">
        <f>IFERROR(IF(AND($R162&gt;=CJ$2,$R162&lt;=CJ$3),$M162,IF(AND(CJ$3&gt;=$R162,CJ$2&lt;=$S162),$M162,0)),0)</f>
        <v/>
      </c>
      <c r="CK162" s="52">
        <f>IFERROR(IF(AND($R162&gt;=CK$2,$R162&lt;=CK$3),$M162,IF(AND(CK$3&gt;=$R162,CK$2&lt;=$S162),$M162,0)),0)</f>
        <v/>
      </c>
      <c r="CL162" s="52">
        <f>IFERROR(IF(AND($R162&gt;=CL$2,$R162&lt;=CL$3),$M162,IF(AND(CL$3&gt;=$R162,CL$2&lt;=$S162),$M162,0)),0)</f>
        <v/>
      </c>
      <c r="CM162" s="52">
        <f>IFERROR(IF(AND($R162&gt;=CM$2,$R162&lt;=CM$3),$M162,IF(AND(CM$3&gt;=$R162,CM$2&lt;=$S162),$M162,0)),0)</f>
        <v/>
      </c>
      <c r="CN162" s="52">
        <f>IFERROR(IF(AND($R162&gt;=CN$2,$R162&lt;=CN$3),$M162,IF(AND(CN$3&gt;=$R162,CN$2&lt;=$S162),$M162,0)),0)</f>
        <v/>
      </c>
      <c r="CO162" s="52">
        <f>IFERROR(IF(AND($R162&gt;=CO$2,$R162&lt;=CO$3),$M162,IF(AND(CO$3&gt;=$R162,CO$2&lt;=$S162),$M162,0)),0)</f>
        <v/>
      </c>
      <c r="CP162" s="52">
        <f>IFERROR(IF(AND($R162&gt;=CP$2,$R162&lt;=CP$3),$M162,IF(AND(CP$3&gt;=$R162,CP$2&lt;=$S162),$M162,0)),0)</f>
        <v/>
      </c>
      <c r="CQ162" s="52">
        <f>IFERROR(IF(AND($R162&gt;=CQ$2,$R162&lt;=CQ$3),$M162,IF(AND(CQ$3&gt;=$R162,CQ$2&lt;=$S162),$M162,0)),0)</f>
        <v/>
      </c>
      <c r="CR162" s="52">
        <f>IFERROR(IF(AND($R162&gt;=CR$2,$R162&lt;=CR$3),$M162,IF(AND(CR$3&gt;=$R162,CR$2&lt;=$S162),$M162,0)),0)</f>
        <v/>
      </c>
      <c r="CS162" s="52">
        <f>IFERROR(IF(AND($R162&gt;=CS$2,$R162&lt;=CS$3),$M162,IF(AND(CS$3&gt;=$R162,CS$2&lt;=$S162),$M162,0)),0)</f>
        <v/>
      </c>
      <c r="CT162" s="52">
        <f>IFERROR(IF(AND($R162&gt;=CT$2,$R162&lt;=CT$3),$M162,IF(AND(CT$3&gt;=$R162,CT$2&lt;=$S162),$M162,0)),0)</f>
        <v/>
      </c>
      <c r="CU162" s="52">
        <f>IFERROR(IF(AND($R162&gt;=CU$2,$R162&lt;=CU$3),$M162,IF(AND(CU$3&gt;=$R162,CU$2&lt;=$S162),$M162,0)),0)</f>
        <v/>
      </c>
      <c r="CV162" s="52">
        <f>IFERROR(IF(AND($R162&gt;=CV$2,$R162&lt;=CV$3),$M162,IF(AND(CV$3&gt;=$R162,CV$2&lt;=$S162),$M162,0)),0)</f>
        <v/>
      </c>
      <c r="CW162" s="52">
        <f>IFERROR(IF(AND($R162&gt;=CW$2,$R162&lt;=CW$3),$M162,IF(AND(CW$3&gt;=$R162,CW$2&lt;=$S162),$M162,0)),0)</f>
        <v/>
      </c>
      <c r="CX162" s="52">
        <f>IFERROR(IF(AND($R162&gt;=CX$2,$R162&lt;=CX$3),$M162,IF(AND(CX$3&gt;=$R162,CX$2&lt;=$S162),$M162,0)),0)</f>
        <v/>
      </c>
      <c r="CY162" s="52">
        <f>IFERROR(IF(AND($R162&gt;=CY$2,$R162&lt;=CY$3),$M162,IF(AND(CY$3&gt;=$R162,CY$2&lt;=$S162),$M162,0)),0)</f>
        <v/>
      </c>
      <c r="CZ162" s="52">
        <f>IFERROR(IF(AND($R162&gt;=CZ$2,$R162&lt;=CZ$3),$M162,IF(AND(CZ$3&gt;=$R162,CZ$2&lt;=$S162),$M162,0)),0)</f>
        <v/>
      </c>
      <c r="DA162" s="52" t="n"/>
      <c r="DB162" s="52" t="n"/>
    </row>
    <row r="163" outlineLevel="1" ht="15.9" customHeight="1">
      <c r="A163" s="40" t="inlineStr">
        <is>
          <t>[Person_3]</t>
        </is>
      </c>
      <c r="B163" s="98" t="n"/>
      <c r="C163" s="56" t="n"/>
      <c r="D163" s="98" t="n"/>
      <c r="E163" s="56" t="n"/>
      <c r="F163" s="53" t="n"/>
      <c r="G163" s="56" t="n"/>
      <c r="H163" s="98" t="n"/>
      <c r="I163" s="43" t="n"/>
      <c r="J163" s="44" t="n"/>
      <c r="K163" s="45" t="n"/>
      <c r="L163" s="45" t="n"/>
      <c r="M163" s="46">
        <f>IF($J163="Digital Maintenance",0,K163*L163)*I162</f>
        <v/>
      </c>
      <c r="N163" s="47">
        <f>IF($J163="Digital Maintenance",K163*L163,0)*I163</f>
        <v/>
      </c>
      <c r="O163" s="48" t="inlineStr">
        <is>
          <t>New</t>
        </is>
      </c>
      <c r="P163" s="49" t="n"/>
      <c r="Q163" s="96" t="n"/>
      <c r="R163" s="96" t="n"/>
      <c r="S163" s="96" t="n"/>
      <c r="T163" s="51">
        <f>IF(ISBLANK(S163),"",YEARFRAC(R163,EOMONTH(S163,0))*12)</f>
        <v/>
      </c>
      <c r="U163" s="52">
        <f>IFERROR(IF(AND($R163&gt;=U$2,$R163&lt;=U$3),$M163,IF(AND(U$3&gt;=$R163,U$2&lt;=$S163),$M163,0)),0)</f>
        <v/>
      </c>
      <c r="V163" s="52">
        <f>IFERROR(IF(AND($R163&gt;=V$2,$R163&lt;=V$3),$M163,IF(AND(V$3&gt;=$R163,V$2&lt;=$S163),$M163,0)),0)</f>
        <v/>
      </c>
      <c r="W163" s="52">
        <f>IFERROR(IF(AND($R163&gt;=W$2,$R163&lt;=W$3),$M163,IF(AND(W$3&gt;=$R163,W$2&lt;=$S163),$M163,0)),0)</f>
        <v/>
      </c>
      <c r="X163" s="52">
        <f>IFERROR(IF(AND($R163&gt;=X$2,$R163&lt;=X$3),$M163,IF(AND(X$3&gt;=$R163,X$2&lt;=$S163),$M163,0)),0)</f>
        <v/>
      </c>
      <c r="Y163" s="52">
        <f>IFERROR(IF(AND($R163&gt;=Y$2,$R163&lt;=Y$3),$M163,IF(AND(Y$3&gt;=$R163,Y$2&lt;=$S163),$M163,0)),0)</f>
        <v/>
      </c>
      <c r="Z163" s="52">
        <f>IFERROR(IF(AND($R163&gt;=Z$2,$R163&lt;=Z$3),$M163,IF(AND(Z$3&gt;=$R163,Z$2&lt;=$S163),$M163,0)),0)</f>
        <v/>
      </c>
      <c r="AA163" s="52">
        <f>IFERROR(IF(AND($R163&gt;=AA$2,$R163&lt;=AA$3),$M163,IF(AND(AA$3&gt;=$R163,AA$2&lt;=$S163),$M163,0)),0)</f>
        <v/>
      </c>
      <c r="AB163" s="52">
        <f>IFERROR(IF(AND($R163&gt;=AB$2,$R163&lt;=AB$3),$M163,IF(AND(AB$3&gt;=$R163,AB$2&lt;=$S163),$M163,0)),0)</f>
        <v/>
      </c>
      <c r="AC163" s="52">
        <f>IFERROR(IF(AND($R163&gt;=AC$2,$R163&lt;=AC$3),$M163,IF(AND(AC$3&gt;=$R163,AC$2&lt;=$S163),$M163,0)),0)</f>
        <v/>
      </c>
      <c r="AD163" s="52">
        <f>IFERROR(IF(AND($R163&gt;=AD$2,$R163&lt;=AD$3),$M163,IF(AND(AD$3&gt;=$R163,AD$2&lt;=$S163),$M163,0)),0)</f>
        <v/>
      </c>
      <c r="AE163" s="52">
        <f>IFERROR(IF(AND($R163&gt;=AE$2,$R163&lt;=AE$3),$M163,IF(AND(AE$3&gt;=$R163,AE$2&lt;=$S163),$M163,0)),0)</f>
        <v/>
      </c>
      <c r="AF163" s="52">
        <f>IFERROR(IF(AND($R163&gt;=AF$2,$R163&lt;=AF$3),$M163,IF(AND(AF$3&gt;=$R163,AF$2&lt;=$S163),$M163,0)),0)</f>
        <v/>
      </c>
      <c r="AG163" s="52">
        <f>IFERROR(IF(AND($R163&gt;=AG$2,$R163&lt;=AG$3),$M163,IF(AND(AG$3&gt;=$R163,AG$2&lt;=$S163),$M163,0)),0)</f>
        <v/>
      </c>
      <c r="AH163" s="52">
        <f>IFERROR(IF(AND($R163&gt;=AH$2,$R163&lt;=AH$3),$M163,IF(AND(AH$3&gt;=$R163,AH$2&lt;=$S163),$M163,0)),0)</f>
        <v/>
      </c>
      <c r="AI163" s="52">
        <f>IFERROR(IF(AND($R163&gt;=AI$2,$R163&lt;=AI$3),$M163,IF(AND(AI$3&gt;=$R163,AI$2&lt;=$S163),$M163,0)),0)</f>
        <v/>
      </c>
      <c r="AJ163" s="52">
        <f>IFERROR(IF(AND($R163&gt;=AJ$2,$R163&lt;=AJ$3),$M163,IF(AND(AJ$3&gt;=$R163,AJ$2&lt;=$S163),$M163,0)),0)</f>
        <v/>
      </c>
      <c r="AK163" s="52">
        <f>IFERROR(IF(AND($R163&gt;=AK$2,$R163&lt;=AK$3),$M163,IF(AND(AK$3&gt;=$R163,AK$2&lt;=$S163),$M163,0)),0)</f>
        <v/>
      </c>
      <c r="AL163" s="52">
        <f>IFERROR(IF(AND($R163&gt;=AL$2,$R163&lt;=AL$3),$M163,IF(AND(AL$3&gt;=$R163,AL$2&lt;=$S163),$M163,0)),0)</f>
        <v/>
      </c>
      <c r="AM163" s="52">
        <f>IFERROR(IF(AND($R163&gt;=AM$2,$R163&lt;=AM$3),$M163,IF(AND(AM$3&gt;=$R163,AM$2&lt;=$S163),$M163,0)),0)</f>
        <v/>
      </c>
      <c r="AN163" s="52">
        <f>IFERROR(IF(AND($R163&gt;=AN$2,$R163&lt;=AN$3),$M163,IF(AND(AN$3&gt;=$R163,AN$2&lt;=$S163),$M163,0)),0)</f>
        <v/>
      </c>
      <c r="AO163" s="52">
        <f>IFERROR(IF(AND($R163&gt;=AO$2,$R163&lt;=AO$3),$M163,IF(AND(AO$3&gt;=$R163,AO$2&lt;=$S163),$M163,0)),0)</f>
        <v/>
      </c>
      <c r="AP163" s="52">
        <f>IFERROR(IF(AND($R163&gt;=AP$2,$R163&lt;=AP$3),$M163,IF(AND(AP$3&gt;=$R163,AP$2&lt;=$S163),$M163,0)),0)</f>
        <v/>
      </c>
      <c r="AQ163" s="52">
        <f>IFERROR(IF(AND($R163&gt;=AQ$2,$R163&lt;=AQ$3),$M163,IF(AND(AQ$3&gt;=$R163,AQ$2&lt;=$S163),$M163,0)),0)</f>
        <v/>
      </c>
      <c r="AR163" s="52">
        <f>IFERROR(IF(AND($R163&gt;=AR$2,$R163&lt;=AR$3),$M163,IF(AND(AR$3&gt;=$R163,AR$2&lt;=$S163),$M163,0)),0)</f>
        <v/>
      </c>
      <c r="AS163" s="52">
        <f>IFERROR(IF(AND($R163&gt;=AS$2,$R163&lt;=AS$3),$M163,IF(AND(AS$3&gt;=$R163,AS$2&lt;=$S163),$M163,0)),0)</f>
        <v/>
      </c>
      <c r="AT163" s="52">
        <f>IFERROR(IF(AND($R163&gt;=AT$2,$R163&lt;=AT$3),$M163,IF(AND(AT$3&gt;=$R163,AT$2&lt;=$S163),$M163,0)),0)</f>
        <v/>
      </c>
      <c r="AU163" s="52">
        <f>IFERROR(IF(AND($R163&gt;=AU$2,$R163&lt;=AU$3),$M163,IF(AND(AU$3&gt;=$R163,AU$2&lt;=$S163),$M163,0)),0)</f>
        <v/>
      </c>
      <c r="AV163" s="52">
        <f>IFERROR(IF(AND($R163&gt;=AV$2,$R163&lt;=AV$3),$M163,IF(AND(AV$3&gt;=$R163,AV$2&lt;=$S163),$M163,0)),0)</f>
        <v/>
      </c>
      <c r="AW163" s="52">
        <f>IFERROR(IF(AND($R163&gt;=AW$2,$R163&lt;=AW$3),$M163,IF(AND(AW$3&gt;=$R163,AW$2&lt;=$S163),$M163,0)),0)</f>
        <v/>
      </c>
      <c r="AX163" s="52">
        <f>IFERROR(IF(AND($R163&gt;=AX$2,$R163&lt;=AX$3),$M163,IF(AND(AX$3&gt;=$R163,AX$2&lt;=$S163),$M163,0)),0)</f>
        <v/>
      </c>
      <c r="AY163" s="52">
        <f>IFERROR(IF(AND($R163&gt;=AY$2,$R163&lt;=AY$3),$M163,IF(AND(AY$3&gt;=$R163,AY$2&lt;=$S163),$M163,0)),0)</f>
        <v/>
      </c>
      <c r="AZ163" s="52">
        <f>IFERROR(IF(AND($R163&gt;=AZ$2,$R163&lt;=AZ$3),$M163,IF(AND(AZ$3&gt;=$R163,AZ$2&lt;=$S163),$M163,0)),0)</f>
        <v/>
      </c>
      <c r="BA163" s="52">
        <f>IFERROR(IF(AND($R163&gt;=BA$2,$R163&lt;=BA$3),$M163,IF(AND(BA$3&gt;=$R163,BA$2&lt;=$S163),$M163,0)),0)</f>
        <v/>
      </c>
      <c r="BB163" s="52">
        <f>IFERROR(IF(AND($R163&gt;=BB$2,$R163&lt;=BB$3),$M163,IF(AND(BB$3&gt;=$R163,BB$2&lt;=$S163),$M163,0)),0)</f>
        <v/>
      </c>
      <c r="BC163" s="52">
        <f>IFERROR(IF(AND($R163&gt;=BC$2,$R163&lt;=BC$3),$M163,IF(AND(BC$3&gt;=$R163,BC$2&lt;=$S163),$M163,0)),0)</f>
        <v/>
      </c>
      <c r="BD163" s="52">
        <f>IFERROR(IF(AND($R163&gt;=BD$2,$R163&lt;=BD$3),$M163,IF(AND(BD$3&gt;=$R163,BD$2&lt;=$S163),$M163,0)),0)</f>
        <v/>
      </c>
      <c r="BE163" s="52">
        <f>IFERROR(IF(AND($R163&gt;=BE$2,$R163&lt;=BE$3),$M163,IF(AND(BE$3&gt;=$R163,BE$2&lt;=$S163),$M163,0)),0)</f>
        <v/>
      </c>
      <c r="BF163" s="52">
        <f>IFERROR(IF(AND($R163&gt;=BF$2,$R163&lt;=BF$3),$M163,IF(AND(BF$3&gt;=$R163,BF$2&lt;=$S163),$M163,0)),0)</f>
        <v/>
      </c>
      <c r="BG163" s="52">
        <f>IFERROR(IF(AND($R163&gt;=BG$2,$R163&lt;=BG$3),$M163,IF(AND(BG$3&gt;=$R163,BG$2&lt;=$S163),$M163,0)),0)</f>
        <v/>
      </c>
      <c r="BH163" s="52">
        <f>IFERROR(IF(AND($R163&gt;=BH$2,$R163&lt;=BH$3),$M163,IF(AND(BH$3&gt;=$R163,BH$2&lt;=$S163),$M163,0)),0)</f>
        <v/>
      </c>
      <c r="BI163" s="52">
        <f>IFERROR(IF(AND($R163&gt;=BI$2,$R163&lt;=BI$3),$M163,IF(AND(BI$3&gt;=$R163,BI$2&lt;=$S163),$M163,0)),0)</f>
        <v/>
      </c>
      <c r="BJ163" s="52">
        <f>IFERROR(IF(AND($R163&gt;=BJ$2,$R163&lt;=BJ$3),$M163,IF(AND(BJ$3&gt;=$R163,BJ$2&lt;=$S163),$M163,0)),0)</f>
        <v/>
      </c>
      <c r="BK163" s="52">
        <f>IFERROR(IF(AND($R163&gt;=BK$2,$R163&lt;=BK$3),$M163,IF(AND(BK$3&gt;=$R163,BK$2&lt;=$S163),$M163,0)),0)</f>
        <v/>
      </c>
      <c r="BL163" s="52">
        <f>IFERROR(IF(AND($R163&gt;=BL$2,$R163&lt;=BL$3),$M163,IF(AND(BL$3&gt;=$R163,BL$2&lt;=$S163),$M163,0)),0)</f>
        <v/>
      </c>
      <c r="BM163" s="52">
        <f>IFERROR(IF(AND($R163&gt;=BM$2,$R163&lt;=BM$3),$M163,IF(AND(BM$3&gt;=$R163,BM$2&lt;=$S163),$M163,0)),0)</f>
        <v/>
      </c>
      <c r="BN163" s="52">
        <f>IFERROR(IF(AND($R163&gt;=BN$2,$R163&lt;=BN$3),$M163,IF(AND(BN$3&gt;=$R163,BN$2&lt;=$S163),$M163,0)),0)</f>
        <v/>
      </c>
      <c r="BO163" s="52">
        <f>IFERROR(IF(AND($R163&gt;=BO$2,$R163&lt;=BO$3),$M163,IF(AND(BO$3&gt;=$R163,BO$2&lt;=$S163),$M163,0)),0)</f>
        <v/>
      </c>
      <c r="BP163" s="52">
        <f>IFERROR(IF(AND($R163&gt;=BP$2,$R163&lt;=BP$3),$M163,IF(AND(BP$3&gt;=$R163,BP$2&lt;=$S163),$M163,0)),0)</f>
        <v/>
      </c>
      <c r="BQ163" s="52">
        <f>IFERROR(IF(AND($R163&gt;=BQ$2,$R163&lt;=BQ$3),$M163,IF(AND(BQ$3&gt;=$R163,BQ$2&lt;=$S163),$M163,0)),0)</f>
        <v/>
      </c>
      <c r="BR163" s="52">
        <f>IFERROR(IF(AND($R163&gt;=BR$2,$R163&lt;=BR$3),$M163,IF(AND(BR$3&gt;=$R163,BR$2&lt;=$S163),$M163,0)),0)</f>
        <v/>
      </c>
      <c r="BS163" s="52">
        <f>IFERROR(IF(AND($R163&gt;=BS$2,$R163&lt;=BS$3),$M163,IF(AND(BS$3&gt;=$R163,BS$2&lt;=$S163),$M163,0)),0)</f>
        <v/>
      </c>
      <c r="BT163" s="52">
        <f>IFERROR(IF(AND($R163&gt;=BT$2,$R163&lt;=BT$3),$M163,IF(AND(BT$3&gt;=$R163,BT$2&lt;=$S163),$M163,0)),0)</f>
        <v/>
      </c>
      <c r="BU163" s="52">
        <f>IFERROR(IF(AND($R163&gt;=BU$2,$R163&lt;=BU$3),$M163,IF(AND(BU$3&gt;=$R163,BU$2&lt;=$S163),$M163,0)),0)</f>
        <v/>
      </c>
      <c r="BV163" s="52">
        <f>IFERROR(IF(AND($R163&gt;=BV$2,$R163&lt;=BV$3),$M163,IF(AND(BV$3&gt;=$R163,BV$2&lt;=$S163),$M163,0)),0)</f>
        <v/>
      </c>
      <c r="BW163" s="52">
        <f>IFERROR(IF(AND($R163&gt;=BW$2,$R163&lt;=BW$3),$M163,IF(AND(BW$3&gt;=$R163,BW$2&lt;=$S163),$M163,0)),0)</f>
        <v/>
      </c>
      <c r="BX163" s="52">
        <f>IFERROR(IF(AND($R163&gt;=BX$2,$R163&lt;=BX$3),$M163,IF(AND(BX$3&gt;=$R163,BX$2&lt;=$S163),$M163,0)),0)</f>
        <v/>
      </c>
      <c r="BY163" s="52">
        <f>IFERROR(IF(AND($R163&gt;=BY$2,$R163&lt;=BY$3),$M163,IF(AND(BY$3&gt;=$R163,BY$2&lt;=$S163),$M163,0)),0)</f>
        <v/>
      </c>
      <c r="BZ163" s="52">
        <f>IFERROR(IF(AND($R163&gt;=BZ$2,$R163&lt;=BZ$3),$M163,IF(AND(BZ$3&gt;=$R163,BZ$2&lt;=$S163),$M163,0)),0)</f>
        <v/>
      </c>
      <c r="CA163" s="52">
        <f>IFERROR(IF(AND($R163&gt;=CA$2,$R163&lt;=CA$3),$M163,IF(AND(CA$3&gt;=$R163,CA$2&lt;=$S163),$M163,0)),0)</f>
        <v/>
      </c>
      <c r="CB163" s="52">
        <f>IFERROR(IF(AND($R163&gt;=CB$2,$R163&lt;=CB$3),$M163,IF(AND(CB$3&gt;=$R163,CB$2&lt;=$S163),$M163,0)),0)</f>
        <v/>
      </c>
      <c r="CC163" s="52">
        <f>IFERROR(IF(AND($R163&gt;=CC$2,$R163&lt;=CC$3),$M163,IF(AND(CC$3&gt;=$R163,CC$2&lt;=$S163),$M163,0)),0)</f>
        <v/>
      </c>
      <c r="CD163" s="52">
        <f>IFERROR(IF(AND($R163&gt;=CD$2,$R163&lt;=CD$3),$M163,IF(AND(CD$3&gt;=$R163,CD$2&lt;=$S163),$M163,0)),0)</f>
        <v/>
      </c>
      <c r="CE163" s="52">
        <f>IFERROR(IF(AND($R163&gt;=CE$2,$R163&lt;=CE$3),$M163,IF(AND(CE$3&gt;=$R163,CE$2&lt;=$S163),$M163,0)),0)</f>
        <v/>
      </c>
      <c r="CF163" s="52">
        <f>IFERROR(IF(AND($R163&gt;=CF$2,$R163&lt;=CF$3),$M163,IF(AND(CF$3&gt;=$R163,CF$2&lt;=$S163),$M163,0)),0)</f>
        <v/>
      </c>
      <c r="CG163" s="52">
        <f>IFERROR(IF(AND($R163&gt;=CG$2,$R163&lt;=CG$3),$M163,IF(AND(CG$3&gt;=$R163,CG$2&lt;=$S163),$M163,0)),0)</f>
        <v/>
      </c>
      <c r="CH163" s="52">
        <f>IFERROR(IF(AND($R163&gt;=CH$2,$R163&lt;=CH$3),$M163,IF(AND(CH$3&gt;=$R163,CH$2&lt;=$S163),$M163,0)),0)</f>
        <v/>
      </c>
      <c r="CI163" s="52">
        <f>IFERROR(IF(AND($R163&gt;=CI$2,$R163&lt;=CI$3),$M163,IF(AND(CI$3&gt;=$R163,CI$2&lt;=$S163),$M163,0)),0)</f>
        <v/>
      </c>
      <c r="CJ163" s="52">
        <f>IFERROR(IF(AND($R163&gt;=CJ$2,$R163&lt;=CJ$3),$M163,IF(AND(CJ$3&gt;=$R163,CJ$2&lt;=$S163),$M163,0)),0)</f>
        <v/>
      </c>
      <c r="CK163" s="52">
        <f>IFERROR(IF(AND($R163&gt;=CK$2,$R163&lt;=CK$3),$M163,IF(AND(CK$3&gt;=$R163,CK$2&lt;=$S163),$M163,0)),0)</f>
        <v/>
      </c>
      <c r="CL163" s="52">
        <f>IFERROR(IF(AND($R163&gt;=CL$2,$R163&lt;=CL$3),$M163,IF(AND(CL$3&gt;=$R163,CL$2&lt;=$S163),$M163,0)),0)</f>
        <v/>
      </c>
      <c r="CM163" s="52">
        <f>IFERROR(IF(AND($R163&gt;=CM$2,$R163&lt;=CM$3),$M163,IF(AND(CM$3&gt;=$R163,CM$2&lt;=$S163),$M163,0)),0)</f>
        <v/>
      </c>
      <c r="CN163" s="52">
        <f>IFERROR(IF(AND($R163&gt;=CN$2,$R163&lt;=CN$3),$M163,IF(AND(CN$3&gt;=$R163,CN$2&lt;=$S163),$M163,0)),0)</f>
        <v/>
      </c>
      <c r="CO163" s="52">
        <f>IFERROR(IF(AND($R163&gt;=CO$2,$R163&lt;=CO$3),$M163,IF(AND(CO$3&gt;=$R163,CO$2&lt;=$S163),$M163,0)),0)</f>
        <v/>
      </c>
      <c r="CP163" s="52">
        <f>IFERROR(IF(AND($R163&gt;=CP$2,$R163&lt;=CP$3),$M163,IF(AND(CP$3&gt;=$R163,CP$2&lt;=$S163),$M163,0)),0)</f>
        <v/>
      </c>
      <c r="CQ163" s="52">
        <f>IFERROR(IF(AND($R163&gt;=CQ$2,$R163&lt;=CQ$3),$M163,IF(AND(CQ$3&gt;=$R163,CQ$2&lt;=$S163),$M163,0)),0)</f>
        <v/>
      </c>
      <c r="CR163" s="52">
        <f>IFERROR(IF(AND($R163&gt;=CR$2,$R163&lt;=CR$3),$M163,IF(AND(CR$3&gt;=$R163,CR$2&lt;=$S163),$M163,0)),0)</f>
        <v/>
      </c>
      <c r="CS163" s="52">
        <f>IFERROR(IF(AND($R163&gt;=CS$2,$R163&lt;=CS$3),$M163,IF(AND(CS$3&gt;=$R163,CS$2&lt;=$S163),$M163,0)),0)</f>
        <v/>
      </c>
      <c r="CT163" s="52">
        <f>IFERROR(IF(AND($R163&gt;=CT$2,$R163&lt;=CT$3),$M163,IF(AND(CT$3&gt;=$R163,CT$2&lt;=$S163),$M163,0)),0)</f>
        <v/>
      </c>
      <c r="CU163" s="52">
        <f>IFERROR(IF(AND($R163&gt;=CU$2,$R163&lt;=CU$3),$M163,IF(AND(CU$3&gt;=$R163,CU$2&lt;=$S163),$M163,0)),0)</f>
        <v/>
      </c>
      <c r="CV163" s="52">
        <f>IFERROR(IF(AND($R163&gt;=CV$2,$R163&lt;=CV$3),$M163,IF(AND(CV$3&gt;=$R163,CV$2&lt;=$S163),$M163,0)),0)</f>
        <v/>
      </c>
      <c r="CW163" s="52">
        <f>IFERROR(IF(AND($R163&gt;=CW$2,$R163&lt;=CW$3),$M163,IF(AND(CW$3&gt;=$R163,CW$2&lt;=$S163),$M163,0)),0)</f>
        <v/>
      </c>
      <c r="CX163" s="52">
        <f>IFERROR(IF(AND($R163&gt;=CX$2,$R163&lt;=CX$3),$M163,IF(AND(CX$3&gt;=$R163,CX$2&lt;=$S163),$M163,0)),0)</f>
        <v/>
      </c>
      <c r="CY163" s="52">
        <f>IFERROR(IF(AND($R163&gt;=CY$2,$R163&lt;=CY$3),$M163,IF(AND(CY$3&gt;=$R163,CY$2&lt;=$S163),$M163,0)),0)</f>
        <v/>
      </c>
      <c r="CZ163" s="52">
        <f>IFERROR(IF(AND($R163&gt;=CZ$2,$R163&lt;=CZ$3),$M163,IF(AND(CZ$3&gt;=$R163,CZ$2&lt;=$S163),$M163,0)),0)</f>
        <v/>
      </c>
      <c r="DA163" s="52" t="n"/>
      <c r="DB163" s="52" t="n"/>
    </row>
    <row r="164" outlineLevel="1" ht="15.9" customHeight="1">
      <c r="A164" s="40" t="inlineStr">
        <is>
          <t>[Person_3]</t>
        </is>
      </c>
      <c r="B164" s="98" t="n"/>
      <c r="C164" s="56" t="n"/>
      <c r="D164" s="98" t="n"/>
      <c r="E164" s="56" t="n"/>
      <c r="F164" s="53" t="n"/>
      <c r="G164" s="56" t="n"/>
      <c r="H164" s="98" t="n"/>
      <c r="I164" s="43" t="n"/>
      <c r="J164" s="44" t="n"/>
      <c r="K164" s="45" t="n"/>
      <c r="L164" s="45" t="n"/>
      <c r="M164" s="46">
        <f>IF($J164="Digital Maintenance",0,K164*L164)*I163</f>
        <v/>
      </c>
      <c r="N164" s="47">
        <f>IF($J164="Digital Maintenance",K164*L164,0)*I164</f>
        <v/>
      </c>
      <c r="O164" s="48" t="inlineStr">
        <is>
          <t>New</t>
        </is>
      </c>
      <c r="P164" s="49" t="n"/>
      <c r="Q164" s="96" t="n"/>
      <c r="R164" s="96" t="n"/>
      <c r="S164" s="96" t="n"/>
      <c r="T164" s="51">
        <f>IF(ISBLANK(S164),"",YEARFRAC(R164,EOMONTH(S164,0))*12)</f>
        <v/>
      </c>
      <c r="U164" s="52">
        <f>IFERROR(IF(AND($R164&gt;=U$2,$R164&lt;=U$3),$M164,IF(AND(U$3&gt;=$R164,U$2&lt;=$S164),$M164,0)),0)</f>
        <v/>
      </c>
      <c r="V164" s="52">
        <f>IFERROR(IF(AND($R164&gt;=V$2,$R164&lt;=V$3),$M164,IF(AND(V$3&gt;=$R164,V$2&lt;=$S164),$M164,0)),0)</f>
        <v/>
      </c>
      <c r="W164" s="52">
        <f>IFERROR(IF(AND($R164&gt;=W$2,$R164&lt;=W$3),$M164,IF(AND(W$3&gt;=$R164,W$2&lt;=$S164),$M164,0)),0)</f>
        <v/>
      </c>
      <c r="X164" s="52">
        <f>IFERROR(IF(AND($R164&gt;=X$2,$R164&lt;=X$3),$M164,IF(AND(X$3&gt;=$R164,X$2&lt;=$S164),$M164,0)),0)</f>
        <v/>
      </c>
      <c r="Y164" s="52">
        <f>IFERROR(IF(AND($R164&gt;=Y$2,$R164&lt;=Y$3),$M164,IF(AND(Y$3&gt;=$R164,Y$2&lt;=$S164),$M164,0)),0)</f>
        <v/>
      </c>
      <c r="Z164" s="52">
        <f>IFERROR(IF(AND($R164&gt;=Z$2,$R164&lt;=Z$3),$M164,IF(AND(Z$3&gt;=$R164,Z$2&lt;=$S164),$M164,0)),0)</f>
        <v/>
      </c>
      <c r="AA164" s="52">
        <f>IFERROR(IF(AND($R164&gt;=AA$2,$R164&lt;=AA$3),$M164,IF(AND(AA$3&gt;=$R164,AA$2&lt;=$S164),$M164,0)),0)</f>
        <v/>
      </c>
      <c r="AB164" s="52">
        <f>IFERROR(IF(AND($R164&gt;=AB$2,$R164&lt;=AB$3),$M164,IF(AND(AB$3&gt;=$R164,AB$2&lt;=$S164),$M164,0)),0)</f>
        <v/>
      </c>
      <c r="AC164" s="52">
        <f>IFERROR(IF(AND($R164&gt;=AC$2,$R164&lt;=AC$3),$M164,IF(AND(AC$3&gt;=$R164,AC$2&lt;=$S164),$M164,0)),0)</f>
        <v/>
      </c>
      <c r="AD164" s="52">
        <f>IFERROR(IF(AND($R164&gt;=AD$2,$R164&lt;=AD$3),$M164,IF(AND(AD$3&gt;=$R164,AD$2&lt;=$S164),$M164,0)),0)</f>
        <v/>
      </c>
      <c r="AE164" s="52">
        <f>IFERROR(IF(AND($R164&gt;=AE$2,$R164&lt;=AE$3),$M164,IF(AND(AE$3&gt;=$R164,AE$2&lt;=$S164),$M164,0)),0)</f>
        <v/>
      </c>
      <c r="AF164" s="52">
        <f>IFERROR(IF(AND($R164&gt;=AF$2,$R164&lt;=AF$3),$M164,IF(AND(AF$3&gt;=$R164,AF$2&lt;=$S164),$M164,0)),0)</f>
        <v/>
      </c>
      <c r="AG164" s="52">
        <f>IFERROR(IF(AND($R164&gt;=AG$2,$R164&lt;=AG$3),$M164,IF(AND(AG$3&gt;=$R164,AG$2&lt;=$S164),$M164,0)),0)</f>
        <v/>
      </c>
      <c r="AH164" s="52">
        <f>IFERROR(IF(AND($R164&gt;=AH$2,$R164&lt;=AH$3),$M164,IF(AND(AH$3&gt;=$R164,AH$2&lt;=$S164),$M164,0)),0)</f>
        <v/>
      </c>
      <c r="AI164" s="52">
        <f>IFERROR(IF(AND($R164&gt;=AI$2,$R164&lt;=AI$3),$M164,IF(AND(AI$3&gt;=$R164,AI$2&lt;=$S164),$M164,0)),0)</f>
        <v/>
      </c>
      <c r="AJ164" s="52">
        <f>IFERROR(IF(AND($R164&gt;=AJ$2,$R164&lt;=AJ$3),$M164,IF(AND(AJ$3&gt;=$R164,AJ$2&lt;=$S164),$M164,0)),0)</f>
        <v/>
      </c>
      <c r="AK164" s="52">
        <f>IFERROR(IF(AND($R164&gt;=AK$2,$R164&lt;=AK$3),$M164,IF(AND(AK$3&gt;=$R164,AK$2&lt;=$S164),$M164,0)),0)</f>
        <v/>
      </c>
      <c r="AL164" s="52">
        <f>IFERROR(IF(AND($R164&gt;=AL$2,$R164&lt;=AL$3),$M164,IF(AND(AL$3&gt;=$R164,AL$2&lt;=$S164),$M164,0)),0)</f>
        <v/>
      </c>
      <c r="AM164" s="52">
        <f>IFERROR(IF(AND($R164&gt;=AM$2,$R164&lt;=AM$3),$M164,IF(AND(AM$3&gt;=$R164,AM$2&lt;=$S164),$M164,0)),0)</f>
        <v/>
      </c>
      <c r="AN164" s="52">
        <f>IFERROR(IF(AND($R164&gt;=AN$2,$R164&lt;=AN$3),$M164,IF(AND(AN$3&gt;=$R164,AN$2&lt;=$S164),$M164,0)),0)</f>
        <v/>
      </c>
      <c r="AO164" s="52">
        <f>IFERROR(IF(AND($R164&gt;=AO$2,$R164&lt;=AO$3),$M164,IF(AND(AO$3&gt;=$R164,AO$2&lt;=$S164),$M164,0)),0)</f>
        <v/>
      </c>
      <c r="AP164" s="52">
        <f>IFERROR(IF(AND($R164&gt;=AP$2,$R164&lt;=AP$3),$M164,IF(AND(AP$3&gt;=$R164,AP$2&lt;=$S164),$M164,0)),0)</f>
        <v/>
      </c>
      <c r="AQ164" s="52">
        <f>IFERROR(IF(AND($R164&gt;=AQ$2,$R164&lt;=AQ$3),$M164,IF(AND(AQ$3&gt;=$R164,AQ$2&lt;=$S164),$M164,0)),0)</f>
        <v/>
      </c>
      <c r="AR164" s="52">
        <f>IFERROR(IF(AND($R164&gt;=AR$2,$R164&lt;=AR$3),$M164,IF(AND(AR$3&gt;=$R164,AR$2&lt;=$S164),$M164,0)),0)</f>
        <v/>
      </c>
      <c r="AS164" s="52">
        <f>IFERROR(IF(AND($R164&gt;=AS$2,$R164&lt;=AS$3),$M164,IF(AND(AS$3&gt;=$R164,AS$2&lt;=$S164),$M164,0)),0)</f>
        <v/>
      </c>
      <c r="AT164" s="52">
        <f>IFERROR(IF(AND($R164&gt;=AT$2,$R164&lt;=AT$3),$M164,IF(AND(AT$3&gt;=$R164,AT$2&lt;=$S164),$M164,0)),0)</f>
        <v/>
      </c>
      <c r="AU164" s="52">
        <f>IFERROR(IF(AND($R164&gt;=AU$2,$R164&lt;=AU$3),$M164,IF(AND(AU$3&gt;=$R164,AU$2&lt;=$S164),$M164,0)),0)</f>
        <v/>
      </c>
      <c r="AV164" s="52">
        <f>IFERROR(IF(AND($R164&gt;=AV$2,$R164&lt;=AV$3),$M164,IF(AND(AV$3&gt;=$R164,AV$2&lt;=$S164),$M164,0)),0)</f>
        <v/>
      </c>
      <c r="AW164" s="52">
        <f>IFERROR(IF(AND($R164&gt;=AW$2,$R164&lt;=AW$3),$M164,IF(AND(AW$3&gt;=$R164,AW$2&lt;=$S164),$M164,0)),0)</f>
        <v/>
      </c>
      <c r="AX164" s="52">
        <f>IFERROR(IF(AND($R164&gt;=AX$2,$R164&lt;=AX$3),$M164,IF(AND(AX$3&gt;=$R164,AX$2&lt;=$S164),$M164,0)),0)</f>
        <v/>
      </c>
      <c r="AY164" s="52">
        <f>IFERROR(IF(AND($R164&gt;=AY$2,$R164&lt;=AY$3),$M164,IF(AND(AY$3&gt;=$R164,AY$2&lt;=$S164),$M164,0)),0)</f>
        <v/>
      </c>
      <c r="AZ164" s="52">
        <f>IFERROR(IF(AND($R164&gt;=AZ$2,$R164&lt;=AZ$3),$M164,IF(AND(AZ$3&gt;=$R164,AZ$2&lt;=$S164),$M164,0)),0)</f>
        <v/>
      </c>
      <c r="BA164" s="52">
        <f>IFERROR(IF(AND($R164&gt;=BA$2,$R164&lt;=BA$3),$M164,IF(AND(BA$3&gt;=$R164,BA$2&lt;=$S164),$M164,0)),0)</f>
        <v/>
      </c>
      <c r="BB164" s="52">
        <f>IFERROR(IF(AND($R164&gt;=BB$2,$R164&lt;=BB$3),$M164,IF(AND(BB$3&gt;=$R164,BB$2&lt;=$S164),$M164,0)),0)</f>
        <v/>
      </c>
      <c r="BC164" s="52">
        <f>IFERROR(IF(AND($R164&gt;=BC$2,$R164&lt;=BC$3),$M164,IF(AND(BC$3&gt;=$R164,BC$2&lt;=$S164),$M164,0)),0)</f>
        <v/>
      </c>
      <c r="BD164" s="52">
        <f>IFERROR(IF(AND($R164&gt;=BD$2,$R164&lt;=BD$3),$M164,IF(AND(BD$3&gt;=$R164,BD$2&lt;=$S164),$M164,0)),0)</f>
        <v/>
      </c>
      <c r="BE164" s="52">
        <f>IFERROR(IF(AND($R164&gt;=BE$2,$R164&lt;=BE$3),$M164,IF(AND(BE$3&gt;=$R164,BE$2&lt;=$S164),$M164,0)),0)</f>
        <v/>
      </c>
      <c r="BF164" s="52">
        <f>IFERROR(IF(AND($R164&gt;=BF$2,$R164&lt;=BF$3),$M164,IF(AND(BF$3&gt;=$R164,BF$2&lt;=$S164),$M164,0)),0)</f>
        <v/>
      </c>
      <c r="BG164" s="52">
        <f>IFERROR(IF(AND($R164&gt;=BG$2,$R164&lt;=BG$3),$M164,IF(AND(BG$3&gt;=$R164,BG$2&lt;=$S164),$M164,0)),0)</f>
        <v/>
      </c>
      <c r="BH164" s="52">
        <f>IFERROR(IF(AND($R164&gt;=BH$2,$R164&lt;=BH$3),$M164,IF(AND(BH$3&gt;=$R164,BH$2&lt;=$S164),$M164,0)),0)</f>
        <v/>
      </c>
      <c r="BI164" s="52">
        <f>IFERROR(IF(AND($R164&gt;=BI$2,$R164&lt;=BI$3),$M164,IF(AND(BI$3&gt;=$R164,BI$2&lt;=$S164),$M164,0)),0)</f>
        <v/>
      </c>
      <c r="BJ164" s="52">
        <f>IFERROR(IF(AND($R164&gt;=BJ$2,$R164&lt;=BJ$3),$M164,IF(AND(BJ$3&gt;=$R164,BJ$2&lt;=$S164),$M164,0)),0)</f>
        <v/>
      </c>
      <c r="BK164" s="52">
        <f>IFERROR(IF(AND($R164&gt;=BK$2,$R164&lt;=BK$3),$M164,IF(AND(BK$3&gt;=$R164,BK$2&lt;=$S164),$M164,0)),0)</f>
        <v/>
      </c>
      <c r="BL164" s="52">
        <f>IFERROR(IF(AND($R164&gt;=BL$2,$R164&lt;=BL$3),$M164,IF(AND(BL$3&gt;=$R164,BL$2&lt;=$S164),$M164,0)),0)</f>
        <v/>
      </c>
      <c r="BM164" s="52">
        <f>IFERROR(IF(AND($R164&gt;=BM$2,$R164&lt;=BM$3),$M164,IF(AND(BM$3&gt;=$R164,BM$2&lt;=$S164),$M164,0)),0)</f>
        <v/>
      </c>
      <c r="BN164" s="52">
        <f>IFERROR(IF(AND($R164&gt;=BN$2,$R164&lt;=BN$3),$M164,IF(AND(BN$3&gt;=$R164,BN$2&lt;=$S164),$M164,0)),0)</f>
        <v/>
      </c>
      <c r="BO164" s="52">
        <f>IFERROR(IF(AND($R164&gt;=BO$2,$R164&lt;=BO$3),$M164,IF(AND(BO$3&gt;=$R164,BO$2&lt;=$S164),$M164,0)),0)</f>
        <v/>
      </c>
      <c r="BP164" s="52">
        <f>IFERROR(IF(AND($R164&gt;=BP$2,$R164&lt;=BP$3),$M164,IF(AND(BP$3&gt;=$R164,BP$2&lt;=$S164),$M164,0)),0)</f>
        <v/>
      </c>
      <c r="BQ164" s="52">
        <f>IFERROR(IF(AND($R164&gt;=BQ$2,$R164&lt;=BQ$3),$M164,IF(AND(BQ$3&gt;=$R164,BQ$2&lt;=$S164),$M164,0)),0)</f>
        <v/>
      </c>
      <c r="BR164" s="52">
        <f>IFERROR(IF(AND($R164&gt;=BR$2,$R164&lt;=BR$3),$M164,IF(AND(BR$3&gt;=$R164,BR$2&lt;=$S164),$M164,0)),0)</f>
        <v/>
      </c>
      <c r="BS164" s="52">
        <f>IFERROR(IF(AND($R164&gt;=BS$2,$R164&lt;=BS$3),$M164,IF(AND(BS$3&gt;=$R164,BS$2&lt;=$S164),$M164,0)),0)</f>
        <v/>
      </c>
      <c r="BT164" s="52">
        <f>IFERROR(IF(AND($R164&gt;=BT$2,$R164&lt;=BT$3),$M164,IF(AND(BT$3&gt;=$R164,BT$2&lt;=$S164),$M164,0)),0)</f>
        <v/>
      </c>
      <c r="BU164" s="52">
        <f>IFERROR(IF(AND($R164&gt;=BU$2,$R164&lt;=BU$3),$M164,IF(AND(BU$3&gt;=$R164,BU$2&lt;=$S164),$M164,0)),0)</f>
        <v/>
      </c>
      <c r="BV164" s="52">
        <f>IFERROR(IF(AND($R164&gt;=BV$2,$R164&lt;=BV$3),$M164,IF(AND(BV$3&gt;=$R164,BV$2&lt;=$S164),$M164,0)),0)</f>
        <v/>
      </c>
      <c r="BW164" s="52">
        <f>IFERROR(IF(AND($R164&gt;=BW$2,$R164&lt;=BW$3),$M164,IF(AND(BW$3&gt;=$R164,BW$2&lt;=$S164),$M164,0)),0)</f>
        <v/>
      </c>
      <c r="BX164" s="52">
        <f>IFERROR(IF(AND($R164&gt;=BX$2,$R164&lt;=BX$3),$M164,IF(AND(BX$3&gt;=$R164,BX$2&lt;=$S164),$M164,0)),0)</f>
        <v/>
      </c>
      <c r="BY164" s="52">
        <f>IFERROR(IF(AND($R164&gt;=BY$2,$R164&lt;=BY$3),$M164,IF(AND(BY$3&gt;=$R164,BY$2&lt;=$S164),$M164,0)),0)</f>
        <v/>
      </c>
      <c r="BZ164" s="52">
        <f>IFERROR(IF(AND($R164&gt;=BZ$2,$R164&lt;=BZ$3),$M164,IF(AND(BZ$3&gt;=$R164,BZ$2&lt;=$S164),$M164,0)),0)</f>
        <v/>
      </c>
      <c r="CA164" s="52">
        <f>IFERROR(IF(AND($R164&gt;=CA$2,$R164&lt;=CA$3),$M164,IF(AND(CA$3&gt;=$R164,CA$2&lt;=$S164),$M164,0)),0)</f>
        <v/>
      </c>
      <c r="CB164" s="52">
        <f>IFERROR(IF(AND($R164&gt;=CB$2,$R164&lt;=CB$3),$M164,IF(AND(CB$3&gt;=$R164,CB$2&lt;=$S164),$M164,0)),0)</f>
        <v/>
      </c>
      <c r="CC164" s="52">
        <f>IFERROR(IF(AND($R164&gt;=CC$2,$R164&lt;=CC$3),$M164,IF(AND(CC$3&gt;=$R164,CC$2&lt;=$S164),$M164,0)),0)</f>
        <v/>
      </c>
      <c r="CD164" s="52">
        <f>IFERROR(IF(AND($R164&gt;=CD$2,$R164&lt;=CD$3),$M164,IF(AND(CD$3&gt;=$R164,CD$2&lt;=$S164),$M164,0)),0)</f>
        <v/>
      </c>
      <c r="CE164" s="52">
        <f>IFERROR(IF(AND($R164&gt;=CE$2,$R164&lt;=CE$3),$M164,IF(AND(CE$3&gt;=$R164,CE$2&lt;=$S164),$M164,0)),0)</f>
        <v/>
      </c>
      <c r="CF164" s="52">
        <f>IFERROR(IF(AND($R164&gt;=CF$2,$R164&lt;=CF$3),$M164,IF(AND(CF$3&gt;=$R164,CF$2&lt;=$S164),$M164,0)),0)</f>
        <v/>
      </c>
      <c r="CG164" s="52">
        <f>IFERROR(IF(AND($R164&gt;=CG$2,$R164&lt;=CG$3),$M164,IF(AND(CG$3&gt;=$R164,CG$2&lt;=$S164),$M164,0)),0)</f>
        <v/>
      </c>
      <c r="CH164" s="52">
        <f>IFERROR(IF(AND($R164&gt;=CH$2,$R164&lt;=CH$3),$M164,IF(AND(CH$3&gt;=$R164,CH$2&lt;=$S164),$M164,0)),0)</f>
        <v/>
      </c>
      <c r="CI164" s="52">
        <f>IFERROR(IF(AND($R164&gt;=CI$2,$R164&lt;=CI$3),$M164,IF(AND(CI$3&gt;=$R164,CI$2&lt;=$S164),$M164,0)),0)</f>
        <v/>
      </c>
      <c r="CJ164" s="52">
        <f>IFERROR(IF(AND($R164&gt;=CJ$2,$R164&lt;=CJ$3),$M164,IF(AND(CJ$3&gt;=$R164,CJ$2&lt;=$S164),$M164,0)),0)</f>
        <v/>
      </c>
      <c r="CK164" s="52">
        <f>IFERROR(IF(AND($R164&gt;=CK$2,$R164&lt;=CK$3),$M164,IF(AND(CK$3&gt;=$R164,CK$2&lt;=$S164),$M164,0)),0)</f>
        <v/>
      </c>
      <c r="CL164" s="52">
        <f>IFERROR(IF(AND($R164&gt;=CL$2,$R164&lt;=CL$3),$M164,IF(AND(CL$3&gt;=$R164,CL$2&lt;=$S164),$M164,0)),0)</f>
        <v/>
      </c>
      <c r="CM164" s="52">
        <f>IFERROR(IF(AND($R164&gt;=CM$2,$R164&lt;=CM$3),$M164,IF(AND(CM$3&gt;=$R164,CM$2&lt;=$S164),$M164,0)),0)</f>
        <v/>
      </c>
      <c r="CN164" s="52">
        <f>IFERROR(IF(AND($R164&gt;=CN$2,$R164&lt;=CN$3),$M164,IF(AND(CN$3&gt;=$R164,CN$2&lt;=$S164),$M164,0)),0)</f>
        <v/>
      </c>
      <c r="CO164" s="52">
        <f>IFERROR(IF(AND($R164&gt;=CO$2,$R164&lt;=CO$3),$M164,IF(AND(CO$3&gt;=$R164,CO$2&lt;=$S164),$M164,0)),0)</f>
        <v/>
      </c>
      <c r="CP164" s="52">
        <f>IFERROR(IF(AND($R164&gt;=CP$2,$R164&lt;=CP$3),$M164,IF(AND(CP$3&gt;=$R164,CP$2&lt;=$S164),$M164,0)),0)</f>
        <v/>
      </c>
      <c r="CQ164" s="52">
        <f>IFERROR(IF(AND($R164&gt;=CQ$2,$R164&lt;=CQ$3),$M164,IF(AND(CQ$3&gt;=$R164,CQ$2&lt;=$S164),$M164,0)),0)</f>
        <v/>
      </c>
      <c r="CR164" s="52">
        <f>IFERROR(IF(AND($R164&gt;=CR$2,$R164&lt;=CR$3),$M164,IF(AND(CR$3&gt;=$R164,CR$2&lt;=$S164),$M164,0)),0)</f>
        <v/>
      </c>
      <c r="CS164" s="52">
        <f>IFERROR(IF(AND($R164&gt;=CS$2,$R164&lt;=CS$3),$M164,IF(AND(CS$3&gt;=$R164,CS$2&lt;=$S164),$M164,0)),0)</f>
        <v/>
      </c>
      <c r="CT164" s="52">
        <f>IFERROR(IF(AND($R164&gt;=CT$2,$R164&lt;=CT$3),$M164,IF(AND(CT$3&gt;=$R164,CT$2&lt;=$S164),$M164,0)),0)</f>
        <v/>
      </c>
      <c r="CU164" s="52">
        <f>IFERROR(IF(AND($R164&gt;=CU$2,$R164&lt;=CU$3),$M164,IF(AND(CU$3&gt;=$R164,CU$2&lt;=$S164),$M164,0)),0)</f>
        <v/>
      </c>
      <c r="CV164" s="52">
        <f>IFERROR(IF(AND($R164&gt;=CV$2,$R164&lt;=CV$3),$M164,IF(AND(CV$3&gt;=$R164,CV$2&lt;=$S164),$M164,0)),0)</f>
        <v/>
      </c>
      <c r="CW164" s="52">
        <f>IFERROR(IF(AND($R164&gt;=CW$2,$R164&lt;=CW$3),$M164,IF(AND(CW$3&gt;=$R164,CW$2&lt;=$S164),$M164,0)),0)</f>
        <v/>
      </c>
      <c r="CX164" s="52">
        <f>IFERROR(IF(AND($R164&gt;=CX$2,$R164&lt;=CX$3),$M164,IF(AND(CX$3&gt;=$R164,CX$2&lt;=$S164),$M164,0)),0)</f>
        <v/>
      </c>
      <c r="CY164" s="52">
        <f>IFERROR(IF(AND($R164&gt;=CY$2,$R164&lt;=CY$3),$M164,IF(AND(CY$3&gt;=$R164,CY$2&lt;=$S164),$M164,0)),0)</f>
        <v/>
      </c>
      <c r="CZ164" s="52">
        <f>IFERROR(IF(AND($R164&gt;=CZ$2,$R164&lt;=CZ$3),$M164,IF(AND(CZ$3&gt;=$R164,CZ$2&lt;=$S164),$M164,0)),0)</f>
        <v/>
      </c>
      <c r="DA164" s="52" t="n"/>
      <c r="DB164" s="52" t="n"/>
    </row>
    <row r="165" outlineLevel="1" ht="15.9" customHeight="1">
      <c r="A165" s="40" t="inlineStr">
        <is>
          <t>[Person_3]</t>
        </is>
      </c>
      <c r="B165" s="98" t="n"/>
      <c r="C165" s="56" t="n"/>
      <c r="D165" s="98" t="n"/>
      <c r="E165" s="56" t="n"/>
      <c r="F165" s="53" t="n"/>
      <c r="G165" s="56" t="n"/>
      <c r="H165" s="98" t="n"/>
      <c r="I165" s="43" t="n"/>
      <c r="J165" s="44" t="n"/>
      <c r="K165" s="45" t="n"/>
      <c r="L165" s="45" t="n"/>
      <c r="M165" s="46">
        <f>IF($J165="Digital Maintenance",0,K165*L165)*I164</f>
        <v/>
      </c>
      <c r="N165" s="47">
        <f>IF($J165="Digital Maintenance",K165*L165,0)*I165</f>
        <v/>
      </c>
      <c r="O165" s="48" t="inlineStr">
        <is>
          <t>New</t>
        </is>
      </c>
      <c r="P165" s="49" t="n"/>
      <c r="Q165" s="96" t="n"/>
      <c r="R165" s="96" t="n"/>
      <c r="S165" s="96" t="n"/>
      <c r="T165" s="51">
        <f>IF(ISBLANK(S165),"",YEARFRAC(R165,EOMONTH(S165,0))*12)</f>
        <v/>
      </c>
      <c r="U165" s="52">
        <f>IFERROR(IF(AND($R165&gt;=U$2,$R165&lt;=U$3),$M165,IF(AND(U$3&gt;=$R165,U$2&lt;=$S165),$M165,0)),0)</f>
        <v/>
      </c>
      <c r="V165" s="52">
        <f>IFERROR(IF(AND($R165&gt;=V$2,$R165&lt;=V$3),$M165,IF(AND(V$3&gt;=$R165,V$2&lt;=$S165),$M165,0)),0)</f>
        <v/>
      </c>
      <c r="W165" s="52">
        <f>IFERROR(IF(AND($R165&gt;=W$2,$R165&lt;=W$3),$M165,IF(AND(W$3&gt;=$R165,W$2&lt;=$S165),$M165,0)),0)</f>
        <v/>
      </c>
      <c r="X165" s="52">
        <f>IFERROR(IF(AND($R165&gt;=X$2,$R165&lt;=X$3),$M165,IF(AND(X$3&gt;=$R165,X$2&lt;=$S165),$M165,0)),0)</f>
        <v/>
      </c>
      <c r="Y165" s="52">
        <f>IFERROR(IF(AND($R165&gt;=Y$2,$R165&lt;=Y$3),$M165,IF(AND(Y$3&gt;=$R165,Y$2&lt;=$S165),$M165,0)),0)</f>
        <v/>
      </c>
      <c r="Z165" s="52">
        <f>IFERROR(IF(AND($R165&gt;=Z$2,$R165&lt;=Z$3),$M165,IF(AND(Z$3&gt;=$R165,Z$2&lt;=$S165),$M165,0)),0)</f>
        <v/>
      </c>
      <c r="AA165" s="52">
        <f>IFERROR(IF(AND($R165&gt;=AA$2,$R165&lt;=AA$3),$M165,IF(AND(AA$3&gt;=$R165,AA$2&lt;=$S165),$M165,0)),0)</f>
        <v/>
      </c>
      <c r="AB165" s="52">
        <f>IFERROR(IF(AND($R165&gt;=AB$2,$R165&lt;=AB$3),$M165,IF(AND(AB$3&gt;=$R165,AB$2&lt;=$S165),$M165,0)),0)</f>
        <v/>
      </c>
      <c r="AC165" s="52">
        <f>IFERROR(IF(AND($R165&gt;=AC$2,$R165&lt;=AC$3),$M165,IF(AND(AC$3&gt;=$R165,AC$2&lt;=$S165),$M165,0)),0)</f>
        <v/>
      </c>
      <c r="AD165" s="52">
        <f>IFERROR(IF(AND($R165&gt;=AD$2,$R165&lt;=AD$3),$M165,IF(AND(AD$3&gt;=$R165,AD$2&lt;=$S165),$M165,0)),0)</f>
        <v/>
      </c>
      <c r="AE165" s="52">
        <f>IFERROR(IF(AND($R165&gt;=AE$2,$R165&lt;=AE$3),$M165,IF(AND(AE$3&gt;=$R165,AE$2&lt;=$S165),$M165,0)),0)</f>
        <v/>
      </c>
      <c r="AF165" s="52">
        <f>IFERROR(IF(AND($R165&gt;=AF$2,$R165&lt;=AF$3),$M165,IF(AND(AF$3&gt;=$R165,AF$2&lt;=$S165),$M165,0)),0)</f>
        <v/>
      </c>
      <c r="AG165" s="52">
        <f>IFERROR(IF(AND($R165&gt;=AG$2,$R165&lt;=AG$3),$M165,IF(AND(AG$3&gt;=$R165,AG$2&lt;=$S165),$M165,0)),0)</f>
        <v/>
      </c>
      <c r="AH165" s="52">
        <f>IFERROR(IF(AND($R165&gt;=AH$2,$R165&lt;=AH$3),$M165,IF(AND(AH$3&gt;=$R165,AH$2&lt;=$S165),$M165,0)),0)</f>
        <v/>
      </c>
      <c r="AI165" s="52">
        <f>IFERROR(IF(AND($R165&gt;=AI$2,$R165&lt;=AI$3),$M165,IF(AND(AI$3&gt;=$R165,AI$2&lt;=$S165),$M165,0)),0)</f>
        <v/>
      </c>
      <c r="AJ165" s="52">
        <f>IFERROR(IF(AND($R165&gt;=AJ$2,$R165&lt;=AJ$3),$M165,IF(AND(AJ$3&gt;=$R165,AJ$2&lt;=$S165),$M165,0)),0)</f>
        <v/>
      </c>
      <c r="AK165" s="52">
        <f>IFERROR(IF(AND($R165&gt;=AK$2,$R165&lt;=AK$3),$M165,IF(AND(AK$3&gt;=$R165,AK$2&lt;=$S165),$M165,0)),0)</f>
        <v/>
      </c>
      <c r="AL165" s="52">
        <f>IFERROR(IF(AND($R165&gt;=AL$2,$R165&lt;=AL$3),$M165,IF(AND(AL$3&gt;=$R165,AL$2&lt;=$S165),$M165,0)),0)</f>
        <v/>
      </c>
      <c r="AM165" s="52">
        <f>IFERROR(IF(AND($R165&gt;=AM$2,$R165&lt;=AM$3),$M165,IF(AND(AM$3&gt;=$R165,AM$2&lt;=$S165),$M165,0)),0)</f>
        <v/>
      </c>
      <c r="AN165" s="52">
        <f>IFERROR(IF(AND($R165&gt;=AN$2,$R165&lt;=AN$3),$M165,IF(AND(AN$3&gt;=$R165,AN$2&lt;=$S165),$M165,0)),0)</f>
        <v/>
      </c>
      <c r="AO165" s="52">
        <f>IFERROR(IF(AND($R165&gt;=AO$2,$R165&lt;=AO$3),$M165,IF(AND(AO$3&gt;=$R165,AO$2&lt;=$S165),$M165,0)),0)</f>
        <v/>
      </c>
      <c r="AP165" s="52">
        <f>IFERROR(IF(AND($R165&gt;=AP$2,$R165&lt;=AP$3),$M165,IF(AND(AP$3&gt;=$R165,AP$2&lt;=$S165),$M165,0)),0)</f>
        <v/>
      </c>
      <c r="AQ165" s="52">
        <f>IFERROR(IF(AND($R165&gt;=AQ$2,$R165&lt;=AQ$3),$M165,IF(AND(AQ$3&gt;=$R165,AQ$2&lt;=$S165),$M165,0)),0)</f>
        <v/>
      </c>
      <c r="AR165" s="52">
        <f>IFERROR(IF(AND($R165&gt;=AR$2,$R165&lt;=AR$3),$M165,IF(AND(AR$3&gt;=$R165,AR$2&lt;=$S165),$M165,0)),0)</f>
        <v/>
      </c>
      <c r="AS165" s="52">
        <f>IFERROR(IF(AND($R165&gt;=AS$2,$R165&lt;=AS$3),$M165,IF(AND(AS$3&gt;=$R165,AS$2&lt;=$S165),$M165,0)),0)</f>
        <v/>
      </c>
      <c r="AT165" s="52">
        <f>IFERROR(IF(AND($R165&gt;=AT$2,$R165&lt;=AT$3),$M165,IF(AND(AT$3&gt;=$R165,AT$2&lt;=$S165),$M165,0)),0)</f>
        <v/>
      </c>
      <c r="AU165" s="52">
        <f>IFERROR(IF(AND($R165&gt;=AU$2,$R165&lt;=AU$3),$M165,IF(AND(AU$3&gt;=$R165,AU$2&lt;=$S165),$M165,0)),0)</f>
        <v/>
      </c>
      <c r="AV165" s="52">
        <f>IFERROR(IF(AND($R165&gt;=AV$2,$R165&lt;=AV$3),$M165,IF(AND(AV$3&gt;=$R165,AV$2&lt;=$S165),$M165,0)),0)</f>
        <v/>
      </c>
      <c r="AW165" s="52">
        <f>IFERROR(IF(AND($R165&gt;=AW$2,$R165&lt;=AW$3),$M165,IF(AND(AW$3&gt;=$R165,AW$2&lt;=$S165),$M165,0)),0)</f>
        <v/>
      </c>
      <c r="AX165" s="52">
        <f>IFERROR(IF(AND($R165&gt;=AX$2,$R165&lt;=AX$3),$M165,IF(AND(AX$3&gt;=$R165,AX$2&lt;=$S165),$M165,0)),0)</f>
        <v/>
      </c>
      <c r="AY165" s="52">
        <f>IFERROR(IF(AND($R165&gt;=AY$2,$R165&lt;=AY$3),$M165,IF(AND(AY$3&gt;=$R165,AY$2&lt;=$S165),$M165,0)),0)</f>
        <v/>
      </c>
      <c r="AZ165" s="52">
        <f>IFERROR(IF(AND($R165&gt;=AZ$2,$R165&lt;=AZ$3),$M165,IF(AND(AZ$3&gt;=$R165,AZ$2&lt;=$S165),$M165,0)),0)</f>
        <v/>
      </c>
      <c r="BA165" s="52">
        <f>IFERROR(IF(AND($R165&gt;=BA$2,$R165&lt;=BA$3),$M165,IF(AND(BA$3&gt;=$R165,BA$2&lt;=$S165),$M165,0)),0)</f>
        <v/>
      </c>
      <c r="BB165" s="52">
        <f>IFERROR(IF(AND($R165&gt;=BB$2,$R165&lt;=BB$3),$M165,IF(AND(BB$3&gt;=$R165,BB$2&lt;=$S165),$M165,0)),0)</f>
        <v/>
      </c>
      <c r="BC165" s="52">
        <f>IFERROR(IF(AND($R165&gt;=BC$2,$R165&lt;=BC$3),$M165,IF(AND(BC$3&gt;=$R165,BC$2&lt;=$S165),$M165,0)),0)</f>
        <v/>
      </c>
      <c r="BD165" s="52">
        <f>IFERROR(IF(AND($R165&gt;=BD$2,$R165&lt;=BD$3),$M165,IF(AND(BD$3&gt;=$R165,BD$2&lt;=$S165),$M165,0)),0)</f>
        <v/>
      </c>
      <c r="BE165" s="52">
        <f>IFERROR(IF(AND($R165&gt;=BE$2,$R165&lt;=BE$3),$M165,IF(AND(BE$3&gt;=$R165,BE$2&lt;=$S165),$M165,0)),0)</f>
        <v/>
      </c>
      <c r="BF165" s="52">
        <f>IFERROR(IF(AND($R165&gt;=BF$2,$R165&lt;=BF$3),$M165,IF(AND(BF$3&gt;=$R165,BF$2&lt;=$S165),$M165,0)),0)</f>
        <v/>
      </c>
      <c r="BG165" s="52">
        <f>IFERROR(IF(AND($R165&gt;=BG$2,$R165&lt;=BG$3),$M165,IF(AND(BG$3&gt;=$R165,BG$2&lt;=$S165),$M165,0)),0)</f>
        <v/>
      </c>
      <c r="BH165" s="52">
        <f>IFERROR(IF(AND($R165&gt;=BH$2,$R165&lt;=BH$3),$M165,IF(AND(BH$3&gt;=$R165,BH$2&lt;=$S165),$M165,0)),0)</f>
        <v/>
      </c>
      <c r="BI165" s="52">
        <f>IFERROR(IF(AND($R165&gt;=BI$2,$R165&lt;=BI$3),$M165,IF(AND(BI$3&gt;=$R165,BI$2&lt;=$S165),$M165,0)),0)</f>
        <v/>
      </c>
      <c r="BJ165" s="52">
        <f>IFERROR(IF(AND($R165&gt;=BJ$2,$R165&lt;=BJ$3),$M165,IF(AND(BJ$3&gt;=$R165,BJ$2&lt;=$S165),$M165,0)),0)</f>
        <v/>
      </c>
      <c r="BK165" s="52">
        <f>IFERROR(IF(AND($R165&gt;=BK$2,$R165&lt;=BK$3),$M165,IF(AND(BK$3&gt;=$R165,BK$2&lt;=$S165),$M165,0)),0)</f>
        <v/>
      </c>
      <c r="BL165" s="52">
        <f>IFERROR(IF(AND($R165&gt;=BL$2,$R165&lt;=BL$3),$M165,IF(AND(BL$3&gt;=$R165,BL$2&lt;=$S165),$M165,0)),0)</f>
        <v/>
      </c>
      <c r="BM165" s="52">
        <f>IFERROR(IF(AND($R165&gt;=BM$2,$R165&lt;=BM$3),$M165,IF(AND(BM$3&gt;=$R165,BM$2&lt;=$S165),$M165,0)),0)</f>
        <v/>
      </c>
      <c r="BN165" s="52">
        <f>IFERROR(IF(AND($R165&gt;=BN$2,$R165&lt;=BN$3),$M165,IF(AND(BN$3&gt;=$R165,BN$2&lt;=$S165),$M165,0)),0)</f>
        <v/>
      </c>
      <c r="BO165" s="52">
        <f>IFERROR(IF(AND($R165&gt;=BO$2,$R165&lt;=BO$3),$M165,IF(AND(BO$3&gt;=$R165,BO$2&lt;=$S165),$M165,0)),0)</f>
        <v/>
      </c>
      <c r="BP165" s="52">
        <f>IFERROR(IF(AND($R165&gt;=BP$2,$R165&lt;=BP$3),$M165,IF(AND(BP$3&gt;=$R165,BP$2&lt;=$S165),$M165,0)),0)</f>
        <v/>
      </c>
      <c r="BQ165" s="52">
        <f>IFERROR(IF(AND($R165&gt;=BQ$2,$R165&lt;=BQ$3),$M165,IF(AND(BQ$3&gt;=$R165,BQ$2&lt;=$S165),$M165,0)),0)</f>
        <v/>
      </c>
      <c r="BR165" s="52">
        <f>IFERROR(IF(AND($R165&gt;=BR$2,$R165&lt;=BR$3),$M165,IF(AND(BR$3&gt;=$R165,BR$2&lt;=$S165),$M165,0)),0)</f>
        <v/>
      </c>
      <c r="BS165" s="52">
        <f>IFERROR(IF(AND($R165&gt;=BS$2,$R165&lt;=BS$3),$M165,IF(AND(BS$3&gt;=$R165,BS$2&lt;=$S165),$M165,0)),0)</f>
        <v/>
      </c>
      <c r="BT165" s="52">
        <f>IFERROR(IF(AND($R165&gt;=BT$2,$R165&lt;=BT$3),$M165,IF(AND(BT$3&gt;=$R165,BT$2&lt;=$S165),$M165,0)),0)</f>
        <v/>
      </c>
      <c r="BU165" s="52">
        <f>IFERROR(IF(AND($R165&gt;=BU$2,$R165&lt;=BU$3),$M165,IF(AND(BU$3&gt;=$R165,BU$2&lt;=$S165),$M165,0)),0)</f>
        <v/>
      </c>
      <c r="BV165" s="52">
        <f>IFERROR(IF(AND($R165&gt;=BV$2,$R165&lt;=BV$3),$M165,IF(AND(BV$3&gt;=$R165,BV$2&lt;=$S165),$M165,0)),0)</f>
        <v/>
      </c>
      <c r="BW165" s="52">
        <f>IFERROR(IF(AND($R165&gt;=BW$2,$R165&lt;=BW$3),$M165,IF(AND(BW$3&gt;=$R165,BW$2&lt;=$S165),$M165,0)),0)</f>
        <v/>
      </c>
      <c r="BX165" s="52">
        <f>IFERROR(IF(AND($R165&gt;=BX$2,$R165&lt;=BX$3),$M165,IF(AND(BX$3&gt;=$R165,BX$2&lt;=$S165),$M165,0)),0)</f>
        <v/>
      </c>
      <c r="BY165" s="52">
        <f>IFERROR(IF(AND($R165&gt;=BY$2,$R165&lt;=BY$3),$M165,IF(AND(BY$3&gt;=$R165,BY$2&lt;=$S165),$M165,0)),0)</f>
        <v/>
      </c>
      <c r="BZ165" s="52">
        <f>IFERROR(IF(AND($R165&gt;=BZ$2,$R165&lt;=BZ$3),$M165,IF(AND(BZ$3&gt;=$R165,BZ$2&lt;=$S165),$M165,0)),0)</f>
        <v/>
      </c>
      <c r="CA165" s="52">
        <f>IFERROR(IF(AND($R165&gt;=CA$2,$R165&lt;=CA$3),$M165,IF(AND(CA$3&gt;=$R165,CA$2&lt;=$S165),$M165,0)),0)</f>
        <v/>
      </c>
      <c r="CB165" s="52">
        <f>IFERROR(IF(AND($R165&gt;=CB$2,$R165&lt;=CB$3),$M165,IF(AND(CB$3&gt;=$R165,CB$2&lt;=$S165),$M165,0)),0)</f>
        <v/>
      </c>
      <c r="CC165" s="52">
        <f>IFERROR(IF(AND($R165&gt;=CC$2,$R165&lt;=CC$3),$M165,IF(AND(CC$3&gt;=$R165,CC$2&lt;=$S165),$M165,0)),0)</f>
        <v/>
      </c>
      <c r="CD165" s="52">
        <f>IFERROR(IF(AND($R165&gt;=CD$2,$R165&lt;=CD$3),$M165,IF(AND(CD$3&gt;=$R165,CD$2&lt;=$S165),$M165,0)),0)</f>
        <v/>
      </c>
      <c r="CE165" s="52">
        <f>IFERROR(IF(AND($R165&gt;=CE$2,$R165&lt;=CE$3),$M165,IF(AND(CE$3&gt;=$R165,CE$2&lt;=$S165),$M165,0)),0)</f>
        <v/>
      </c>
      <c r="CF165" s="52">
        <f>IFERROR(IF(AND($R165&gt;=CF$2,$R165&lt;=CF$3),$M165,IF(AND(CF$3&gt;=$R165,CF$2&lt;=$S165),$M165,0)),0)</f>
        <v/>
      </c>
      <c r="CG165" s="52">
        <f>IFERROR(IF(AND($R165&gt;=CG$2,$R165&lt;=CG$3),$M165,IF(AND(CG$3&gt;=$R165,CG$2&lt;=$S165),$M165,0)),0)</f>
        <v/>
      </c>
      <c r="CH165" s="52">
        <f>IFERROR(IF(AND($R165&gt;=CH$2,$R165&lt;=CH$3),$M165,IF(AND(CH$3&gt;=$R165,CH$2&lt;=$S165),$M165,0)),0)</f>
        <v/>
      </c>
      <c r="CI165" s="52">
        <f>IFERROR(IF(AND($R165&gt;=CI$2,$R165&lt;=CI$3),$M165,IF(AND(CI$3&gt;=$R165,CI$2&lt;=$S165),$M165,0)),0)</f>
        <v/>
      </c>
      <c r="CJ165" s="52">
        <f>IFERROR(IF(AND($R165&gt;=CJ$2,$R165&lt;=CJ$3),$M165,IF(AND(CJ$3&gt;=$R165,CJ$2&lt;=$S165),$M165,0)),0)</f>
        <v/>
      </c>
      <c r="CK165" s="52">
        <f>IFERROR(IF(AND($R165&gt;=CK$2,$R165&lt;=CK$3),$M165,IF(AND(CK$3&gt;=$R165,CK$2&lt;=$S165),$M165,0)),0)</f>
        <v/>
      </c>
      <c r="CL165" s="52">
        <f>IFERROR(IF(AND($R165&gt;=CL$2,$R165&lt;=CL$3),$M165,IF(AND(CL$3&gt;=$R165,CL$2&lt;=$S165),$M165,0)),0)</f>
        <v/>
      </c>
      <c r="CM165" s="52">
        <f>IFERROR(IF(AND($R165&gt;=CM$2,$R165&lt;=CM$3),$M165,IF(AND(CM$3&gt;=$R165,CM$2&lt;=$S165),$M165,0)),0)</f>
        <v/>
      </c>
      <c r="CN165" s="52">
        <f>IFERROR(IF(AND($R165&gt;=CN$2,$R165&lt;=CN$3),$M165,IF(AND(CN$3&gt;=$R165,CN$2&lt;=$S165),$M165,0)),0)</f>
        <v/>
      </c>
      <c r="CO165" s="52">
        <f>IFERROR(IF(AND($R165&gt;=CO$2,$R165&lt;=CO$3),$M165,IF(AND(CO$3&gt;=$R165,CO$2&lt;=$S165),$M165,0)),0)</f>
        <v/>
      </c>
      <c r="CP165" s="52">
        <f>IFERROR(IF(AND($R165&gt;=CP$2,$R165&lt;=CP$3),$M165,IF(AND(CP$3&gt;=$R165,CP$2&lt;=$S165),$M165,0)),0)</f>
        <v/>
      </c>
      <c r="CQ165" s="52">
        <f>IFERROR(IF(AND($R165&gt;=CQ$2,$R165&lt;=CQ$3),$M165,IF(AND(CQ$3&gt;=$R165,CQ$2&lt;=$S165),$M165,0)),0)</f>
        <v/>
      </c>
      <c r="CR165" s="52">
        <f>IFERROR(IF(AND($R165&gt;=CR$2,$R165&lt;=CR$3),$M165,IF(AND(CR$3&gt;=$R165,CR$2&lt;=$S165),$M165,0)),0)</f>
        <v/>
      </c>
      <c r="CS165" s="52">
        <f>IFERROR(IF(AND($R165&gt;=CS$2,$R165&lt;=CS$3),$M165,IF(AND(CS$3&gt;=$R165,CS$2&lt;=$S165),$M165,0)),0)</f>
        <v/>
      </c>
      <c r="CT165" s="52">
        <f>IFERROR(IF(AND($R165&gt;=CT$2,$R165&lt;=CT$3),$M165,IF(AND(CT$3&gt;=$R165,CT$2&lt;=$S165),$M165,0)),0)</f>
        <v/>
      </c>
      <c r="CU165" s="52">
        <f>IFERROR(IF(AND($R165&gt;=CU$2,$R165&lt;=CU$3),$M165,IF(AND(CU$3&gt;=$R165,CU$2&lt;=$S165),$M165,0)),0)</f>
        <v/>
      </c>
      <c r="CV165" s="52">
        <f>IFERROR(IF(AND($R165&gt;=CV$2,$R165&lt;=CV$3),$M165,IF(AND(CV$3&gt;=$R165,CV$2&lt;=$S165),$M165,0)),0)</f>
        <v/>
      </c>
      <c r="CW165" s="52">
        <f>IFERROR(IF(AND($R165&gt;=CW$2,$R165&lt;=CW$3),$M165,IF(AND(CW$3&gt;=$R165,CW$2&lt;=$S165),$M165,0)),0)</f>
        <v/>
      </c>
      <c r="CX165" s="52">
        <f>IFERROR(IF(AND($R165&gt;=CX$2,$R165&lt;=CX$3),$M165,IF(AND(CX$3&gt;=$R165,CX$2&lt;=$S165),$M165,0)),0)</f>
        <v/>
      </c>
      <c r="CY165" s="52">
        <f>IFERROR(IF(AND($R165&gt;=CY$2,$R165&lt;=CY$3),$M165,IF(AND(CY$3&gt;=$R165,CY$2&lt;=$S165),$M165,0)),0)</f>
        <v/>
      </c>
      <c r="CZ165" s="52">
        <f>IFERROR(IF(AND($R165&gt;=CZ$2,$R165&lt;=CZ$3),$M165,IF(AND(CZ$3&gt;=$R165,CZ$2&lt;=$S165),$M165,0)),0)</f>
        <v/>
      </c>
      <c r="DA165" s="52" t="n"/>
      <c r="DB165" s="52" t="n"/>
    </row>
    <row r="166" outlineLevel="1" ht="15.9" customHeight="1">
      <c r="A166" s="40" t="inlineStr">
        <is>
          <t>[Person_3]</t>
        </is>
      </c>
      <c r="B166" s="98" t="n"/>
      <c r="C166" s="56" t="n"/>
      <c r="D166" s="98" t="n"/>
      <c r="E166" s="56" t="n"/>
      <c r="F166" s="53" t="n"/>
      <c r="G166" s="56" t="n"/>
      <c r="H166" s="98" t="n"/>
      <c r="I166" s="43" t="n"/>
      <c r="J166" s="44" t="n"/>
      <c r="K166" s="45" t="n"/>
      <c r="L166" s="45" t="n"/>
      <c r="M166" s="46">
        <f>IF($J166="Digital Maintenance",0,K166*L166)*I165</f>
        <v/>
      </c>
      <c r="N166" s="47">
        <f>IF($J166="Digital Maintenance",K166*L166,0)*I166</f>
        <v/>
      </c>
      <c r="O166" s="48" t="inlineStr">
        <is>
          <t>New</t>
        </is>
      </c>
      <c r="P166" s="49" t="n"/>
      <c r="Q166" s="96" t="n"/>
      <c r="R166" s="96" t="n"/>
      <c r="S166" s="96" t="n"/>
      <c r="T166" s="51">
        <f>IF(ISBLANK(S166),"",YEARFRAC(R166,EOMONTH(S166,0))*12)</f>
        <v/>
      </c>
      <c r="U166" s="52">
        <f>IFERROR(IF(AND($R166&gt;=U$2,$R166&lt;=U$3),$M166,IF(AND(U$3&gt;=$R166,U$2&lt;=$S166),$M166,0)),0)</f>
        <v/>
      </c>
      <c r="V166" s="52">
        <f>IFERROR(IF(AND($R166&gt;=V$2,$R166&lt;=V$3),$M166,IF(AND(V$3&gt;=$R166,V$2&lt;=$S166),$M166,0)),0)</f>
        <v/>
      </c>
      <c r="W166" s="52">
        <f>IFERROR(IF(AND($R166&gt;=W$2,$R166&lt;=W$3),$M166,IF(AND(W$3&gt;=$R166,W$2&lt;=$S166),$M166,0)),0)</f>
        <v/>
      </c>
      <c r="X166" s="52">
        <f>IFERROR(IF(AND($R166&gt;=X$2,$R166&lt;=X$3),$M166,IF(AND(X$3&gt;=$R166,X$2&lt;=$S166),$M166,0)),0)</f>
        <v/>
      </c>
      <c r="Y166" s="52">
        <f>IFERROR(IF(AND($R166&gt;=Y$2,$R166&lt;=Y$3),$M166,IF(AND(Y$3&gt;=$R166,Y$2&lt;=$S166),$M166,0)),0)</f>
        <v/>
      </c>
      <c r="Z166" s="52">
        <f>IFERROR(IF(AND($R166&gt;=Z$2,$R166&lt;=Z$3),$M166,IF(AND(Z$3&gt;=$R166,Z$2&lt;=$S166),$M166,0)),0)</f>
        <v/>
      </c>
      <c r="AA166" s="52">
        <f>IFERROR(IF(AND($R166&gt;=AA$2,$R166&lt;=AA$3),$M166,IF(AND(AA$3&gt;=$R166,AA$2&lt;=$S166),$M166,0)),0)</f>
        <v/>
      </c>
      <c r="AB166" s="52">
        <f>IFERROR(IF(AND($R166&gt;=AB$2,$R166&lt;=AB$3),$M166,IF(AND(AB$3&gt;=$R166,AB$2&lt;=$S166),$M166,0)),0)</f>
        <v/>
      </c>
      <c r="AC166" s="52">
        <f>IFERROR(IF(AND($R166&gt;=AC$2,$R166&lt;=AC$3),$M166,IF(AND(AC$3&gt;=$R166,AC$2&lt;=$S166),$M166,0)),0)</f>
        <v/>
      </c>
      <c r="AD166" s="52">
        <f>IFERROR(IF(AND($R166&gt;=AD$2,$R166&lt;=AD$3),$M166,IF(AND(AD$3&gt;=$R166,AD$2&lt;=$S166),$M166,0)),0)</f>
        <v/>
      </c>
      <c r="AE166" s="52">
        <f>IFERROR(IF(AND($R166&gt;=AE$2,$R166&lt;=AE$3),$M166,IF(AND(AE$3&gt;=$R166,AE$2&lt;=$S166),$M166,0)),0)</f>
        <v/>
      </c>
      <c r="AF166" s="52">
        <f>IFERROR(IF(AND($R166&gt;=AF$2,$R166&lt;=AF$3),$M166,IF(AND(AF$3&gt;=$R166,AF$2&lt;=$S166),$M166,0)),0)</f>
        <v/>
      </c>
      <c r="AG166" s="52">
        <f>IFERROR(IF(AND($R166&gt;=AG$2,$R166&lt;=AG$3),$M166,IF(AND(AG$3&gt;=$R166,AG$2&lt;=$S166),$M166,0)),0)</f>
        <v/>
      </c>
      <c r="AH166" s="52">
        <f>IFERROR(IF(AND($R166&gt;=AH$2,$R166&lt;=AH$3),$M166,IF(AND(AH$3&gt;=$R166,AH$2&lt;=$S166),$M166,0)),0)</f>
        <v/>
      </c>
      <c r="AI166" s="52">
        <f>IFERROR(IF(AND($R166&gt;=AI$2,$R166&lt;=AI$3),$M166,IF(AND(AI$3&gt;=$R166,AI$2&lt;=$S166),$M166,0)),0)</f>
        <v/>
      </c>
      <c r="AJ166" s="52">
        <f>IFERROR(IF(AND($R166&gt;=AJ$2,$R166&lt;=AJ$3),$M166,IF(AND(AJ$3&gt;=$R166,AJ$2&lt;=$S166),$M166,0)),0)</f>
        <v/>
      </c>
      <c r="AK166" s="52">
        <f>IFERROR(IF(AND($R166&gt;=AK$2,$R166&lt;=AK$3),$M166,IF(AND(AK$3&gt;=$R166,AK$2&lt;=$S166),$M166,0)),0)</f>
        <v/>
      </c>
      <c r="AL166" s="52">
        <f>IFERROR(IF(AND($R166&gt;=AL$2,$R166&lt;=AL$3),$M166,IF(AND(AL$3&gt;=$R166,AL$2&lt;=$S166),$M166,0)),0)</f>
        <v/>
      </c>
      <c r="AM166" s="52">
        <f>IFERROR(IF(AND($R166&gt;=AM$2,$R166&lt;=AM$3),$M166,IF(AND(AM$3&gt;=$R166,AM$2&lt;=$S166),$M166,0)),0)</f>
        <v/>
      </c>
      <c r="AN166" s="52">
        <f>IFERROR(IF(AND($R166&gt;=AN$2,$R166&lt;=AN$3),$M166,IF(AND(AN$3&gt;=$R166,AN$2&lt;=$S166),$M166,0)),0)</f>
        <v/>
      </c>
      <c r="AO166" s="52">
        <f>IFERROR(IF(AND($R166&gt;=AO$2,$R166&lt;=AO$3),$M166,IF(AND(AO$3&gt;=$R166,AO$2&lt;=$S166),$M166,0)),0)</f>
        <v/>
      </c>
      <c r="AP166" s="52">
        <f>IFERROR(IF(AND($R166&gt;=AP$2,$R166&lt;=AP$3),$M166,IF(AND(AP$3&gt;=$R166,AP$2&lt;=$S166),$M166,0)),0)</f>
        <v/>
      </c>
      <c r="AQ166" s="52">
        <f>IFERROR(IF(AND($R166&gt;=AQ$2,$R166&lt;=AQ$3),$M166,IF(AND(AQ$3&gt;=$R166,AQ$2&lt;=$S166),$M166,0)),0)</f>
        <v/>
      </c>
      <c r="AR166" s="52">
        <f>IFERROR(IF(AND($R166&gt;=AR$2,$R166&lt;=AR$3),$M166,IF(AND(AR$3&gt;=$R166,AR$2&lt;=$S166),$M166,0)),0)</f>
        <v/>
      </c>
      <c r="AS166" s="52">
        <f>IFERROR(IF(AND($R166&gt;=AS$2,$R166&lt;=AS$3),$M166,IF(AND(AS$3&gt;=$R166,AS$2&lt;=$S166),$M166,0)),0)</f>
        <v/>
      </c>
      <c r="AT166" s="52">
        <f>IFERROR(IF(AND($R166&gt;=AT$2,$R166&lt;=AT$3),$M166,IF(AND(AT$3&gt;=$R166,AT$2&lt;=$S166),$M166,0)),0)</f>
        <v/>
      </c>
      <c r="AU166" s="52">
        <f>IFERROR(IF(AND($R166&gt;=AU$2,$R166&lt;=AU$3),$M166,IF(AND(AU$3&gt;=$R166,AU$2&lt;=$S166),$M166,0)),0)</f>
        <v/>
      </c>
      <c r="AV166" s="52">
        <f>IFERROR(IF(AND($R166&gt;=AV$2,$R166&lt;=AV$3),$M166,IF(AND(AV$3&gt;=$R166,AV$2&lt;=$S166),$M166,0)),0)</f>
        <v/>
      </c>
      <c r="AW166" s="52">
        <f>IFERROR(IF(AND($R166&gt;=AW$2,$R166&lt;=AW$3),$M166,IF(AND(AW$3&gt;=$R166,AW$2&lt;=$S166),$M166,0)),0)</f>
        <v/>
      </c>
      <c r="AX166" s="52">
        <f>IFERROR(IF(AND($R166&gt;=AX$2,$R166&lt;=AX$3),$M166,IF(AND(AX$3&gt;=$R166,AX$2&lt;=$S166),$M166,0)),0)</f>
        <v/>
      </c>
      <c r="AY166" s="52">
        <f>IFERROR(IF(AND($R166&gt;=AY$2,$R166&lt;=AY$3),$M166,IF(AND(AY$3&gt;=$R166,AY$2&lt;=$S166),$M166,0)),0)</f>
        <v/>
      </c>
      <c r="AZ166" s="52">
        <f>IFERROR(IF(AND($R166&gt;=AZ$2,$R166&lt;=AZ$3),$M166,IF(AND(AZ$3&gt;=$R166,AZ$2&lt;=$S166),$M166,0)),0)</f>
        <v/>
      </c>
      <c r="BA166" s="52">
        <f>IFERROR(IF(AND($R166&gt;=BA$2,$R166&lt;=BA$3),$M166,IF(AND(BA$3&gt;=$R166,BA$2&lt;=$S166),$M166,0)),0)</f>
        <v/>
      </c>
      <c r="BB166" s="52">
        <f>IFERROR(IF(AND($R166&gt;=BB$2,$R166&lt;=BB$3),$M166,IF(AND(BB$3&gt;=$R166,BB$2&lt;=$S166),$M166,0)),0)</f>
        <v/>
      </c>
      <c r="BC166" s="52">
        <f>IFERROR(IF(AND($R166&gt;=BC$2,$R166&lt;=BC$3),$M166,IF(AND(BC$3&gt;=$R166,BC$2&lt;=$S166),$M166,0)),0)</f>
        <v/>
      </c>
      <c r="BD166" s="52">
        <f>IFERROR(IF(AND($R166&gt;=BD$2,$R166&lt;=BD$3),$M166,IF(AND(BD$3&gt;=$R166,BD$2&lt;=$S166),$M166,0)),0)</f>
        <v/>
      </c>
      <c r="BE166" s="52">
        <f>IFERROR(IF(AND($R166&gt;=BE$2,$R166&lt;=BE$3),$M166,IF(AND(BE$3&gt;=$R166,BE$2&lt;=$S166),$M166,0)),0)</f>
        <v/>
      </c>
      <c r="BF166" s="52">
        <f>IFERROR(IF(AND($R166&gt;=BF$2,$R166&lt;=BF$3),$M166,IF(AND(BF$3&gt;=$R166,BF$2&lt;=$S166),$M166,0)),0)</f>
        <v/>
      </c>
      <c r="BG166" s="52">
        <f>IFERROR(IF(AND($R166&gt;=BG$2,$R166&lt;=BG$3),$M166,IF(AND(BG$3&gt;=$R166,BG$2&lt;=$S166),$M166,0)),0)</f>
        <v/>
      </c>
      <c r="BH166" s="52">
        <f>IFERROR(IF(AND($R166&gt;=BH$2,$R166&lt;=BH$3),$M166,IF(AND(BH$3&gt;=$R166,BH$2&lt;=$S166),$M166,0)),0)</f>
        <v/>
      </c>
      <c r="BI166" s="52">
        <f>IFERROR(IF(AND($R166&gt;=BI$2,$R166&lt;=BI$3),$M166,IF(AND(BI$3&gt;=$R166,BI$2&lt;=$S166),$M166,0)),0)</f>
        <v/>
      </c>
      <c r="BJ166" s="52">
        <f>IFERROR(IF(AND($R166&gt;=BJ$2,$R166&lt;=BJ$3),$M166,IF(AND(BJ$3&gt;=$R166,BJ$2&lt;=$S166),$M166,0)),0)</f>
        <v/>
      </c>
      <c r="BK166" s="52">
        <f>IFERROR(IF(AND($R166&gt;=BK$2,$R166&lt;=BK$3),$M166,IF(AND(BK$3&gt;=$R166,BK$2&lt;=$S166),$M166,0)),0)</f>
        <v/>
      </c>
      <c r="BL166" s="52">
        <f>IFERROR(IF(AND($R166&gt;=BL$2,$R166&lt;=BL$3),$M166,IF(AND(BL$3&gt;=$R166,BL$2&lt;=$S166),$M166,0)),0)</f>
        <v/>
      </c>
      <c r="BM166" s="52">
        <f>IFERROR(IF(AND($R166&gt;=BM$2,$R166&lt;=BM$3),$M166,IF(AND(BM$3&gt;=$R166,BM$2&lt;=$S166),$M166,0)),0)</f>
        <v/>
      </c>
      <c r="BN166" s="52">
        <f>IFERROR(IF(AND($R166&gt;=BN$2,$R166&lt;=BN$3),$M166,IF(AND(BN$3&gt;=$R166,BN$2&lt;=$S166),$M166,0)),0)</f>
        <v/>
      </c>
      <c r="BO166" s="52">
        <f>IFERROR(IF(AND($R166&gt;=BO$2,$R166&lt;=BO$3),$M166,IF(AND(BO$3&gt;=$R166,BO$2&lt;=$S166),$M166,0)),0)</f>
        <v/>
      </c>
      <c r="BP166" s="52">
        <f>IFERROR(IF(AND($R166&gt;=BP$2,$R166&lt;=BP$3),$M166,IF(AND(BP$3&gt;=$R166,BP$2&lt;=$S166),$M166,0)),0)</f>
        <v/>
      </c>
      <c r="BQ166" s="52">
        <f>IFERROR(IF(AND($R166&gt;=BQ$2,$R166&lt;=BQ$3),$M166,IF(AND(BQ$3&gt;=$R166,BQ$2&lt;=$S166),$M166,0)),0)</f>
        <v/>
      </c>
      <c r="BR166" s="52">
        <f>IFERROR(IF(AND($R166&gt;=BR$2,$R166&lt;=BR$3),$M166,IF(AND(BR$3&gt;=$R166,BR$2&lt;=$S166),$M166,0)),0)</f>
        <v/>
      </c>
      <c r="BS166" s="52">
        <f>IFERROR(IF(AND($R166&gt;=BS$2,$R166&lt;=BS$3),$M166,IF(AND(BS$3&gt;=$R166,BS$2&lt;=$S166),$M166,0)),0)</f>
        <v/>
      </c>
      <c r="BT166" s="52">
        <f>IFERROR(IF(AND($R166&gt;=BT$2,$R166&lt;=BT$3),$M166,IF(AND(BT$3&gt;=$R166,BT$2&lt;=$S166),$M166,0)),0)</f>
        <v/>
      </c>
      <c r="BU166" s="52">
        <f>IFERROR(IF(AND($R166&gt;=BU$2,$R166&lt;=BU$3),$M166,IF(AND(BU$3&gt;=$R166,BU$2&lt;=$S166),$M166,0)),0)</f>
        <v/>
      </c>
      <c r="BV166" s="52">
        <f>IFERROR(IF(AND($R166&gt;=BV$2,$R166&lt;=BV$3),$M166,IF(AND(BV$3&gt;=$R166,BV$2&lt;=$S166),$M166,0)),0)</f>
        <v/>
      </c>
      <c r="BW166" s="52">
        <f>IFERROR(IF(AND($R166&gt;=BW$2,$R166&lt;=BW$3),$M166,IF(AND(BW$3&gt;=$R166,BW$2&lt;=$S166),$M166,0)),0)</f>
        <v/>
      </c>
      <c r="BX166" s="52">
        <f>IFERROR(IF(AND($R166&gt;=BX$2,$R166&lt;=BX$3),$M166,IF(AND(BX$3&gt;=$R166,BX$2&lt;=$S166),$M166,0)),0)</f>
        <v/>
      </c>
      <c r="BY166" s="52">
        <f>IFERROR(IF(AND($R166&gt;=BY$2,$R166&lt;=BY$3),$M166,IF(AND(BY$3&gt;=$R166,BY$2&lt;=$S166),$M166,0)),0)</f>
        <v/>
      </c>
      <c r="BZ166" s="52">
        <f>IFERROR(IF(AND($R166&gt;=BZ$2,$R166&lt;=BZ$3),$M166,IF(AND(BZ$3&gt;=$R166,BZ$2&lt;=$S166),$M166,0)),0)</f>
        <v/>
      </c>
      <c r="CA166" s="52">
        <f>IFERROR(IF(AND($R166&gt;=CA$2,$R166&lt;=CA$3),$M166,IF(AND(CA$3&gt;=$R166,CA$2&lt;=$S166),$M166,0)),0)</f>
        <v/>
      </c>
      <c r="CB166" s="52">
        <f>IFERROR(IF(AND($R166&gt;=CB$2,$R166&lt;=CB$3),$M166,IF(AND(CB$3&gt;=$R166,CB$2&lt;=$S166),$M166,0)),0)</f>
        <v/>
      </c>
      <c r="CC166" s="52">
        <f>IFERROR(IF(AND($R166&gt;=CC$2,$R166&lt;=CC$3),$M166,IF(AND(CC$3&gt;=$R166,CC$2&lt;=$S166),$M166,0)),0)</f>
        <v/>
      </c>
      <c r="CD166" s="52">
        <f>IFERROR(IF(AND($R166&gt;=CD$2,$R166&lt;=CD$3),$M166,IF(AND(CD$3&gt;=$R166,CD$2&lt;=$S166),$M166,0)),0)</f>
        <v/>
      </c>
      <c r="CE166" s="52">
        <f>IFERROR(IF(AND($R166&gt;=CE$2,$R166&lt;=CE$3),$M166,IF(AND(CE$3&gt;=$R166,CE$2&lt;=$S166),$M166,0)),0)</f>
        <v/>
      </c>
      <c r="CF166" s="52">
        <f>IFERROR(IF(AND($R166&gt;=CF$2,$R166&lt;=CF$3),$M166,IF(AND(CF$3&gt;=$R166,CF$2&lt;=$S166),$M166,0)),0)</f>
        <v/>
      </c>
      <c r="CG166" s="52">
        <f>IFERROR(IF(AND($R166&gt;=CG$2,$R166&lt;=CG$3),$M166,IF(AND(CG$3&gt;=$R166,CG$2&lt;=$S166),$M166,0)),0)</f>
        <v/>
      </c>
      <c r="CH166" s="52">
        <f>IFERROR(IF(AND($R166&gt;=CH$2,$R166&lt;=CH$3),$M166,IF(AND(CH$3&gt;=$R166,CH$2&lt;=$S166),$M166,0)),0)</f>
        <v/>
      </c>
      <c r="CI166" s="52">
        <f>IFERROR(IF(AND($R166&gt;=CI$2,$R166&lt;=CI$3),$M166,IF(AND(CI$3&gt;=$R166,CI$2&lt;=$S166),$M166,0)),0)</f>
        <v/>
      </c>
      <c r="CJ166" s="52">
        <f>IFERROR(IF(AND($R166&gt;=CJ$2,$R166&lt;=CJ$3),$M166,IF(AND(CJ$3&gt;=$R166,CJ$2&lt;=$S166),$M166,0)),0)</f>
        <v/>
      </c>
      <c r="CK166" s="52">
        <f>IFERROR(IF(AND($R166&gt;=CK$2,$R166&lt;=CK$3),$M166,IF(AND(CK$3&gt;=$R166,CK$2&lt;=$S166),$M166,0)),0)</f>
        <v/>
      </c>
      <c r="CL166" s="52">
        <f>IFERROR(IF(AND($R166&gt;=CL$2,$R166&lt;=CL$3),$M166,IF(AND(CL$3&gt;=$R166,CL$2&lt;=$S166),$M166,0)),0)</f>
        <v/>
      </c>
      <c r="CM166" s="52">
        <f>IFERROR(IF(AND($R166&gt;=CM$2,$R166&lt;=CM$3),$M166,IF(AND(CM$3&gt;=$R166,CM$2&lt;=$S166),$M166,0)),0)</f>
        <v/>
      </c>
      <c r="CN166" s="52">
        <f>IFERROR(IF(AND($R166&gt;=CN$2,$R166&lt;=CN$3),$M166,IF(AND(CN$3&gt;=$R166,CN$2&lt;=$S166),$M166,0)),0)</f>
        <v/>
      </c>
      <c r="CO166" s="52">
        <f>IFERROR(IF(AND($R166&gt;=CO$2,$R166&lt;=CO$3),$M166,IF(AND(CO$3&gt;=$R166,CO$2&lt;=$S166),$M166,0)),0)</f>
        <v/>
      </c>
      <c r="CP166" s="52">
        <f>IFERROR(IF(AND($R166&gt;=CP$2,$R166&lt;=CP$3),$M166,IF(AND(CP$3&gt;=$R166,CP$2&lt;=$S166),$M166,0)),0)</f>
        <v/>
      </c>
      <c r="CQ166" s="52">
        <f>IFERROR(IF(AND($R166&gt;=CQ$2,$R166&lt;=CQ$3),$M166,IF(AND(CQ$3&gt;=$R166,CQ$2&lt;=$S166),$M166,0)),0)</f>
        <v/>
      </c>
      <c r="CR166" s="52">
        <f>IFERROR(IF(AND($R166&gt;=CR$2,$R166&lt;=CR$3),$M166,IF(AND(CR$3&gt;=$R166,CR$2&lt;=$S166),$M166,0)),0)</f>
        <v/>
      </c>
      <c r="CS166" s="52">
        <f>IFERROR(IF(AND($R166&gt;=CS$2,$R166&lt;=CS$3),$M166,IF(AND(CS$3&gt;=$R166,CS$2&lt;=$S166),$M166,0)),0)</f>
        <v/>
      </c>
      <c r="CT166" s="52">
        <f>IFERROR(IF(AND($R166&gt;=CT$2,$R166&lt;=CT$3),$M166,IF(AND(CT$3&gt;=$R166,CT$2&lt;=$S166),$M166,0)),0)</f>
        <v/>
      </c>
      <c r="CU166" s="52">
        <f>IFERROR(IF(AND($R166&gt;=CU$2,$R166&lt;=CU$3),$M166,IF(AND(CU$3&gt;=$R166,CU$2&lt;=$S166),$M166,0)),0)</f>
        <v/>
      </c>
      <c r="CV166" s="52">
        <f>IFERROR(IF(AND($R166&gt;=CV$2,$R166&lt;=CV$3),$M166,IF(AND(CV$3&gt;=$R166,CV$2&lt;=$S166),$M166,0)),0)</f>
        <v/>
      </c>
      <c r="CW166" s="52">
        <f>IFERROR(IF(AND($R166&gt;=CW$2,$R166&lt;=CW$3),$M166,IF(AND(CW$3&gt;=$R166,CW$2&lt;=$S166),$M166,0)),0)</f>
        <v/>
      </c>
      <c r="CX166" s="52">
        <f>IFERROR(IF(AND($R166&gt;=CX$2,$R166&lt;=CX$3),$M166,IF(AND(CX$3&gt;=$R166,CX$2&lt;=$S166),$M166,0)),0)</f>
        <v/>
      </c>
      <c r="CY166" s="52">
        <f>IFERROR(IF(AND($R166&gt;=CY$2,$R166&lt;=CY$3),$M166,IF(AND(CY$3&gt;=$R166,CY$2&lt;=$S166),$M166,0)),0)</f>
        <v/>
      </c>
      <c r="CZ166" s="52">
        <f>IFERROR(IF(AND($R166&gt;=CZ$2,$R166&lt;=CZ$3),$M166,IF(AND(CZ$3&gt;=$R166,CZ$2&lt;=$S166),$M166,0)),0)</f>
        <v/>
      </c>
      <c r="DA166" s="52" t="n"/>
      <c r="DB166" s="52" t="n"/>
    </row>
    <row r="167" outlineLevel="1" ht="15.9" customHeight="1">
      <c r="A167" s="40" t="inlineStr">
        <is>
          <t>[Person_3]</t>
        </is>
      </c>
      <c r="B167" s="98" t="n"/>
      <c r="C167" s="56" t="n"/>
      <c r="D167" s="98" t="n"/>
      <c r="E167" s="56" t="n"/>
      <c r="F167" s="53" t="n"/>
      <c r="G167" s="56" t="n"/>
      <c r="H167" s="98" t="n"/>
      <c r="I167" s="43" t="n"/>
      <c r="J167" s="44" t="n"/>
      <c r="K167" s="45" t="n"/>
      <c r="L167" s="45" t="n"/>
      <c r="M167" s="46">
        <f>IF($J167="Digital Maintenance",0,K167*L167)*I166</f>
        <v/>
      </c>
      <c r="N167" s="47">
        <f>IF($J167="Digital Maintenance",K167*L167,0)*I167</f>
        <v/>
      </c>
      <c r="O167" s="48" t="inlineStr">
        <is>
          <t>New</t>
        </is>
      </c>
      <c r="P167" s="49" t="n"/>
      <c r="Q167" s="96" t="n"/>
      <c r="R167" s="96" t="n"/>
      <c r="S167" s="96" t="n"/>
      <c r="T167" s="51">
        <f>IF(ISBLANK(S167),"",YEARFRAC(R167,EOMONTH(S167,0))*12)</f>
        <v/>
      </c>
      <c r="U167" s="52">
        <f>IFERROR(IF(AND($R167&gt;=U$2,$R167&lt;=U$3),$M167,IF(AND(U$3&gt;=$R167,U$2&lt;=$S167),$M167,0)),0)</f>
        <v/>
      </c>
      <c r="V167" s="52">
        <f>IFERROR(IF(AND($R167&gt;=V$2,$R167&lt;=V$3),$M167,IF(AND(V$3&gt;=$R167,V$2&lt;=$S167),$M167,0)),0)</f>
        <v/>
      </c>
      <c r="W167" s="52">
        <f>IFERROR(IF(AND($R167&gt;=W$2,$R167&lt;=W$3),$M167,IF(AND(W$3&gt;=$R167,W$2&lt;=$S167),$M167,0)),0)</f>
        <v/>
      </c>
      <c r="X167" s="52">
        <f>IFERROR(IF(AND($R167&gt;=X$2,$R167&lt;=X$3),$M167,IF(AND(X$3&gt;=$R167,X$2&lt;=$S167),$M167,0)),0)</f>
        <v/>
      </c>
      <c r="Y167" s="52">
        <f>IFERROR(IF(AND($R167&gt;=Y$2,$R167&lt;=Y$3),$M167,IF(AND(Y$3&gt;=$R167,Y$2&lt;=$S167),$M167,0)),0)</f>
        <v/>
      </c>
      <c r="Z167" s="52">
        <f>IFERROR(IF(AND($R167&gt;=Z$2,$R167&lt;=Z$3),$M167,IF(AND(Z$3&gt;=$R167,Z$2&lt;=$S167),$M167,0)),0)</f>
        <v/>
      </c>
      <c r="AA167" s="52">
        <f>IFERROR(IF(AND($R167&gt;=AA$2,$R167&lt;=AA$3),$M167,IF(AND(AA$3&gt;=$R167,AA$2&lt;=$S167),$M167,0)),0)</f>
        <v/>
      </c>
      <c r="AB167" s="52">
        <f>IFERROR(IF(AND($R167&gt;=AB$2,$R167&lt;=AB$3),$M167,IF(AND(AB$3&gt;=$R167,AB$2&lt;=$S167),$M167,0)),0)</f>
        <v/>
      </c>
      <c r="AC167" s="52">
        <f>IFERROR(IF(AND($R167&gt;=AC$2,$R167&lt;=AC$3),$M167,IF(AND(AC$3&gt;=$R167,AC$2&lt;=$S167),$M167,0)),0)</f>
        <v/>
      </c>
      <c r="AD167" s="52">
        <f>IFERROR(IF(AND($R167&gt;=AD$2,$R167&lt;=AD$3),$M167,IF(AND(AD$3&gt;=$R167,AD$2&lt;=$S167),$M167,0)),0)</f>
        <v/>
      </c>
      <c r="AE167" s="52">
        <f>IFERROR(IF(AND($R167&gt;=AE$2,$R167&lt;=AE$3),$M167,IF(AND(AE$3&gt;=$R167,AE$2&lt;=$S167),$M167,0)),0)</f>
        <v/>
      </c>
      <c r="AF167" s="52">
        <f>IFERROR(IF(AND($R167&gt;=AF$2,$R167&lt;=AF$3),$M167,IF(AND(AF$3&gt;=$R167,AF$2&lt;=$S167),$M167,0)),0)</f>
        <v/>
      </c>
      <c r="AG167" s="52">
        <f>IFERROR(IF(AND($R167&gt;=AG$2,$R167&lt;=AG$3),$M167,IF(AND(AG$3&gt;=$R167,AG$2&lt;=$S167),$M167,0)),0)</f>
        <v/>
      </c>
      <c r="AH167" s="52">
        <f>IFERROR(IF(AND($R167&gt;=AH$2,$R167&lt;=AH$3),$M167,IF(AND(AH$3&gt;=$R167,AH$2&lt;=$S167),$M167,0)),0)</f>
        <v/>
      </c>
      <c r="AI167" s="52">
        <f>IFERROR(IF(AND($R167&gt;=AI$2,$R167&lt;=AI$3),$M167,IF(AND(AI$3&gt;=$R167,AI$2&lt;=$S167),$M167,0)),0)</f>
        <v/>
      </c>
      <c r="AJ167" s="52">
        <f>IFERROR(IF(AND($R167&gt;=AJ$2,$R167&lt;=AJ$3),$M167,IF(AND(AJ$3&gt;=$R167,AJ$2&lt;=$S167),$M167,0)),0)</f>
        <v/>
      </c>
      <c r="AK167" s="52">
        <f>IFERROR(IF(AND($R167&gt;=AK$2,$R167&lt;=AK$3),$M167,IF(AND(AK$3&gt;=$R167,AK$2&lt;=$S167),$M167,0)),0)</f>
        <v/>
      </c>
      <c r="AL167" s="52">
        <f>IFERROR(IF(AND($R167&gt;=AL$2,$R167&lt;=AL$3),$M167,IF(AND(AL$3&gt;=$R167,AL$2&lt;=$S167),$M167,0)),0)</f>
        <v/>
      </c>
      <c r="AM167" s="52">
        <f>IFERROR(IF(AND($R167&gt;=AM$2,$R167&lt;=AM$3),$M167,IF(AND(AM$3&gt;=$R167,AM$2&lt;=$S167),$M167,0)),0)</f>
        <v/>
      </c>
      <c r="AN167" s="52">
        <f>IFERROR(IF(AND($R167&gt;=AN$2,$R167&lt;=AN$3),$M167,IF(AND(AN$3&gt;=$R167,AN$2&lt;=$S167),$M167,0)),0)</f>
        <v/>
      </c>
      <c r="AO167" s="52">
        <f>IFERROR(IF(AND($R167&gt;=AO$2,$R167&lt;=AO$3),$M167,IF(AND(AO$3&gt;=$R167,AO$2&lt;=$S167),$M167,0)),0)</f>
        <v/>
      </c>
      <c r="AP167" s="52">
        <f>IFERROR(IF(AND($R167&gt;=AP$2,$R167&lt;=AP$3),$M167,IF(AND(AP$3&gt;=$R167,AP$2&lt;=$S167),$M167,0)),0)</f>
        <v/>
      </c>
      <c r="AQ167" s="52">
        <f>IFERROR(IF(AND($R167&gt;=AQ$2,$R167&lt;=AQ$3),$M167,IF(AND(AQ$3&gt;=$R167,AQ$2&lt;=$S167),$M167,0)),0)</f>
        <v/>
      </c>
      <c r="AR167" s="52">
        <f>IFERROR(IF(AND($R167&gt;=AR$2,$R167&lt;=AR$3),$M167,IF(AND(AR$3&gt;=$R167,AR$2&lt;=$S167),$M167,0)),0)</f>
        <v/>
      </c>
      <c r="AS167" s="52">
        <f>IFERROR(IF(AND($R167&gt;=AS$2,$R167&lt;=AS$3),$M167,IF(AND(AS$3&gt;=$R167,AS$2&lt;=$S167),$M167,0)),0)</f>
        <v/>
      </c>
      <c r="AT167" s="52">
        <f>IFERROR(IF(AND($R167&gt;=AT$2,$R167&lt;=AT$3),$M167,IF(AND(AT$3&gt;=$R167,AT$2&lt;=$S167),$M167,0)),0)</f>
        <v/>
      </c>
      <c r="AU167" s="52">
        <f>IFERROR(IF(AND($R167&gt;=AU$2,$R167&lt;=AU$3),$M167,IF(AND(AU$3&gt;=$R167,AU$2&lt;=$S167),$M167,0)),0)</f>
        <v/>
      </c>
      <c r="AV167" s="52">
        <f>IFERROR(IF(AND($R167&gt;=AV$2,$R167&lt;=AV$3),$M167,IF(AND(AV$3&gt;=$R167,AV$2&lt;=$S167),$M167,0)),0)</f>
        <v/>
      </c>
      <c r="AW167" s="52">
        <f>IFERROR(IF(AND($R167&gt;=AW$2,$R167&lt;=AW$3),$M167,IF(AND(AW$3&gt;=$R167,AW$2&lt;=$S167),$M167,0)),0)</f>
        <v/>
      </c>
      <c r="AX167" s="52">
        <f>IFERROR(IF(AND($R167&gt;=AX$2,$R167&lt;=AX$3),$M167,IF(AND(AX$3&gt;=$R167,AX$2&lt;=$S167),$M167,0)),0)</f>
        <v/>
      </c>
      <c r="AY167" s="52">
        <f>IFERROR(IF(AND($R167&gt;=AY$2,$R167&lt;=AY$3),$M167,IF(AND(AY$3&gt;=$R167,AY$2&lt;=$S167),$M167,0)),0)</f>
        <v/>
      </c>
      <c r="AZ167" s="52">
        <f>IFERROR(IF(AND($R167&gt;=AZ$2,$R167&lt;=AZ$3),$M167,IF(AND(AZ$3&gt;=$R167,AZ$2&lt;=$S167),$M167,0)),0)</f>
        <v/>
      </c>
      <c r="BA167" s="52">
        <f>IFERROR(IF(AND($R167&gt;=BA$2,$R167&lt;=BA$3),$M167,IF(AND(BA$3&gt;=$R167,BA$2&lt;=$S167),$M167,0)),0)</f>
        <v/>
      </c>
      <c r="BB167" s="52">
        <f>IFERROR(IF(AND($R167&gt;=BB$2,$R167&lt;=BB$3),$M167,IF(AND(BB$3&gt;=$R167,BB$2&lt;=$S167),$M167,0)),0)</f>
        <v/>
      </c>
      <c r="BC167" s="52">
        <f>IFERROR(IF(AND($R167&gt;=BC$2,$R167&lt;=BC$3),$M167,IF(AND(BC$3&gt;=$R167,BC$2&lt;=$S167),$M167,0)),0)</f>
        <v/>
      </c>
      <c r="BD167" s="52">
        <f>IFERROR(IF(AND($R167&gt;=BD$2,$R167&lt;=BD$3),$M167,IF(AND(BD$3&gt;=$R167,BD$2&lt;=$S167),$M167,0)),0)</f>
        <v/>
      </c>
      <c r="BE167" s="52">
        <f>IFERROR(IF(AND($R167&gt;=BE$2,$R167&lt;=BE$3),$M167,IF(AND(BE$3&gt;=$R167,BE$2&lt;=$S167),$M167,0)),0)</f>
        <v/>
      </c>
      <c r="BF167" s="52">
        <f>IFERROR(IF(AND($R167&gt;=BF$2,$R167&lt;=BF$3),$M167,IF(AND(BF$3&gt;=$R167,BF$2&lt;=$S167),$M167,0)),0)</f>
        <v/>
      </c>
      <c r="BG167" s="52">
        <f>IFERROR(IF(AND($R167&gt;=BG$2,$R167&lt;=BG$3),$M167,IF(AND(BG$3&gt;=$R167,BG$2&lt;=$S167),$M167,0)),0)</f>
        <v/>
      </c>
      <c r="BH167" s="52">
        <f>IFERROR(IF(AND($R167&gt;=BH$2,$R167&lt;=BH$3),$M167,IF(AND(BH$3&gt;=$R167,BH$2&lt;=$S167),$M167,0)),0)</f>
        <v/>
      </c>
      <c r="BI167" s="52">
        <f>IFERROR(IF(AND($R167&gt;=BI$2,$R167&lt;=BI$3),$M167,IF(AND(BI$3&gt;=$R167,BI$2&lt;=$S167),$M167,0)),0)</f>
        <v/>
      </c>
      <c r="BJ167" s="52">
        <f>IFERROR(IF(AND($R167&gt;=BJ$2,$R167&lt;=BJ$3),$M167,IF(AND(BJ$3&gt;=$R167,BJ$2&lt;=$S167),$M167,0)),0)</f>
        <v/>
      </c>
      <c r="BK167" s="52">
        <f>IFERROR(IF(AND($R167&gt;=BK$2,$R167&lt;=BK$3),$M167,IF(AND(BK$3&gt;=$R167,BK$2&lt;=$S167),$M167,0)),0)</f>
        <v/>
      </c>
      <c r="BL167" s="52">
        <f>IFERROR(IF(AND($R167&gt;=BL$2,$R167&lt;=BL$3),$M167,IF(AND(BL$3&gt;=$R167,BL$2&lt;=$S167),$M167,0)),0)</f>
        <v/>
      </c>
      <c r="BM167" s="52">
        <f>IFERROR(IF(AND($R167&gt;=BM$2,$R167&lt;=BM$3),$M167,IF(AND(BM$3&gt;=$R167,BM$2&lt;=$S167),$M167,0)),0)</f>
        <v/>
      </c>
      <c r="BN167" s="52">
        <f>IFERROR(IF(AND($R167&gt;=BN$2,$R167&lt;=BN$3),$M167,IF(AND(BN$3&gt;=$R167,BN$2&lt;=$S167),$M167,0)),0)</f>
        <v/>
      </c>
      <c r="BO167" s="52">
        <f>IFERROR(IF(AND($R167&gt;=BO$2,$R167&lt;=BO$3),$M167,IF(AND(BO$3&gt;=$R167,BO$2&lt;=$S167),$M167,0)),0)</f>
        <v/>
      </c>
      <c r="BP167" s="52">
        <f>IFERROR(IF(AND($R167&gt;=BP$2,$R167&lt;=BP$3),$M167,IF(AND(BP$3&gt;=$R167,BP$2&lt;=$S167),$M167,0)),0)</f>
        <v/>
      </c>
      <c r="BQ167" s="52">
        <f>IFERROR(IF(AND($R167&gt;=BQ$2,$R167&lt;=BQ$3),$M167,IF(AND(BQ$3&gt;=$R167,BQ$2&lt;=$S167),$M167,0)),0)</f>
        <v/>
      </c>
      <c r="BR167" s="52">
        <f>IFERROR(IF(AND($R167&gt;=BR$2,$R167&lt;=BR$3),$M167,IF(AND(BR$3&gt;=$R167,BR$2&lt;=$S167),$M167,0)),0)</f>
        <v/>
      </c>
      <c r="BS167" s="52">
        <f>IFERROR(IF(AND($R167&gt;=BS$2,$R167&lt;=BS$3),$M167,IF(AND(BS$3&gt;=$R167,BS$2&lt;=$S167),$M167,0)),0)</f>
        <v/>
      </c>
      <c r="BT167" s="52">
        <f>IFERROR(IF(AND($R167&gt;=BT$2,$R167&lt;=BT$3),$M167,IF(AND(BT$3&gt;=$R167,BT$2&lt;=$S167),$M167,0)),0)</f>
        <v/>
      </c>
      <c r="BU167" s="52">
        <f>IFERROR(IF(AND($R167&gt;=BU$2,$R167&lt;=BU$3),$M167,IF(AND(BU$3&gt;=$R167,BU$2&lt;=$S167),$M167,0)),0)</f>
        <v/>
      </c>
      <c r="BV167" s="52">
        <f>IFERROR(IF(AND($R167&gt;=BV$2,$R167&lt;=BV$3),$M167,IF(AND(BV$3&gt;=$R167,BV$2&lt;=$S167),$M167,0)),0)</f>
        <v/>
      </c>
      <c r="BW167" s="52">
        <f>IFERROR(IF(AND($R167&gt;=BW$2,$R167&lt;=BW$3),$M167,IF(AND(BW$3&gt;=$R167,BW$2&lt;=$S167),$M167,0)),0)</f>
        <v/>
      </c>
      <c r="BX167" s="52">
        <f>IFERROR(IF(AND($R167&gt;=BX$2,$R167&lt;=BX$3),$M167,IF(AND(BX$3&gt;=$R167,BX$2&lt;=$S167),$M167,0)),0)</f>
        <v/>
      </c>
      <c r="BY167" s="52">
        <f>IFERROR(IF(AND($R167&gt;=BY$2,$R167&lt;=BY$3),$M167,IF(AND(BY$3&gt;=$R167,BY$2&lt;=$S167),$M167,0)),0)</f>
        <v/>
      </c>
      <c r="BZ167" s="52">
        <f>IFERROR(IF(AND($R167&gt;=BZ$2,$R167&lt;=BZ$3),$M167,IF(AND(BZ$3&gt;=$R167,BZ$2&lt;=$S167),$M167,0)),0)</f>
        <v/>
      </c>
      <c r="CA167" s="52">
        <f>IFERROR(IF(AND($R167&gt;=CA$2,$R167&lt;=CA$3),$M167,IF(AND(CA$3&gt;=$R167,CA$2&lt;=$S167),$M167,0)),0)</f>
        <v/>
      </c>
      <c r="CB167" s="52">
        <f>IFERROR(IF(AND($R167&gt;=CB$2,$R167&lt;=CB$3),$M167,IF(AND(CB$3&gt;=$R167,CB$2&lt;=$S167),$M167,0)),0)</f>
        <v/>
      </c>
      <c r="CC167" s="52">
        <f>IFERROR(IF(AND($R167&gt;=CC$2,$R167&lt;=CC$3),$M167,IF(AND(CC$3&gt;=$R167,CC$2&lt;=$S167),$M167,0)),0)</f>
        <v/>
      </c>
      <c r="CD167" s="52">
        <f>IFERROR(IF(AND($R167&gt;=CD$2,$R167&lt;=CD$3),$M167,IF(AND(CD$3&gt;=$R167,CD$2&lt;=$S167),$M167,0)),0)</f>
        <v/>
      </c>
      <c r="CE167" s="52">
        <f>IFERROR(IF(AND($R167&gt;=CE$2,$R167&lt;=CE$3),$M167,IF(AND(CE$3&gt;=$R167,CE$2&lt;=$S167),$M167,0)),0)</f>
        <v/>
      </c>
      <c r="CF167" s="52">
        <f>IFERROR(IF(AND($R167&gt;=CF$2,$R167&lt;=CF$3),$M167,IF(AND(CF$3&gt;=$R167,CF$2&lt;=$S167),$M167,0)),0)</f>
        <v/>
      </c>
      <c r="CG167" s="52">
        <f>IFERROR(IF(AND($R167&gt;=CG$2,$R167&lt;=CG$3),$M167,IF(AND(CG$3&gt;=$R167,CG$2&lt;=$S167),$M167,0)),0)</f>
        <v/>
      </c>
      <c r="CH167" s="52">
        <f>IFERROR(IF(AND($R167&gt;=CH$2,$R167&lt;=CH$3),$M167,IF(AND(CH$3&gt;=$R167,CH$2&lt;=$S167),$M167,0)),0)</f>
        <v/>
      </c>
      <c r="CI167" s="52">
        <f>IFERROR(IF(AND($R167&gt;=CI$2,$R167&lt;=CI$3),$M167,IF(AND(CI$3&gt;=$R167,CI$2&lt;=$S167),$M167,0)),0)</f>
        <v/>
      </c>
      <c r="CJ167" s="52">
        <f>IFERROR(IF(AND($R167&gt;=CJ$2,$R167&lt;=CJ$3),$M167,IF(AND(CJ$3&gt;=$R167,CJ$2&lt;=$S167),$M167,0)),0)</f>
        <v/>
      </c>
      <c r="CK167" s="52">
        <f>IFERROR(IF(AND($R167&gt;=CK$2,$R167&lt;=CK$3),$M167,IF(AND(CK$3&gt;=$R167,CK$2&lt;=$S167),$M167,0)),0)</f>
        <v/>
      </c>
      <c r="CL167" s="52">
        <f>IFERROR(IF(AND($R167&gt;=CL$2,$R167&lt;=CL$3),$M167,IF(AND(CL$3&gt;=$R167,CL$2&lt;=$S167),$M167,0)),0)</f>
        <v/>
      </c>
      <c r="CM167" s="52">
        <f>IFERROR(IF(AND($R167&gt;=CM$2,$R167&lt;=CM$3),$M167,IF(AND(CM$3&gt;=$R167,CM$2&lt;=$S167),$M167,0)),0)</f>
        <v/>
      </c>
      <c r="CN167" s="52">
        <f>IFERROR(IF(AND($R167&gt;=CN$2,$R167&lt;=CN$3),$M167,IF(AND(CN$3&gt;=$R167,CN$2&lt;=$S167),$M167,0)),0)</f>
        <v/>
      </c>
      <c r="CO167" s="52">
        <f>IFERROR(IF(AND($R167&gt;=CO$2,$R167&lt;=CO$3),$M167,IF(AND(CO$3&gt;=$R167,CO$2&lt;=$S167),$M167,0)),0)</f>
        <v/>
      </c>
      <c r="CP167" s="52">
        <f>IFERROR(IF(AND($R167&gt;=CP$2,$R167&lt;=CP$3),$M167,IF(AND(CP$3&gt;=$R167,CP$2&lt;=$S167),$M167,0)),0)</f>
        <v/>
      </c>
      <c r="CQ167" s="52">
        <f>IFERROR(IF(AND($R167&gt;=CQ$2,$R167&lt;=CQ$3),$M167,IF(AND(CQ$3&gt;=$R167,CQ$2&lt;=$S167),$M167,0)),0)</f>
        <v/>
      </c>
      <c r="CR167" s="52">
        <f>IFERROR(IF(AND($R167&gt;=CR$2,$R167&lt;=CR$3),$M167,IF(AND(CR$3&gt;=$R167,CR$2&lt;=$S167),$M167,0)),0)</f>
        <v/>
      </c>
      <c r="CS167" s="52">
        <f>IFERROR(IF(AND($R167&gt;=CS$2,$R167&lt;=CS$3),$M167,IF(AND(CS$3&gt;=$R167,CS$2&lt;=$S167),$M167,0)),0)</f>
        <v/>
      </c>
      <c r="CT167" s="52">
        <f>IFERROR(IF(AND($R167&gt;=CT$2,$R167&lt;=CT$3),$M167,IF(AND(CT$3&gt;=$R167,CT$2&lt;=$S167),$M167,0)),0)</f>
        <v/>
      </c>
      <c r="CU167" s="52">
        <f>IFERROR(IF(AND($R167&gt;=CU$2,$R167&lt;=CU$3),$M167,IF(AND(CU$3&gt;=$R167,CU$2&lt;=$S167),$M167,0)),0)</f>
        <v/>
      </c>
      <c r="CV167" s="52">
        <f>IFERROR(IF(AND($R167&gt;=CV$2,$R167&lt;=CV$3),$M167,IF(AND(CV$3&gt;=$R167,CV$2&lt;=$S167),$M167,0)),0)</f>
        <v/>
      </c>
      <c r="CW167" s="52">
        <f>IFERROR(IF(AND($R167&gt;=CW$2,$R167&lt;=CW$3),$M167,IF(AND(CW$3&gt;=$R167,CW$2&lt;=$S167),$M167,0)),0)</f>
        <v/>
      </c>
      <c r="CX167" s="52">
        <f>IFERROR(IF(AND($R167&gt;=CX$2,$R167&lt;=CX$3),$M167,IF(AND(CX$3&gt;=$R167,CX$2&lt;=$S167),$M167,0)),0)</f>
        <v/>
      </c>
      <c r="CY167" s="52">
        <f>IFERROR(IF(AND($R167&gt;=CY$2,$R167&lt;=CY$3),$M167,IF(AND(CY$3&gt;=$R167,CY$2&lt;=$S167),$M167,0)),0)</f>
        <v/>
      </c>
      <c r="CZ167" s="52">
        <f>IFERROR(IF(AND($R167&gt;=CZ$2,$R167&lt;=CZ$3),$M167,IF(AND(CZ$3&gt;=$R167,CZ$2&lt;=$S167),$M167,0)),0)</f>
        <v/>
      </c>
      <c r="DA167" s="52" t="n"/>
      <c r="DB167" s="52" t="n"/>
    </row>
    <row r="168" outlineLevel="1" ht="15.9" customHeight="1">
      <c r="A168" s="40" t="inlineStr">
        <is>
          <t>[Person_3]</t>
        </is>
      </c>
      <c r="B168" s="98" t="n"/>
      <c r="C168" s="56" t="n"/>
      <c r="D168" s="98" t="n"/>
      <c r="E168" s="56" t="n"/>
      <c r="F168" s="53" t="n"/>
      <c r="G168" s="56" t="n"/>
      <c r="H168" s="98" t="n"/>
      <c r="I168" s="43" t="n"/>
      <c r="J168" s="44" t="n"/>
      <c r="K168" s="45" t="n"/>
      <c r="L168" s="45" t="n"/>
      <c r="M168" s="46">
        <f>IF($J168="Digital Maintenance",0,K168*L168)*I167</f>
        <v/>
      </c>
      <c r="N168" s="47">
        <f>IF($J168="Digital Maintenance",K168*L168,0)*I168</f>
        <v/>
      </c>
      <c r="O168" s="48" t="inlineStr">
        <is>
          <t>New</t>
        </is>
      </c>
      <c r="P168" s="49" t="n"/>
      <c r="Q168" s="96" t="n"/>
      <c r="R168" s="96" t="n"/>
      <c r="S168" s="96" t="n"/>
      <c r="T168" s="51">
        <f>IF(ISBLANK(S168),"",YEARFRAC(R168,EOMONTH(S168,0))*12)</f>
        <v/>
      </c>
      <c r="U168" s="52">
        <f>IFERROR(IF(AND($R168&gt;=U$2,$R168&lt;=U$3),$M168,IF(AND(U$3&gt;=$R168,U$2&lt;=$S168),$M168,0)),0)</f>
        <v/>
      </c>
      <c r="V168" s="52">
        <f>IFERROR(IF(AND($R168&gt;=V$2,$R168&lt;=V$3),$M168,IF(AND(V$3&gt;=$R168,V$2&lt;=$S168),$M168,0)),0)</f>
        <v/>
      </c>
      <c r="W168" s="52">
        <f>IFERROR(IF(AND($R168&gt;=W$2,$R168&lt;=W$3),$M168,IF(AND(W$3&gt;=$R168,W$2&lt;=$S168),$M168,0)),0)</f>
        <v/>
      </c>
      <c r="X168" s="52">
        <f>IFERROR(IF(AND($R168&gt;=X$2,$R168&lt;=X$3),$M168,IF(AND(X$3&gt;=$R168,X$2&lt;=$S168),$M168,0)),0)</f>
        <v/>
      </c>
      <c r="Y168" s="52">
        <f>IFERROR(IF(AND($R168&gt;=Y$2,$R168&lt;=Y$3),$M168,IF(AND(Y$3&gt;=$R168,Y$2&lt;=$S168),$M168,0)),0)</f>
        <v/>
      </c>
      <c r="Z168" s="52">
        <f>IFERROR(IF(AND($R168&gt;=Z$2,$R168&lt;=Z$3),$M168,IF(AND(Z$3&gt;=$R168,Z$2&lt;=$S168),$M168,0)),0)</f>
        <v/>
      </c>
      <c r="AA168" s="52">
        <f>IFERROR(IF(AND($R168&gt;=AA$2,$R168&lt;=AA$3),$M168,IF(AND(AA$3&gt;=$R168,AA$2&lt;=$S168),$M168,0)),0)</f>
        <v/>
      </c>
      <c r="AB168" s="52">
        <f>IFERROR(IF(AND($R168&gt;=AB$2,$R168&lt;=AB$3),$M168,IF(AND(AB$3&gt;=$R168,AB$2&lt;=$S168),$M168,0)),0)</f>
        <v/>
      </c>
      <c r="AC168" s="52">
        <f>IFERROR(IF(AND($R168&gt;=AC$2,$R168&lt;=AC$3),$M168,IF(AND(AC$3&gt;=$R168,AC$2&lt;=$S168),$M168,0)),0)</f>
        <v/>
      </c>
      <c r="AD168" s="52">
        <f>IFERROR(IF(AND($R168&gt;=AD$2,$R168&lt;=AD$3),$M168,IF(AND(AD$3&gt;=$R168,AD$2&lt;=$S168),$M168,0)),0)</f>
        <v/>
      </c>
      <c r="AE168" s="52">
        <f>IFERROR(IF(AND($R168&gt;=AE$2,$R168&lt;=AE$3),$M168,IF(AND(AE$3&gt;=$R168,AE$2&lt;=$S168),$M168,0)),0)</f>
        <v/>
      </c>
      <c r="AF168" s="52">
        <f>IFERROR(IF(AND($R168&gt;=AF$2,$R168&lt;=AF$3),$M168,IF(AND(AF$3&gt;=$R168,AF$2&lt;=$S168),$M168,0)),0)</f>
        <v/>
      </c>
      <c r="AG168" s="52">
        <f>IFERROR(IF(AND($R168&gt;=AG$2,$R168&lt;=AG$3),$M168,IF(AND(AG$3&gt;=$R168,AG$2&lt;=$S168),$M168,0)),0)</f>
        <v/>
      </c>
      <c r="AH168" s="52">
        <f>IFERROR(IF(AND($R168&gt;=AH$2,$R168&lt;=AH$3),$M168,IF(AND(AH$3&gt;=$R168,AH$2&lt;=$S168),$M168,0)),0)</f>
        <v/>
      </c>
      <c r="AI168" s="52">
        <f>IFERROR(IF(AND($R168&gt;=AI$2,$R168&lt;=AI$3),$M168,IF(AND(AI$3&gt;=$R168,AI$2&lt;=$S168),$M168,0)),0)</f>
        <v/>
      </c>
      <c r="AJ168" s="52">
        <f>IFERROR(IF(AND($R168&gt;=AJ$2,$R168&lt;=AJ$3),$M168,IF(AND(AJ$3&gt;=$R168,AJ$2&lt;=$S168),$M168,0)),0)</f>
        <v/>
      </c>
      <c r="AK168" s="52">
        <f>IFERROR(IF(AND($R168&gt;=AK$2,$R168&lt;=AK$3),$M168,IF(AND(AK$3&gt;=$R168,AK$2&lt;=$S168),$M168,0)),0)</f>
        <v/>
      </c>
      <c r="AL168" s="52">
        <f>IFERROR(IF(AND($R168&gt;=AL$2,$R168&lt;=AL$3),$M168,IF(AND(AL$3&gt;=$R168,AL$2&lt;=$S168),$M168,0)),0)</f>
        <v/>
      </c>
      <c r="AM168" s="52">
        <f>IFERROR(IF(AND($R168&gt;=AM$2,$R168&lt;=AM$3),$M168,IF(AND(AM$3&gt;=$R168,AM$2&lt;=$S168),$M168,0)),0)</f>
        <v/>
      </c>
      <c r="AN168" s="52">
        <f>IFERROR(IF(AND($R168&gt;=AN$2,$R168&lt;=AN$3),$M168,IF(AND(AN$3&gt;=$R168,AN$2&lt;=$S168),$M168,0)),0)</f>
        <v/>
      </c>
      <c r="AO168" s="52">
        <f>IFERROR(IF(AND($R168&gt;=AO$2,$R168&lt;=AO$3),$M168,IF(AND(AO$3&gt;=$R168,AO$2&lt;=$S168),$M168,0)),0)</f>
        <v/>
      </c>
      <c r="AP168" s="52">
        <f>IFERROR(IF(AND($R168&gt;=AP$2,$R168&lt;=AP$3),$M168,IF(AND(AP$3&gt;=$R168,AP$2&lt;=$S168),$M168,0)),0)</f>
        <v/>
      </c>
      <c r="AQ168" s="52">
        <f>IFERROR(IF(AND($R168&gt;=AQ$2,$R168&lt;=AQ$3),$M168,IF(AND(AQ$3&gt;=$R168,AQ$2&lt;=$S168),$M168,0)),0)</f>
        <v/>
      </c>
      <c r="AR168" s="52">
        <f>IFERROR(IF(AND($R168&gt;=AR$2,$R168&lt;=AR$3),$M168,IF(AND(AR$3&gt;=$R168,AR$2&lt;=$S168),$M168,0)),0)</f>
        <v/>
      </c>
      <c r="AS168" s="52">
        <f>IFERROR(IF(AND($R168&gt;=AS$2,$R168&lt;=AS$3),$M168,IF(AND(AS$3&gt;=$R168,AS$2&lt;=$S168),$M168,0)),0)</f>
        <v/>
      </c>
      <c r="AT168" s="52">
        <f>IFERROR(IF(AND($R168&gt;=AT$2,$R168&lt;=AT$3),$M168,IF(AND(AT$3&gt;=$R168,AT$2&lt;=$S168),$M168,0)),0)</f>
        <v/>
      </c>
      <c r="AU168" s="52">
        <f>IFERROR(IF(AND($R168&gt;=AU$2,$R168&lt;=AU$3),$M168,IF(AND(AU$3&gt;=$R168,AU$2&lt;=$S168),$M168,0)),0)</f>
        <v/>
      </c>
      <c r="AV168" s="52">
        <f>IFERROR(IF(AND($R168&gt;=AV$2,$R168&lt;=AV$3),$M168,IF(AND(AV$3&gt;=$R168,AV$2&lt;=$S168),$M168,0)),0)</f>
        <v/>
      </c>
      <c r="AW168" s="52">
        <f>IFERROR(IF(AND($R168&gt;=AW$2,$R168&lt;=AW$3),$M168,IF(AND(AW$3&gt;=$R168,AW$2&lt;=$S168),$M168,0)),0)</f>
        <v/>
      </c>
      <c r="AX168" s="52">
        <f>IFERROR(IF(AND($R168&gt;=AX$2,$R168&lt;=AX$3),$M168,IF(AND(AX$3&gt;=$R168,AX$2&lt;=$S168),$M168,0)),0)</f>
        <v/>
      </c>
      <c r="AY168" s="52">
        <f>IFERROR(IF(AND($R168&gt;=AY$2,$R168&lt;=AY$3),$M168,IF(AND(AY$3&gt;=$R168,AY$2&lt;=$S168),$M168,0)),0)</f>
        <v/>
      </c>
      <c r="AZ168" s="52">
        <f>IFERROR(IF(AND($R168&gt;=AZ$2,$R168&lt;=AZ$3),$M168,IF(AND(AZ$3&gt;=$R168,AZ$2&lt;=$S168),$M168,0)),0)</f>
        <v/>
      </c>
      <c r="BA168" s="52">
        <f>IFERROR(IF(AND($R168&gt;=BA$2,$R168&lt;=BA$3),$M168,IF(AND(BA$3&gt;=$R168,BA$2&lt;=$S168),$M168,0)),0)</f>
        <v/>
      </c>
      <c r="BB168" s="52">
        <f>IFERROR(IF(AND($R168&gt;=BB$2,$R168&lt;=BB$3),$M168,IF(AND(BB$3&gt;=$R168,BB$2&lt;=$S168),$M168,0)),0)</f>
        <v/>
      </c>
      <c r="BC168" s="52">
        <f>IFERROR(IF(AND($R168&gt;=BC$2,$R168&lt;=BC$3),$M168,IF(AND(BC$3&gt;=$R168,BC$2&lt;=$S168),$M168,0)),0)</f>
        <v/>
      </c>
      <c r="BD168" s="52">
        <f>IFERROR(IF(AND($R168&gt;=BD$2,$R168&lt;=BD$3),$M168,IF(AND(BD$3&gt;=$R168,BD$2&lt;=$S168),$M168,0)),0)</f>
        <v/>
      </c>
      <c r="BE168" s="52">
        <f>IFERROR(IF(AND($R168&gt;=BE$2,$R168&lt;=BE$3),$M168,IF(AND(BE$3&gt;=$R168,BE$2&lt;=$S168),$M168,0)),0)</f>
        <v/>
      </c>
      <c r="BF168" s="52">
        <f>IFERROR(IF(AND($R168&gt;=BF$2,$R168&lt;=BF$3),$M168,IF(AND(BF$3&gt;=$R168,BF$2&lt;=$S168),$M168,0)),0)</f>
        <v/>
      </c>
      <c r="BG168" s="52">
        <f>IFERROR(IF(AND($R168&gt;=BG$2,$R168&lt;=BG$3),$M168,IF(AND(BG$3&gt;=$R168,BG$2&lt;=$S168),$M168,0)),0)</f>
        <v/>
      </c>
      <c r="BH168" s="52">
        <f>IFERROR(IF(AND($R168&gt;=BH$2,$R168&lt;=BH$3),$M168,IF(AND(BH$3&gt;=$R168,BH$2&lt;=$S168),$M168,0)),0)</f>
        <v/>
      </c>
      <c r="BI168" s="52">
        <f>IFERROR(IF(AND($R168&gt;=BI$2,$R168&lt;=BI$3),$M168,IF(AND(BI$3&gt;=$R168,BI$2&lt;=$S168),$M168,0)),0)</f>
        <v/>
      </c>
      <c r="BJ168" s="52">
        <f>IFERROR(IF(AND($R168&gt;=BJ$2,$R168&lt;=BJ$3),$M168,IF(AND(BJ$3&gt;=$R168,BJ$2&lt;=$S168),$M168,0)),0)</f>
        <v/>
      </c>
      <c r="BK168" s="52">
        <f>IFERROR(IF(AND($R168&gt;=BK$2,$R168&lt;=BK$3),$M168,IF(AND(BK$3&gt;=$R168,BK$2&lt;=$S168),$M168,0)),0)</f>
        <v/>
      </c>
      <c r="BL168" s="52">
        <f>IFERROR(IF(AND($R168&gt;=BL$2,$R168&lt;=BL$3),$M168,IF(AND(BL$3&gt;=$R168,BL$2&lt;=$S168),$M168,0)),0)</f>
        <v/>
      </c>
      <c r="BM168" s="52">
        <f>IFERROR(IF(AND($R168&gt;=BM$2,$R168&lt;=BM$3),$M168,IF(AND(BM$3&gt;=$R168,BM$2&lt;=$S168),$M168,0)),0)</f>
        <v/>
      </c>
      <c r="BN168" s="52">
        <f>IFERROR(IF(AND($R168&gt;=BN$2,$R168&lt;=BN$3),$M168,IF(AND(BN$3&gt;=$R168,BN$2&lt;=$S168),$M168,0)),0)</f>
        <v/>
      </c>
      <c r="BO168" s="52">
        <f>IFERROR(IF(AND($R168&gt;=BO$2,$R168&lt;=BO$3),$M168,IF(AND(BO$3&gt;=$R168,BO$2&lt;=$S168),$M168,0)),0)</f>
        <v/>
      </c>
      <c r="BP168" s="52">
        <f>IFERROR(IF(AND($R168&gt;=BP$2,$R168&lt;=BP$3),$M168,IF(AND(BP$3&gt;=$R168,BP$2&lt;=$S168),$M168,0)),0)</f>
        <v/>
      </c>
      <c r="BQ168" s="52">
        <f>IFERROR(IF(AND($R168&gt;=BQ$2,$R168&lt;=BQ$3),$M168,IF(AND(BQ$3&gt;=$R168,BQ$2&lt;=$S168),$M168,0)),0)</f>
        <v/>
      </c>
      <c r="BR168" s="52">
        <f>IFERROR(IF(AND($R168&gt;=BR$2,$R168&lt;=BR$3),$M168,IF(AND(BR$3&gt;=$R168,BR$2&lt;=$S168),$M168,0)),0)</f>
        <v/>
      </c>
      <c r="BS168" s="52">
        <f>IFERROR(IF(AND($R168&gt;=BS$2,$R168&lt;=BS$3),$M168,IF(AND(BS$3&gt;=$R168,BS$2&lt;=$S168),$M168,0)),0)</f>
        <v/>
      </c>
      <c r="BT168" s="52">
        <f>IFERROR(IF(AND($R168&gt;=BT$2,$R168&lt;=BT$3),$M168,IF(AND(BT$3&gt;=$R168,BT$2&lt;=$S168),$M168,0)),0)</f>
        <v/>
      </c>
      <c r="BU168" s="52">
        <f>IFERROR(IF(AND($R168&gt;=BU$2,$R168&lt;=BU$3),$M168,IF(AND(BU$3&gt;=$R168,BU$2&lt;=$S168),$M168,0)),0)</f>
        <v/>
      </c>
      <c r="BV168" s="52">
        <f>IFERROR(IF(AND($R168&gt;=BV$2,$R168&lt;=BV$3),$M168,IF(AND(BV$3&gt;=$R168,BV$2&lt;=$S168),$M168,0)),0)</f>
        <v/>
      </c>
      <c r="BW168" s="52">
        <f>IFERROR(IF(AND($R168&gt;=BW$2,$R168&lt;=BW$3),$M168,IF(AND(BW$3&gt;=$R168,BW$2&lt;=$S168),$M168,0)),0)</f>
        <v/>
      </c>
      <c r="BX168" s="52">
        <f>IFERROR(IF(AND($R168&gt;=BX$2,$R168&lt;=BX$3),$M168,IF(AND(BX$3&gt;=$R168,BX$2&lt;=$S168),$M168,0)),0)</f>
        <v/>
      </c>
      <c r="BY168" s="52">
        <f>IFERROR(IF(AND($R168&gt;=BY$2,$R168&lt;=BY$3),$M168,IF(AND(BY$3&gt;=$R168,BY$2&lt;=$S168),$M168,0)),0)</f>
        <v/>
      </c>
      <c r="BZ168" s="52">
        <f>IFERROR(IF(AND($R168&gt;=BZ$2,$R168&lt;=BZ$3),$M168,IF(AND(BZ$3&gt;=$R168,BZ$2&lt;=$S168),$M168,0)),0)</f>
        <v/>
      </c>
      <c r="CA168" s="52">
        <f>IFERROR(IF(AND($R168&gt;=CA$2,$R168&lt;=CA$3),$M168,IF(AND(CA$3&gt;=$R168,CA$2&lt;=$S168),$M168,0)),0)</f>
        <v/>
      </c>
      <c r="CB168" s="52">
        <f>IFERROR(IF(AND($R168&gt;=CB$2,$R168&lt;=CB$3),$M168,IF(AND(CB$3&gt;=$R168,CB$2&lt;=$S168),$M168,0)),0)</f>
        <v/>
      </c>
      <c r="CC168" s="52">
        <f>IFERROR(IF(AND($R168&gt;=CC$2,$R168&lt;=CC$3),$M168,IF(AND(CC$3&gt;=$R168,CC$2&lt;=$S168),$M168,0)),0)</f>
        <v/>
      </c>
      <c r="CD168" s="52">
        <f>IFERROR(IF(AND($R168&gt;=CD$2,$R168&lt;=CD$3),$M168,IF(AND(CD$3&gt;=$R168,CD$2&lt;=$S168),$M168,0)),0)</f>
        <v/>
      </c>
      <c r="CE168" s="52">
        <f>IFERROR(IF(AND($R168&gt;=CE$2,$R168&lt;=CE$3),$M168,IF(AND(CE$3&gt;=$R168,CE$2&lt;=$S168),$M168,0)),0)</f>
        <v/>
      </c>
      <c r="CF168" s="52">
        <f>IFERROR(IF(AND($R168&gt;=CF$2,$R168&lt;=CF$3),$M168,IF(AND(CF$3&gt;=$R168,CF$2&lt;=$S168),$M168,0)),0)</f>
        <v/>
      </c>
      <c r="CG168" s="52">
        <f>IFERROR(IF(AND($R168&gt;=CG$2,$R168&lt;=CG$3),$M168,IF(AND(CG$3&gt;=$R168,CG$2&lt;=$S168),$M168,0)),0)</f>
        <v/>
      </c>
      <c r="CH168" s="52">
        <f>IFERROR(IF(AND($R168&gt;=CH$2,$R168&lt;=CH$3),$M168,IF(AND(CH$3&gt;=$R168,CH$2&lt;=$S168),$M168,0)),0)</f>
        <v/>
      </c>
      <c r="CI168" s="52">
        <f>IFERROR(IF(AND($R168&gt;=CI$2,$R168&lt;=CI$3),$M168,IF(AND(CI$3&gt;=$R168,CI$2&lt;=$S168),$M168,0)),0)</f>
        <v/>
      </c>
      <c r="CJ168" s="52">
        <f>IFERROR(IF(AND($R168&gt;=CJ$2,$R168&lt;=CJ$3),$M168,IF(AND(CJ$3&gt;=$R168,CJ$2&lt;=$S168),$M168,0)),0)</f>
        <v/>
      </c>
      <c r="CK168" s="52">
        <f>IFERROR(IF(AND($R168&gt;=CK$2,$R168&lt;=CK$3),$M168,IF(AND(CK$3&gt;=$R168,CK$2&lt;=$S168),$M168,0)),0)</f>
        <v/>
      </c>
      <c r="CL168" s="52">
        <f>IFERROR(IF(AND($R168&gt;=CL$2,$R168&lt;=CL$3),$M168,IF(AND(CL$3&gt;=$R168,CL$2&lt;=$S168),$M168,0)),0)</f>
        <v/>
      </c>
      <c r="CM168" s="52">
        <f>IFERROR(IF(AND($R168&gt;=CM$2,$R168&lt;=CM$3),$M168,IF(AND(CM$3&gt;=$R168,CM$2&lt;=$S168),$M168,0)),0)</f>
        <v/>
      </c>
      <c r="CN168" s="52">
        <f>IFERROR(IF(AND($R168&gt;=CN$2,$R168&lt;=CN$3),$M168,IF(AND(CN$3&gt;=$R168,CN$2&lt;=$S168),$M168,0)),0)</f>
        <v/>
      </c>
      <c r="CO168" s="52">
        <f>IFERROR(IF(AND($R168&gt;=CO$2,$R168&lt;=CO$3),$M168,IF(AND(CO$3&gt;=$R168,CO$2&lt;=$S168),$M168,0)),0)</f>
        <v/>
      </c>
      <c r="CP168" s="52">
        <f>IFERROR(IF(AND($R168&gt;=CP$2,$R168&lt;=CP$3),$M168,IF(AND(CP$3&gt;=$R168,CP$2&lt;=$S168),$M168,0)),0)</f>
        <v/>
      </c>
      <c r="CQ168" s="52">
        <f>IFERROR(IF(AND($R168&gt;=CQ$2,$R168&lt;=CQ$3),$M168,IF(AND(CQ$3&gt;=$R168,CQ$2&lt;=$S168),$M168,0)),0)</f>
        <v/>
      </c>
      <c r="CR168" s="52">
        <f>IFERROR(IF(AND($R168&gt;=CR$2,$R168&lt;=CR$3),$M168,IF(AND(CR$3&gt;=$R168,CR$2&lt;=$S168),$M168,0)),0)</f>
        <v/>
      </c>
      <c r="CS168" s="52">
        <f>IFERROR(IF(AND($R168&gt;=CS$2,$R168&lt;=CS$3),$M168,IF(AND(CS$3&gt;=$R168,CS$2&lt;=$S168),$M168,0)),0)</f>
        <v/>
      </c>
      <c r="CT168" s="52">
        <f>IFERROR(IF(AND($R168&gt;=CT$2,$R168&lt;=CT$3),$M168,IF(AND(CT$3&gt;=$R168,CT$2&lt;=$S168),$M168,0)),0)</f>
        <v/>
      </c>
      <c r="CU168" s="52">
        <f>IFERROR(IF(AND($R168&gt;=CU$2,$R168&lt;=CU$3),$M168,IF(AND(CU$3&gt;=$R168,CU$2&lt;=$S168),$M168,0)),0)</f>
        <v/>
      </c>
      <c r="CV168" s="52">
        <f>IFERROR(IF(AND($R168&gt;=CV$2,$R168&lt;=CV$3),$M168,IF(AND(CV$3&gt;=$R168,CV$2&lt;=$S168),$M168,0)),0)</f>
        <v/>
      </c>
      <c r="CW168" s="52">
        <f>IFERROR(IF(AND($R168&gt;=CW$2,$R168&lt;=CW$3),$M168,IF(AND(CW$3&gt;=$R168,CW$2&lt;=$S168),$M168,0)),0)</f>
        <v/>
      </c>
      <c r="CX168" s="52">
        <f>IFERROR(IF(AND($R168&gt;=CX$2,$R168&lt;=CX$3),$M168,IF(AND(CX$3&gt;=$R168,CX$2&lt;=$S168),$M168,0)),0)</f>
        <v/>
      </c>
      <c r="CY168" s="52">
        <f>IFERROR(IF(AND($R168&gt;=CY$2,$R168&lt;=CY$3),$M168,IF(AND(CY$3&gt;=$R168,CY$2&lt;=$S168),$M168,0)),0)</f>
        <v/>
      </c>
      <c r="CZ168" s="52">
        <f>IFERROR(IF(AND($R168&gt;=CZ$2,$R168&lt;=CZ$3),$M168,IF(AND(CZ$3&gt;=$R168,CZ$2&lt;=$S168),$M168,0)),0)</f>
        <v/>
      </c>
      <c r="DA168" s="52" t="n"/>
      <c r="DB168" s="52" t="n"/>
    </row>
    <row r="169" outlineLevel="1" ht="15.9" customHeight="1">
      <c r="A169" s="40" t="inlineStr">
        <is>
          <t>[Person_3]</t>
        </is>
      </c>
      <c r="B169" s="98" t="n"/>
      <c r="C169" s="56" t="n"/>
      <c r="D169" s="98" t="n"/>
      <c r="E169" s="56" t="n"/>
      <c r="F169" s="53" t="n"/>
      <c r="G169" s="56" t="n"/>
      <c r="H169" s="98" t="n"/>
      <c r="I169" s="43" t="n"/>
      <c r="J169" s="44" t="n"/>
      <c r="K169" s="45" t="n"/>
      <c r="L169" s="45" t="n"/>
      <c r="M169" s="46">
        <f>IF($J169="Digital Maintenance",0,K169*L169)*I168</f>
        <v/>
      </c>
      <c r="N169" s="47">
        <f>IF($J169="Digital Maintenance",K169*L169,0)*I169</f>
        <v/>
      </c>
      <c r="O169" s="48" t="inlineStr">
        <is>
          <t>New</t>
        </is>
      </c>
      <c r="P169" s="49" t="n"/>
      <c r="Q169" s="96" t="n"/>
      <c r="R169" s="96" t="n"/>
      <c r="S169" s="96" t="n"/>
      <c r="T169" s="51">
        <f>IF(ISBLANK(S169),"",YEARFRAC(R169,EOMONTH(S169,0))*12)</f>
        <v/>
      </c>
      <c r="U169" s="52">
        <f>IFERROR(IF(AND($R169&gt;=U$2,$R169&lt;=U$3),$M169,IF(AND(U$3&gt;=$R169,U$2&lt;=$S169),$M169,0)),0)</f>
        <v/>
      </c>
      <c r="V169" s="52">
        <f>IFERROR(IF(AND($R169&gt;=V$2,$R169&lt;=V$3),$M169,IF(AND(V$3&gt;=$R169,V$2&lt;=$S169),$M169,0)),0)</f>
        <v/>
      </c>
      <c r="W169" s="52">
        <f>IFERROR(IF(AND($R169&gt;=W$2,$R169&lt;=W$3),$M169,IF(AND(W$3&gt;=$R169,W$2&lt;=$S169),$M169,0)),0)</f>
        <v/>
      </c>
      <c r="X169" s="52">
        <f>IFERROR(IF(AND($R169&gt;=X$2,$R169&lt;=X$3),$M169,IF(AND(X$3&gt;=$R169,X$2&lt;=$S169),$M169,0)),0)</f>
        <v/>
      </c>
      <c r="Y169" s="52">
        <f>IFERROR(IF(AND($R169&gt;=Y$2,$R169&lt;=Y$3),$M169,IF(AND(Y$3&gt;=$R169,Y$2&lt;=$S169),$M169,0)),0)</f>
        <v/>
      </c>
      <c r="Z169" s="52">
        <f>IFERROR(IF(AND($R169&gt;=Z$2,$R169&lt;=Z$3),$M169,IF(AND(Z$3&gt;=$R169,Z$2&lt;=$S169),$M169,0)),0)</f>
        <v/>
      </c>
      <c r="AA169" s="52">
        <f>IFERROR(IF(AND($R169&gt;=AA$2,$R169&lt;=AA$3),$M169,IF(AND(AA$3&gt;=$R169,AA$2&lt;=$S169),$M169,0)),0)</f>
        <v/>
      </c>
      <c r="AB169" s="52">
        <f>IFERROR(IF(AND($R169&gt;=AB$2,$R169&lt;=AB$3),$M169,IF(AND(AB$3&gt;=$R169,AB$2&lt;=$S169),$M169,0)),0)</f>
        <v/>
      </c>
      <c r="AC169" s="52">
        <f>IFERROR(IF(AND($R169&gt;=AC$2,$R169&lt;=AC$3),$M169,IF(AND(AC$3&gt;=$R169,AC$2&lt;=$S169),$M169,0)),0)</f>
        <v/>
      </c>
      <c r="AD169" s="52">
        <f>IFERROR(IF(AND($R169&gt;=AD$2,$R169&lt;=AD$3),$M169,IF(AND(AD$3&gt;=$R169,AD$2&lt;=$S169),$M169,0)),0)</f>
        <v/>
      </c>
      <c r="AE169" s="52">
        <f>IFERROR(IF(AND($R169&gt;=AE$2,$R169&lt;=AE$3),$M169,IF(AND(AE$3&gt;=$R169,AE$2&lt;=$S169),$M169,0)),0)</f>
        <v/>
      </c>
      <c r="AF169" s="52">
        <f>IFERROR(IF(AND($R169&gt;=AF$2,$R169&lt;=AF$3),$M169,IF(AND(AF$3&gt;=$R169,AF$2&lt;=$S169),$M169,0)),0)</f>
        <v/>
      </c>
      <c r="AG169" s="52">
        <f>IFERROR(IF(AND($R169&gt;=AG$2,$R169&lt;=AG$3),$M169,IF(AND(AG$3&gt;=$R169,AG$2&lt;=$S169),$M169,0)),0)</f>
        <v/>
      </c>
      <c r="AH169" s="52">
        <f>IFERROR(IF(AND($R169&gt;=AH$2,$R169&lt;=AH$3),$M169,IF(AND(AH$3&gt;=$R169,AH$2&lt;=$S169),$M169,0)),0)</f>
        <v/>
      </c>
      <c r="AI169" s="52">
        <f>IFERROR(IF(AND($R169&gt;=AI$2,$R169&lt;=AI$3),$M169,IF(AND(AI$3&gt;=$R169,AI$2&lt;=$S169),$M169,0)),0)</f>
        <v/>
      </c>
      <c r="AJ169" s="52">
        <f>IFERROR(IF(AND($R169&gt;=AJ$2,$R169&lt;=AJ$3),$M169,IF(AND(AJ$3&gt;=$R169,AJ$2&lt;=$S169),$M169,0)),0)</f>
        <v/>
      </c>
      <c r="AK169" s="52">
        <f>IFERROR(IF(AND($R169&gt;=AK$2,$R169&lt;=AK$3),$M169,IF(AND(AK$3&gt;=$R169,AK$2&lt;=$S169),$M169,0)),0)</f>
        <v/>
      </c>
      <c r="AL169" s="52">
        <f>IFERROR(IF(AND($R169&gt;=AL$2,$R169&lt;=AL$3),$M169,IF(AND(AL$3&gt;=$R169,AL$2&lt;=$S169),$M169,0)),0)</f>
        <v/>
      </c>
      <c r="AM169" s="52">
        <f>IFERROR(IF(AND($R169&gt;=AM$2,$R169&lt;=AM$3),$M169,IF(AND(AM$3&gt;=$R169,AM$2&lt;=$S169),$M169,0)),0)</f>
        <v/>
      </c>
      <c r="AN169" s="52">
        <f>IFERROR(IF(AND($R169&gt;=AN$2,$R169&lt;=AN$3),$M169,IF(AND(AN$3&gt;=$R169,AN$2&lt;=$S169),$M169,0)),0)</f>
        <v/>
      </c>
      <c r="AO169" s="52">
        <f>IFERROR(IF(AND($R169&gt;=AO$2,$R169&lt;=AO$3),$M169,IF(AND(AO$3&gt;=$R169,AO$2&lt;=$S169),$M169,0)),0)</f>
        <v/>
      </c>
      <c r="AP169" s="52">
        <f>IFERROR(IF(AND($R169&gt;=AP$2,$R169&lt;=AP$3),$M169,IF(AND(AP$3&gt;=$R169,AP$2&lt;=$S169),$M169,0)),0)</f>
        <v/>
      </c>
      <c r="AQ169" s="52">
        <f>IFERROR(IF(AND($R169&gt;=AQ$2,$R169&lt;=AQ$3),$M169,IF(AND(AQ$3&gt;=$R169,AQ$2&lt;=$S169),$M169,0)),0)</f>
        <v/>
      </c>
      <c r="AR169" s="52">
        <f>IFERROR(IF(AND($R169&gt;=AR$2,$R169&lt;=AR$3),$M169,IF(AND(AR$3&gt;=$R169,AR$2&lt;=$S169),$M169,0)),0)</f>
        <v/>
      </c>
      <c r="AS169" s="52">
        <f>IFERROR(IF(AND($R169&gt;=AS$2,$R169&lt;=AS$3),$M169,IF(AND(AS$3&gt;=$R169,AS$2&lt;=$S169),$M169,0)),0)</f>
        <v/>
      </c>
      <c r="AT169" s="52">
        <f>IFERROR(IF(AND($R169&gt;=AT$2,$R169&lt;=AT$3),$M169,IF(AND(AT$3&gt;=$R169,AT$2&lt;=$S169),$M169,0)),0)</f>
        <v/>
      </c>
      <c r="AU169" s="52">
        <f>IFERROR(IF(AND($R169&gt;=AU$2,$R169&lt;=AU$3),$M169,IF(AND(AU$3&gt;=$R169,AU$2&lt;=$S169),$M169,0)),0)</f>
        <v/>
      </c>
      <c r="AV169" s="52">
        <f>IFERROR(IF(AND($R169&gt;=AV$2,$R169&lt;=AV$3),$M169,IF(AND(AV$3&gt;=$R169,AV$2&lt;=$S169),$M169,0)),0)</f>
        <v/>
      </c>
      <c r="AW169" s="52">
        <f>IFERROR(IF(AND($R169&gt;=AW$2,$R169&lt;=AW$3),$M169,IF(AND(AW$3&gt;=$R169,AW$2&lt;=$S169),$M169,0)),0)</f>
        <v/>
      </c>
      <c r="AX169" s="52">
        <f>IFERROR(IF(AND($R169&gt;=AX$2,$R169&lt;=AX$3),$M169,IF(AND(AX$3&gt;=$R169,AX$2&lt;=$S169),$M169,0)),0)</f>
        <v/>
      </c>
      <c r="AY169" s="52">
        <f>IFERROR(IF(AND($R169&gt;=AY$2,$R169&lt;=AY$3),$M169,IF(AND(AY$3&gt;=$R169,AY$2&lt;=$S169),$M169,0)),0)</f>
        <v/>
      </c>
      <c r="AZ169" s="52">
        <f>IFERROR(IF(AND($R169&gt;=AZ$2,$R169&lt;=AZ$3),$M169,IF(AND(AZ$3&gt;=$R169,AZ$2&lt;=$S169),$M169,0)),0)</f>
        <v/>
      </c>
      <c r="BA169" s="52">
        <f>IFERROR(IF(AND($R169&gt;=BA$2,$R169&lt;=BA$3),$M169,IF(AND(BA$3&gt;=$R169,BA$2&lt;=$S169),$M169,0)),0)</f>
        <v/>
      </c>
      <c r="BB169" s="52">
        <f>IFERROR(IF(AND($R169&gt;=BB$2,$R169&lt;=BB$3),$M169,IF(AND(BB$3&gt;=$R169,BB$2&lt;=$S169),$M169,0)),0)</f>
        <v/>
      </c>
      <c r="BC169" s="52">
        <f>IFERROR(IF(AND($R169&gt;=BC$2,$R169&lt;=BC$3),$M169,IF(AND(BC$3&gt;=$R169,BC$2&lt;=$S169),$M169,0)),0)</f>
        <v/>
      </c>
      <c r="BD169" s="52">
        <f>IFERROR(IF(AND($R169&gt;=BD$2,$R169&lt;=BD$3),$M169,IF(AND(BD$3&gt;=$R169,BD$2&lt;=$S169),$M169,0)),0)</f>
        <v/>
      </c>
      <c r="BE169" s="52">
        <f>IFERROR(IF(AND($R169&gt;=BE$2,$R169&lt;=BE$3),$M169,IF(AND(BE$3&gt;=$R169,BE$2&lt;=$S169),$M169,0)),0)</f>
        <v/>
      </c>
      <c r="BF169" s="52">
        <f>IFERROR(IF(AND($R169&gt;=BF$2,$R169&lt;=BF$3),$M169,IF(AND(BF$3&gt;=$R169,BF$2&lt;=$S169),$M169,0)),0)</f>
        <v/>
      </c>
      <c r="BG169" s="52">
        <f>IFERROR(IF(AND($R169&gt;=BG$2,$R169&lt;=BG$3),$M169,IF(AND(BG$3&gt;=$R169,BG$2&lt;=$S169),$M169,0)),0)</f>
        <v/>
      </c>
      <c r="BH169" s="52">
        <f>IFERROR(IF(AND($R169&gt;=BH$2,$R169&lt;=BH$3),$M169,IF(AND(BH$3&gt;=$R169,BH$2&lt;=$S169),$M169,0)),0)</f>
        <v/>
      </c>
      <c r="BI169" s="52">
        <f>IFERROR(IF(AND($R169&gt;=BI$2,$R169&lt;=BI$3),$M169,IF(AND(BI$3&gt;=$R169,BI$2&lt;=$S169),$M169,0)),0)</f>
        <v/>
      </c>
      <c r="BJ169" s="52">
        <f>IFERROR(IF(AND($R169&gt;=BJ$2,$R169&lt;=BJ$3),$M169,IF(AND(BJ$3&gt;=$R169,BJ$2&lt;=$S169),$M169,0)),0)</f>
        <v/>
      </c>
      <c r="BK169" s="52">
        <f>IFERROR(IF(AND($R169&gt;=BK$2,$R169&lt;=BK$3),$M169,IF(AND(BK$3&gt;=$R169,BK$2&lt;=$S169),$M169,0)),0)</f>
        <v/>
      </c>
      <c r="BL169" s="52">
        <f>IFERROR(IF(AND($R169&gt;=BL$2,$R169&lt;=BL$3),$M169,IF(AND(BL$3&gt;=$R169,BL$2&lt;=$S169),$M169,0)),0)</f>
        <v/>
      </c>
      <c r="BM169" s="52">
        <f>IFERROR(IF(AND($R169&gt;=BM$2,$R169&lt;=BM$3),$M169,IF(AND(BM$3&gt;=$R169,BM$2&lt;=$S169),$M169,0)),0)</f>
        <v/>
      </c>
      <c r="BN169" s="52">
        <f>IFERROR(IF(AND($R169&gt;=BN$2,$R169&lt;=BN$3),$M169,IF(AND(BN$3&gt;=$R169,BN$2&lt;=$S169),$M169,0)),0)</f>
        <v/>
      </c>
      <c r="BO169" s="52">
        <f>IFERROR(IF(AND($R169&gt;=BO$2,$R169&lt;=BO$3),$M169,IF(AND(BO$3&gt;=$R169,BO$2&lt;=$S169),$M169,0)),0)</f>
        <v/>
      </c>
      <c r="BP169" s="52">
        <f>IFERROR(IF(AND($R169&gt;=BP$2,$R169&lt;=BP$3),$M169,IF(AND(BP$3&gt;=$R169,BP$2&lt;=$S169),$M169,0)),0)</f>
        <v/>
      </c>
      <c r="BQ169" s="52">
        <f>IFERROR(IF(AND($R169&gt;=BQ$2,$R169&lt;=BQ$3),$M169,IF(AND(BQ$3&gt;=$R169,BQ$2&lt;=$S169),$M169,0)),0)</f>
        <v/>
      </c>
      <c r="BR169" s="52">
        <f>IFERROR(IF(AND($R169&gt;=BR$2,$R169&lt;=BR$3),$M169,IF(AND(BR$3&gt;=$R169,BR$2&lt;=$S169),$M169,0)),0)</f>
        <v/>
      </c>
      <c r="BS169" s="52">
        <f>IFERROR(IF(AND($R169&gt;=BS$2,$R169&lt;=BS$3),$M169,IF(AND(BS$3&gt;=$R169,BS$2&lt;=$S169),$M169,0)),0)</f>
        <v/>
      </c>
      <c r="BT169" s="52">
        <f>IFERROR(IF(AND($R169&gt;=BT$2,$R169&lt;=BT$3),$M169,IF(AND(BT$3&gt;=$R169,BT$2&lt;=$S169),$M169,0)),0)</f>
        <v/>
      </c>
      <c r="BU169" s="52">
        <f>IFERROR(IF(AND($R169&gt;=BU$2,$R169&lt;=BU$3),$M169,IF(AND(BU$3&gt;=$R169,BU$2&lt;=$S169),$M169,0)),0)</f>
        <v/>
      </c>
      <c r="BV169" s="52">
        <f>IFERROR(IF(AND($R169&gt;=BV$2,$R169&lt;=BV$3),$M169,IF(AND(BV$3&gt;=$R169,BV$2&lt;=$S169),$M169,0)),0)</f>
        <v/>
      </c>
      <c r="BW169" s="52">
        <f>IFERROR(IF(AND($R169&gt;=BW$2,$R169&lt;=BW$3),$M169,IF(AND(BW$3&gt;=$R169,BW$2&lt;=$S169),$M169,0)),0)</f>
        <v/>
      </c>
      <c r="BX169" s="52">
        <f>IFERROR(IF(AND($R169&gt;=BX$2,$R169&lt;=BX$3),$M169,IF(AND(BX$3&gt;=$R169,BX$2&lt;=$S169),$M169,0)),0)</f>
        <v/>
      </c>
      <c r="BY169" s="52">
        <f>IFERROR(IF(AND($R169&gt;=BY$2,$R169&lt;=BY$3),$M169,IF(AND(BY$3&gt;=$R169,BY$2&lt;=$S169),$M169,0)),0)</f>
        <v/>
      </c>
      <c r="BZ169" s="52">
        <f>IFERROR(IF(AND($R169&gt;=BZ$2,$R169&lt;=BZ$3),$M169,IF(AND(BZ$3&gt;=$R169,BZ$2&lt;=$S169),$M169,0)),0)</f>
        <v/>
      </c>
      <c r="CA169" s="52">
        <f>IFERROR(IF(AND($R169&gt;=CA$2,$R169&lt;=CA$3),$M169,IF(AND(CA$3&gt;=$R169,CA$2&lt;=$S169),$M169,0)),0)</f>
        <v/>
      </c>
      <c r="CB169" s="52">
        <f>IFERROR(IF(AND($R169&gt;=CB$2,$R169&lt;=CB$3),$M169,IF(AND(CB$3&gt;=$R169,CB$2&lt;=$S169),$M169,0)),0)</f>
        <v/>
      </c>
      <c r="CC169" s="52">
        <f>IFERROR(IF(AND($R169&gt;=CC$2,$R169&lt;=CC$3),$M169,IF(AND(CC$3&gt;=$R169,CC$2&lt;=$S169),$M169,0)),0)</f>
        <v/>
      </c>
      <c r="CD169" s="52">
        <f>IFERROR(IF(AND($R169&gt;=CD$2,$R169&lt;=CD$3),$M169,IF(AND(CD$3&gt;=$R169,CD$2&lt;=$S169),$M169,0)),0)</f>
        <v/>
      </c>
      <c r="CE169" s="52">
        <f>IFERROR(IF(AND($R169&gt;=CE$2,$R169&lt;=CE$3),$M169,IF(AND(CE$3&gt;=$R169,CE$2&lt;=$S169),$M169,0)),0)</f>
        <v/>
      </c>
      <c r="CF169" s="52">
        <f>IFERROR(IF(AND($R169&gt;=CF$2,$R169&lt;=CF$3),$M169,IF(AND(CF$3&gt;=$R169,CF$2&lt;=$S169),$M169,0)),0)</f>
        <v/>
      </c>
      <c r="CG169" s="52">
        <f>IFERROR(IF(AND($R169&gt;=CG$2,$R169&lt;=CG$3),$M169,IF(AND(CG$3&gt;=$R169,CG$2&lt;=$S169),$M169,0)),0)</f>
        <v/>
      </c>
      <c r="CH169" s="52">
        <f>IFERROR(IF(AND($R169&gt;=CH$2,$R169&lt;=CH$3),$M169,IF(AND(CH$3&gt;=$R169,CH$2&lt;=$S169),$M169,0)),0)</f>
        <v/>
      </c>
      <c r="CI169" s="52">
        <f>IFERROR(IF(AND($R169&gt;=CI$2,$R169&lt;=CI$3),$M169,IF(AND(CI$3&gt;=$R169,CI$2&lt;=$S169),$M169,0)),0)</f>
        <v/>
      </c>
      <c r="CJ169" s="52">
        <f>IFERROR(IF(AND($R169&gt;=CJ$2,$R169&lt;=CJ$3),$M169,IF(AND(CJ$3&gt;=$R169,CJ$2&lt;=$S169),$M169,0)),0)</f>
        <v/>
      </c>
      <c r="CK169" s="52">
        <f>IFERROR(IF(AND($R169&gt;=CK$2,$R169&lt;=CK$3),$M169,IF(AND(CK$3&gt;=$R169,CK$2&lt;=$S169),$M169,0)),0)</f>
        <v/>
      </c>
      <c r="CL169" s="52">
        <f>IFERROR(IF(AND($R169&gt;=CL$2,$R169&lt;=CL$3),$M169,IF(AND(CL$3&gt;=$R169,CL$2&lt;=$S169),$M169,0)),0)</f>
        <v/>
      </c>
      <c r="CM169" s="52">
        <f>IFERROR(IF(AND($R169&gt;=CM$2,$R169&lt;=CM$3),$M169,IF(AND(CM$3&gt;=$R169,CM$2&lt;=$S169),$M169,0)),0)</f>
        <v/>
      </c>
      <c r="CN169" s="52">
        <f>IFERROR(IF(AND($R169&gt;=CN$2,$R169&lt;=CN$3),$M169,IF(AND(CN$3&gt;=$R169,CN$2&lt;=$S169),$M169,0)),0)</f>
        <v/>
      </c>
      <c r="CO169" s="52">
        <f>IFERROR(IF(AND($R169&gt;=CO$2,$R169&lt;=CO$3),$M169,IF(AND(CO$3&gt;=$R169,CO$2&lt;=$S169),$M169,0)),0)</f>
        <v/>
      </c>
      <c r="CP169" s="52">
        <f>IFERROR(IF(AND($R169&gt;=CP$2,$R169&lt;=CP$3),$M169,IF(AND(CP$3&gt;=$R169,CP$2&lt;=$S169),$M169,0)),0)</f>
        <v/>
      </c>
      <c r="CQ169" s="52">
        <f>IFERROR(IF(AND($R169&gt;=CQ$2,$R169&lt;=CQ$3),$M169,IF(AND(CQ$3&gt;=$R169,CQ$2&lt;=$S169),$M169,0)),0)</f>
        <v/>
      </c>
      <c r="CR169" s="52">
        <f>IFERROR(IF(AND($R169&gt;=CR$2,$R169&lt;=CR$3),$M169,IF(AND(CR$3&gt;=$R169,CR$2&lt;=$S169),$M169,0)),0)</f>
        <v/>
      </c>
      <c r="CS169" s="52">
        <f>IFERROR(IF(AND($R169&gt;=CS$2,$R169&lt;=CS$3),$M169,IF(AND(CS$3&gt;=$R169,CS$2&lt;=$S169),$M169,0)),0)</f>
        <v/>
      </c>
      <c r="CT169" s="52">
        <f>IFERROR(IF(AND($R169&gt;=CT$2,$R169&lt;=CT$3),$M169,IF(AND(CT$3&gt;=$R169,CT$2&lt;=$S169),$M169,0)),0)</f>
        <v/>
      </c>
      <c r="CU169" s="52">
        <f>IFERROR(IF(AND($R169&gt;=CU$2,$R169&lt;=CU$3),$M169,IF(AND(CU$3&gt;=$R169,CU$2&lt;=$S169),$M169,0)),0)</f>
        <v/>
      </c>
      <c r="CV169" s="52">
        <f>IFERROR(IF(AND($R169&gt;=CV$2,$R169&lt;=CV$3),$M169,IF(AND(CV$3&gt;=$R169,CV$2&lt;=$S169),$M169,0)),0)</f>
        <v/>
      </c>
      <c r="CW169" s="52">
        <f>IFERROR(IF(AND($R169&gt;=CW$2,$R169&lt;=CW$3),$M169,IF(AND(CW$3&gt;=$R169,CW$2&lt;=$S169),$M169,0)),0)</f>
        <v/>
      </c>
      <c r="CX169" s="52">
        <f>IFERROR(IF(AND($R169&gt;=CX$2,$R169&lt;=CX$3),$M169,IF(AND(CX$3&gt;=$R169,CX$2&lt;=$S169),$M169,0)),0)</f>
        <v/>
      </c>
      <c r="CY169" s="52">
        <f>IFERROR(IF(AND($R169&gt;=CY$2,$R169&lt;=CY$3),$M169,IF(AND(CY$3&gt;=$R169,CY$2&lt;=$S169),$M169,0)),0)</f>
        <v/>
      </c>
      <c r="CZ169" s="52">
        <f>IFERROR(IF(AND($R169&gt;=CZ$2,$R169&lt;=CZ$3),$M169,IF(AND(CZ$3&gt;=$R169,CZ$2&lt;=$S169),$M169,0)),0)</f>
        <v/>
      </c>
      <c r="DA169" s="52" t="n"/>
      <c r="DB169" s="52" t="n"/>
    </row>
    <row r="170" outlineLevel="1" ht="15.9" customHeight="1">
      <c r="A170" s="40" t="inlineStr">
        <is>
          <t>[Person_3]</t>
        </is>
      </c>
      <c r="B170" s="98" t="n"/>
      <c r="C170" s="56" t="n"/>
      <c r="D170" s="98" t="n"/>
      <c r="E170" s="56" t="n"/>
      <c r="F170" s="53" t="n"/>
      <c r="G170" s="56" t="n"/>
      <c r="H170" s="98" t="n"/>
      <c r="I170" s="43" t="n"/>
      <c r="J170" s="44" t="n"/>
      <c r="K170" s="45" t="n"/>
      <c r="L170" s="45" t="n"/>
      <c r="M170" s="46">
        <f>IF($J170="Digital Maintenance",0,K170*L170)*I169</f>
        <v/>
      </c>
      <c r="N170" s="47">
        <f>IF($J170="Digital Maintenance",K170*L170,0)*I170</f>
        <v/>
      </c>
      <c r="O170" s="48" t="inlineStr">
        <is>
          <t>New</t>
        </is>
      </c>
      <c r="P170" s="49" t="n"/>
      <c r="Q170" s="96" t="n"/>
      <c r="R170" s="96" t="n"/>
      <c r="S170" s="96" t="n"/>
      <c r="T170" s="51">
        <f>IF(ISBLANK(S170),"",YEARFRAC(R170,EOMONTH(S170,0))*12)</f>
        <v/>
      </c>
      <c r="U170" s="52">
        <f>IFERROR(IF(AND($R170&gt;=U$2,$R170&lt;=U$3),$M170,IF(AND(U$3&gt;=$R170,U$2&lt;=$S170),$M170,0)),0)</f>
        <v/>
      </c>
      <c r="V170" s="52">
        <f>IFERROR(IF(AND($R170&gt;=V$2,$R170&lt;=V$3),$M170,IF(AND(V$3&gt;=$R170,V$2&lt;=$S170),$M170,0)),0)</f>
        <v/>
      </c>
      <c r="W170" s="52">
        <f>IFERROR(IF(AND($R170&gt;=W$2,$R170&lt;=W$3),$M170,IF(AND(W$3&gt;=$R170,W$2&lt;=$S170),$M170,0)),0)</f>
        <v/>
      </c>
      <c r="X170" s="52">
        <f>IFERROR(IF(AND($R170&gt;=X$2,$R170&lt;=X$3),$M170,IF(AND(X$3&gt;=$R170,X$2&lt;=$S170),$M170,0)),0)</f>
        <v/>
      </c>
      <c r="Y170" s="52">
        <f>IFERROR(IF(AND($R170&gt;=Y$2,$R170&lt;=Y$3),$M170,IF(AND(Y$3&gt;=$R170,Y$2&lt;=$S170),$M170,0)),0)</f>
        <v/>
      </c>
      <c r="Z170" s="52">
        <f>IFERROR(IF(AND($R170&gt;=Z$2,$R170&lt;=Z$3),$M170,IF(AND(Z$3&gt;=$R170,Z$2&lt;=$S170),$M170,0)),0)</f>
        <v/>
      </c>
      <c r="AA170" s="52">
        <f>IFERROR(IF(AND($R170&gt;=AA$2,$R170&lt;=AA$3),$M170,IF(AND(AA$3&gt;=$R170,AA$2&lt;=$S170),$M170,0)),0)</f>
        <v/>
      </c>
      <c r="AB170" s="52">
        <f>IFERROR(IF(AND($R170&gt;=AB$2,$R170&lt;=AB$3),$M170,IF(AND(AB$3&gt;=$R170,AB$2&lt;=$S170),$M170,0)),0)</f>
        <v/>
      </c>
      <c r="AC170" s="52">
        <f>IFERROR(IF(AND($R170&gt;=AC$2,$R170&lt;=AC$3),$M170,IF(AND(AC$3&gt;=$R170,AC$2&lt;=$S170),$M170,0)),0)</f>
        <v/>
      </c>
      <c r="AD170" s="52">
        <f>IFERROR(IF(AND($R170&gt;=AD$2,$R170&lt;=AD$3),$M170,IF(AND(AD$3&gt;=$R170,AD$2&lt;=$S170),$M170,0)),0)</f>
        <v/>
      </c>
      <c r="AE170" s="52">
        <f>IFERROR(IF(AND($R170&gt;=AE$2,$R170&lt;=AE$3),$M170,IF(AND(AE$3&gt;=$R170,AE$2&lt;=$S170),$M170,0)),0)</f>
        <v/>
      </c>
      <c r="AF170" s="52">
        <f>IFERROR(IF(AND($R170&gt;=AF$2,$R170&lt;=AF$3),$M170,IF(AND(AF$3&gt;=$R170,AF$2&lt;=$S170),$M170,0)),0)</f>
        <v/>
      </c>
      <c r="AG170" s="52">
        <f>IFERROR(IF(AND($R170&gt;=AG$2,$R170&lt;=AG$3),$M170,IF(AND(AG$3&gt;=$R170,AG$2&lt;=$S170),$M170,0)),0)</f>
        <v/>
      </c>
      <c r="AH170" s="52">
        <f>IFERROR(IF(AND($R170&gt;=AH$2,$R170&lt;=AH$3),$M170,IF(AND(AH$3&gt;=$R170,AH$2&lt;=$S170),$M170,0)),0)</f>
        <v/>
      </c>
      <c r="AI170" s="52">
        <f>IFERROR(IF(AND($R170&gt;=AI$2,$R170&lt;=AI$3),$M170,IF(AND(AI$3&gt;=$R170,AI$2&lt;=$S170),$M170,0)),0)</f>
        <v/>
      </c>
      <c r="AJ170" s="52">
        <f>IFERROR(IF(AND($R170&gt;=AJ$2,$R170&lt;=AJ$3),$M170,IF(AND(AJ$3&gt;=$R170,AJ$2&lt;=$S170),$M170,0)),0)</f>
        <v/>
      </c>
      <c r="AK170" s="52">
        <f>IFERROR(IF(AND($R170&gt;=AK$2,$R170&lt;=AK$3),$M170,IF(AND(AK$3&gt;=$R170,AK$2&lt;=$S170),$M170,0)),0)</f>
        <v/>
      </c>
      <c r="AL170" s="52">
        <f>IFERROR(IF(AND($R170&gt;=AL$2,$R170&lt;=AL$3),$M170,IF(AND(AL$3&gt;=$R170,AL$2&lt;=$S170),$M170,0)),0)</f>
        <v/>
      </c>
      <c r="AM170" s="52">
        <f>IFERROR(IF(AND($R170&gt;=AM$2,$R170&lt;=AM$3),$M170,IF(AND(AM$3&gt;=$R170,AM$2&lt;=$S170),$M170,0)),0)</f>
        <v/>
      </c>
      <c r="AN170" s="52">
        <f>IFERROR(IF(AND($R170&gt;=AN$2,$R170&lt;=AN$3),$M170,IF(AND(AN$3&gt;=$R170,AN$2&lt;=$S170),$M170,0)),0)</f>
        <v/>
      </c>
      <c r="AO170" s="52">
        <f>IFERROR(IF(AND($R170&gt;=AO$2,$R170&lt;=AO$3),$M170,IF(AND(AO$3&gt;=$R170,AO$2&lt;=$S170),$M170,0)),0)</f>
        <v/>
      </c>
      <c r="AP170" s="52">
        <f>IFERROR(IF(AND($R170&gt;=AP$2,$R170&lt;=AP$3),$M170,IF(AND(AP$3&gt;=$R170,AP$2&lt;=$S170),$M170,0)),0)</f>
        <v/>
      </c>
      <c r="AQ170" s="52">
        <f>IFERROR(IF(AND($R170&gt;=AQ$2,$R170&lt;=AQ$3),$M170,IF(AND(AQ$3&gt;=$R170,AQ$2&lt;=$S170),$M170,0)),0)</f>
        <v/>
      </c>
      <c r="AR170" s="52">
        <f>IFERROR(IF(AND($R170&gt;=AR$2,$R170&lt;=AR$3),$M170,IF(AND(AR$3&gt;=$R170,AR$2&lt;=$S170),$M170,0)),0)</f>
        <v/>
      </c>
      <c r="AS170" s="52">
        <f>IFERROR(IF(AND($R170&gt;=AS$2,$R170&lt;=AS$3),$M170,IF(AND(AS$3&gt;=$R170,AS$2&lt;=$S170),$M170,0)),0)</f>
        <v/>
      </c>
      <c r="AT170" s="52">
        <f>IFERROR(IF(AND($R170&gt;=AT$2,$R170&lt;=AT$3),$M170,IF(AND(AT$3&gt;=$R170,AT$2&lt;=$S170),$M170,0)),0)</f>
        <v/>
      </c>
      <c r="AU170" s="52">
        <f>IFERROR(IF(AND($R170&gt;=AU$2,$R170&lt;=AU$3),$M170,IF(AND(AU$3&gt;=$R170,AU$2&lt;=$S170),$M170,0)),0)</f>
        <v/>
      </c>
      <c r="AV170" s="52">
        <f>IFERROR(IF(AND($R170&gt;=AV$2,$R170&lt;=AV$3),$M170,IF(AND(AV$3&gt;=$R170,AV$2&lt;=$S170),$M170,0)),0)</f>
        <v/>
      </c>
      <c r="AW170" s="52">
        <f>IFERROR(IF(AND($R170&gt;=AW$2,$R170&lt;=AW$3),$M170,IF(AND(AW$3&gt;=$R170,AW$2&lt;=$S170),$M170,0)),0)</f>
        <v/>
      </c>
      <c r="AX170" s="52">
        <f>IFERROR(IF(AND($R170&gt;=AX$2,$R170&lt;=AX$3),$M170,IF(AND(AX$3&gt;=$R170,AX$2&lt;=$S170),$M170,0)),0)</f>
        <v/>
      </c>
      <c r="AY170" s="52">
        <f>IFERROR(IF(AND($R170&gt;=AY$2,$R170&lt;=AY$3),$M170,IF(AND(AY$3&gt;=$R170,AY$2&lt;=$S170),$M170,0)),0)</f>
        <v/>
      </c>
      <c r="AZ170" s="52">
        <f>IFERROR(IF(AND($R170&gt;=AZ$2,$R170&lt;=AZ$3),$M170,IF(AND(AZ$3&gt;=$R170,AZ$2&lt;=$S170),$M170,0)),0)</f>
        <v/>
      </c>
      <c r="BA170" s="52">
        <f>IFERROR(IF(AND($R170&gt;=BA$2,$R170&lt;=BA$3),$M170,IF(AND(BA$3&gt;=$R170,BA$2&lt;=$S170),$M170,0)),0)</f>
        <v/>
      </c>
      <c r="BB170" s="52">
        <f>IFERROR(IF(AND($R170&gt;=BB$2,$R170&lt;=BB$3),$M170,IF(AND(BB$3&gt;=$R170,BB$2&lt;=$S170),$M170,0)),0)</f>
        <v/>
      </c>
      <c r="BC170" s="52">
        <f>IFERROR(IF(AND($R170&gt;=BC$2,$R170&lt;=BC$3),$M170,IF(AND(BC$3&gt;=$R170,BC$2&lt;=$S170),$M170,0)),0)</f>
        <v/>
      </c>
      <c r="BD170" s="52">
        <f>IFERROR(IF(AND($R170&gt;=BD$2,$R170&lt;=BD$3),$M170,IF(AND(BD$3&gt;=$R170,BD$2&lt;=$S170),$M170,0)),0)</f>
        <v/>
      </c>
      <c r="BE170" s="52">
        <f>IFERROR(IF(AND($R170&gt;=BE$2,$R170&lt;=BE$3),$M170,IF(AND(BE$3&gt;=$R170,BE$2&lt;=$S170),$M170,0)),0)</f>
        <v/>
      </c>
      <c r="BF170" s="52">
        <f>IFERROR(IF(AND($R170&gt;=BF$2,$R170&lt;=BF$3),$M170,IF(AND(BF$3&gt;=$R170,BF$2&lt;=$S170),$M170,0)),0)</f>
        <v/>
      </c>
      <c r="BG170" s="52">
        <f>IFERROR(IF(AND($R170&gt;=BG$2,$R170&lt;=BG$3),$M170,IF(AND(BG$3&gt;=$R170,BG$2&lt;=$S170),$M170,0)),0)</f>
        <v/>
      </c>
      <c r="BH170" s="52">
        <f>IFERROR(IF(AND($R170&gt;=BH$2,$R170&lt;=BH$3),$M170,IF(AND(BH$3&gt;=$R170,BH$2&lt;=$S170),$M170,0)),0)</f>
        <v/>
      </c>
      <c r="BI170" s="52">
        <f>IFERROR(IF(AND($R170&gt;=BI$2,$R170&lt;=BI$3),$M170,IF(AND(BI$3&gt;=$R170,BI$2&lt;=$S170),$M170,0)),0)</f>
        <v/>
      </c>
      <c r="BJ170" s="52">
        <f>IFERROR(IF(AND($R170&gt;=BJ$2,$R170&lt;=BJ$3),$M170,IF(AND(BJ$3&gt;=$R170,BJ$2&lt;=$S170),$M170,0)),0)</f>
        <v/>
      </c>
      <c r="BK170" s="52">
        <f>IFERROR(IF(AND($R170&gt;=BK$2,$R170&lt;=BK$3),$M170,IF(AND(BK$3&gt;=$R170,BK$2&lt;=$S170),$M170,0)),0)</f>
        <v/>
      </c>
      <c r="BL170" s="52">
        <f>IFERROR(IF(AND($R170&gt;=BL$2,$R170&lt;=BL$3),$M170,IF(AND(BL$3&gt;=$R170,BL$2&lt;=$S170),$M170,0)),0)</f>
        <v/>
      </c>
      <c r="BM170" s="52">
        <f>IFERROR(IF(AND($R170&gt;=BM$2,$R170&lt;=BM$3),$M170,IF(AND(BM$3&gt;=$R170,BM$2&lt;=$S170),$M170,0)),0)</f>
        <v/>
      </c>
      <c r="BN170" s="52">
        <f>IFERROR(IF(AND($R170&gt;=BN$2,$R170&lt;=BN$3),$M170,IF(AND(BN$3&gt;=$R170,BN$2&lt;=$S170),$M170,0)),0)</f>
        <v/>
      </c>
      <c r="BO170" s="52">
        <f>IFERROR(IF(AND($R170&gt;=BO$2,$R170&lt;=BO$3),$M170,IF(AND(BO$3&gt;=$R170,BO$2&lt;=$S170),$M170,0)),0)</f>
        <v/>
      </c>
      <c r="BP170" s="52">
        <f>IFERROR(IF(AND($R170&gt;=BP$2,$R170&lt;=BP$3),$M170,IF(AND(BP$3&gt;=$R170,BP$2&lt;=$S170),$M170,0)),0)</f>
        <v/>
      </c>
      <c r="BQ170" s="52">
        <f>IFERROR(IF(AND($R170&gt;=BQ$2,$R170&lt;=BQ$3),$M170,IF(AND(BQ$3&gt;=$R170,BQ$2&lt;=$S170),$M170,0)),0)</f>
        <v/>
      </c>
      <c r="BR170" s="52">
        <f>IFERROR(IF(AND($R170&gt;=BR$2,$R170&lt;=BR$3),$M170,IF(AND(BR$3&gt;=$R170,BR$2&lt;=$S170),$M170,0)),0)</f>
        <v/>
      </c>
      <c r="BS170" s="52">
        <f>IFERROR(IF(AND($R170&gt;=BS$2,$R170&lt;=BS$3),$M170,IF(AND(BS$3&gt;=$R170,BS$2&lt;=$S170),$M170,0)),0)</f>
        <v/>
      </c>
      <c r="BT170" s="52">
        <f>IFERROR(IF(AND($R170&gt;=BT$2,$R170&lt;=BT$3),$M170,IF(AND(BT$3&gt;=$R170,BT$2&lt;=$S170),$M170,0)),0)</f>
        <v/>
      </c>
      <c r="BU170" s="52">
        <f>IFERROR(IF(AND($R170&gt;=BU$2,$R170&lt;=BU$3),$M170,IF(AND(BU$3&gt;=$R170,BU$2&lt;=$S170),$M170,0)),0)</f>
        <v/>
      </c>
      <c r="BV170" s="52">
        <f>IFERROR(IF(AND($R170&gt;=BV$2,$R170&lt;=BV$3),$M170,IF(AND(BV$3&gt;=$R170,BV$2&lt;=$S170),$M170,0)),0)</f>
        <v/>
      </c>
      <c r="BW170" s="52">
        <f>IFERROR(IF(AND($R170&gt;=BW$2,$R170&lt;=BW$3),$M170,IF(AND(BW$3&gt;=$R170,BW$2&lt;=$S170),$M170,0)),0)</f>
        <v/>
      </c>
      <c r="BX170" s="52">
        <f>IFERROR(IF(AND($R170&gt;=BX$2,$R170&lt;=BX$3),$M170,IF(AND(BX$3&gt;=$R170,BX$2&lt;=$S170),$M170,0)),0)</f>
        <v/>
      </c>
      <c r="BY170" s="52">
        <f>IFERROR(IF(AND($R170&gt;=BY$2,$R170&lt;=BY$3),$M170,IF(AND(BY$3&gt;=$R170,BY$2&lt;=$S170),$M170,0)),0)</f>
        <v/>
      </c>
      <c r="BZ170" s="52">
        <f>IFERROR(IF(AND($R170&gt;=BZ$2,$R170&lt;=BZ$3),$M170,IF(AND(BZ$3&gt;=$R170,BZ$2&lt;=$S170),$M170,0)),0)</f>
        <v/>
      </c>
      <c r="CA170" s="52">
        <f>IFERROR(IF(AND($R170&gt;=CA$2,$R170&lt;=CA$3),$M170,IF(AND(CA$3&gt;=$R170,CA$2&lt;=$S170),$M170,0)),0)</f>
        <v/>
      </c>
      <c r="CB170" s="52">
        <f>IFERROR(IF(AND($R170&gt;=CB$2,$R170&lt;=CB$3),$M170,IF(AND(CB$3&gt;=$R170,CB$2&lt;=$S170),$M170,0)),0)</f>
        <v/>
      </c>
      <c r="CC170" s="52">
        <f>IFERROR(IF(AND($R170&gt;=CC$2,$R170&lt;=CC$3),$M170,IF(AND(CC$3&gt;=$R170,CC$2&lt;=$S170),$M170,0)),0)</f>
        <v/>
      </c>
      <c r="CD170" s="52">
        <f>IFERROR(IF(AND($R170&gt;=CD$2,$R170&lt;=CD$3),$M170,IF(AND(CD$3&gt;=$R170,CD$2&lt;=$S170),$M170,0)),0)</f>
        <v/>
      </c>
      <c r="CE170" s="52">
        <f>IFERROR(IF(AND($R170&gt;=CE$2,$R170&lt;=CE$3),$M170,IF(AND(CE$3&gt;=$R170,CE$2&lt;=$S170),$M170,0)),0)</f>
        <v/>
      </c>
      <c r="CF170" s="52">
        <f>IFERROR(IF(AND($R170&gt;=CF$2,$R170&lt;=CF$3),$M170,IF(AND(CF$3&gt;=$R170,CF$2&lt;=$S170),$M170,0)),0)</f>
        <v/>
      </c>
      <c r="CG170" s="52">
        <f>IFERROR(IF(AND($R170&gt;=CG$2,$R170&lt;=CG$3),$M170,IF(AND(CG$3&gt;=$R170,CG$2&lt;=$S170),$M170,0)),0)</f>
        <v/>
      </c>
      <c r="CH170" s="52">
        <f>IFERROR(IF(AND($R170&gt;=CH$2,$R170&lt;=CH$3),$M170,IF(AND(CH$3&gt;=$R170,CH$2&lt;=$S170),$M170,0)),0)</f>
        <v/>
      </c>
      <c r="CI170" s="52">
        <f>IFERROR(IF(AND($R170&gt;=CI$2,$R170&lt;=CI$3),$M170,IF(AND(CI$3&gt;=$R170,CI$2&lt;=$S170),$M170,0)),0)</f>
        <v/>
      </c>
      <c r="CJ170" s="52">
        <f>IFERROR(IF(AND($R170&gt;=CJ$2,$R170&lt;=CJ$3),$M170,IF(AND(CJ$3&gt;=$R170,CJ$2&lt;=$S170),$M170,0)),0)</f>
        <v/>
      </c>
      <c r="CK170" s="52">
        <f>IFERROR(IF(AND($R170&gt;=CK$2,$R170&lt;=CK$3),$M170,IF(AND(CK$3&gt;=$R170,CK$2&lt;=$S170),$M170,0)),0)</f>
        <v/>
      </c>
      <c r="CL170" s="52">
        <f>IFERROR(IF(AND($R170&gt;=CL$2,$R170&lt;=CL$3),$M170,IF(AND(CL$3&gt;=$R170,CL$2&lt;=$S170),$M170,0)),0)</f>
        <v/>
      </c>
      <c r="CM170" s="52">
        <f>IFERROR(IF(AND($R170&gt;=CM$2,$R170&lt;=CM$3),$M170,IF(AND(CM$3&gt;=$R170,CM$2&lt;=$S170),$M170,0)),0)</f>
        <v/>
      </c>
      <c r="CN170" s="52">
        <f>IFERROR(IF(AND($R170&gt;=CN$2,$R170&lt;=CN$3),$M170,IF(AND(CN$3&gt;=$R170,CN$2&lt;=$S170),$M170,0)),0)</f>
        <v/>
      </c>
      <c r="CO170" s="52">
        <f>IFERROR(IF(AND($R170&gt;=CO$2,$R170&lt;=CO$3),$M170,IF(AND(CO$3&gt;=$R170,CO$2&lt;=$S170),$M170,0)),0)</f>
        <v/>
      </c>
      <c r="CP170" s="52">
        <f>IFERROR(IF(AND($R170&gt;=CP$2,$R170&lt;=CP$3),$M170,IF(AND(CP$3&gt;=$R170,CP$2&lt;=$S170),$M170,0)),0)</f>
        <v/>
      </c>
      <c r="CQ170" s="52">
        <f>IFERROR(IF(AND($R170&gt;=CQ$2,$R170&lt;=CQ$3),$M170,IF(AND(CQ$3&gt;=$R170,CQ$2&lt;=$S170),$M170,0)),0)</f>
        <v/>
      </c>
      <c r="CR170" s="52">
        <f>IFERROR(IF(AND($R170&gt;=CR$2,$R170&lt;=CR$3),$M170,IF(AND(CR$3&gt;=$R170,CR$2&lt;=$S170),$M170,0)),0)</f>
        <v/>
      </c>
      <c r="CS170" s="52">
        <f>IFERROR(IF(AND($R170&gt;=CS$2,$R170&lt;=CS$3),$M170,IF(AND(CS$3&gt;=$R170,CS$2&lt;=$S170),$M170,0)),0)</f>
        <v/>
      </c>
      <c r="CT170" s="52">
        <f>IFERROR(IF(AND($R170&gt;=CT$2,$R170&lt;=CT$3),$M170,IF(AND(CT$3&gt;=$R170,CT$2&lt;=$S170),$M170,0)),0)</f>
        <v/>
      </c>
      <c r="CU170" s="52">
        <f>IFERROR(IF(AND($R170&gt;=CU$2,$R170&lt;=CU$3),$M170,IF(AND(CU$3&gt;=$R170,CU$2&lt;=$S170),$M170,0)),0)</f>
        <v/>
      </c>
      <c r="CV170" s="52">
        <f>IFERROR(IF(AND($R170&gt;=CV$2,$R170&lt;=CV$3),$M170,IF(AND(CV$3&gt;=$R170,CV$2&lt;=$S170),$M170,0)),0)</f>
        <v/>
      </c>
      <c r="CW170" s="52">
        <f>IFERROR(IF(AND($R170&gt;=CW$2,$R170&lt;=CW$3),$M170,IF(AND(CW$3&gt;=$R170,CW$2&lt;=$S170),$M170,0)),0)</f>
        <v/>
      </c>
      <c r="CX170" s="52">
        <f>IFERROR(IF(AND($R170&gt;=CX$2,$R170&lt;=CX$3),$M170,IF(AND(CX$3&gt;=$R170,CX$2&lt;=$S170),$M170,0)),0)</f>
        <v/>
      </c>
      <c r="CY170" s="52">
        <f>IFERROR(IF(AND($R170&gt;=CY$2,$R170&lt;=CY$3),$M170,IF(AND(CY$3&gt;=$R170,CY$2&lt;=$S170),$M170,0)),0)</f>
        <v/>
      </c>
      <c r="CZ170" s="52">
        <f>IFERROR(IF(AND($R170&gt;=CZ$2,$R170&lt;=CZ$3),$M170,IF(AND(CZ$3&gt;=$R170,CZ$2&lt;=$S170),$M170,0)),0)</f>
        <v/>
      </c>
      <c r="DA170" s="52" t="n"/>
      <c r="DB170" s="52" t="n"/>
    </row>
    <row r="171" outlineLevel="1" ht="15.9" customHeight="1">
      <c r="A171" s="40" t="inlineStr">
        <is>
          <t>[Person_3]</t>
        </is>
      </c>
      <c r="B171" s="98" t="n"/>
      <c r="C171" s="56" t="n"/>
      <c r="D171" s="98" t="n"/>
      <c r="E171" s="56" t="n"/>
      <c r="F171" s="53" t="n"/>
      <c r="G171" s="56" t="n"/>
      <c r="H171" s="98" t="n"/>
      <c r="I171" s="43" t="n"/>
      <c r="J171" s="44" t="n"/>
      <c r="K171" s="45" t="n"/>
      <c r="L171" s="45" t="n"/>
      <c r="M171" s="46">
        <f>IF($J171="Digital Maintenance",0,K171*L171)*I170</f>
        <v/>
      </c>
      <c r="N171" s="47">
        <f>IF($J171="Digital Maintenance",K171*L171,0)*I171</f>
        <v/>
      </c>
      <c r="O171" s="48" t="inlineStr">
        <is>
          <t>New</t>
        </is>
      </c>
      <c r="P171" s="49" t="n"/>
      <c r="Q171" s="96" t="n"/>
      <c r="R171" s="96" t="n"/>
      <c r="S171" s="96" t="n"/>
      <c r="T171" s="51">
        <f>IF(ISBLANK(S171),"",YEARFRAC(R171,EOMONTH(S171,0))*12)</f>
        <v/>
      </c>
      <c r="U171" s="52">
        <f>IFERROR(IF(AND($R171&gt;=U$2,$R171&lt;=U$3),$M171,IF(AND(U$3&gt;=$R171,U$2&lt;=$S171),$M171,0)),0)</f>
        <v/>
      </c>
      <c r="V171" s="52">
        <f>IFERROR(IF(AND($R171&gt;=V$2,$R171&lt;=V$3),$M171,IF(AND(V$3&gt;=$R171,V$2&lt;=$S171),$M171,0)),0)</f>
        <v/>
      </c>
      <c r="W171" s="52">
        <f>IFERROR(IF(AND($R171&gt;=W$2,$R171&lt;=W$3),$M171,IF(AND(W$3&gt;=$R171,W$2&lt;=$S171),$M171,0)),0)</f>
        <v/>
      </c>
      <c r="X171" s="52">
        <f>IFERROR(IF(AND($R171&gt;=X$2,$R171&lt;=X$3),$M171,IF(AND(X$3&gt;=$R171,X$2&lt;=$S171),$M171,0)),0)</f>
        <v/>
      </c>
      <c r="Y171" s="52">
        <f>IFERROR(IF(AND($R171&gt;=Y$2,$R171&lt;=Y$3),$M171,IF(AND(Y$3&gt;=$R171,Y$2&lt;=$S171),$M171,0)),0)</f>
        <v/>
      </c>
      <c r="Z171" s="52">
        <f>IFERROR(IF(AND($R171&gt;=Z$2,$R171&lt;=Z$3),$M171,IF(AND(Z$3&gt;=$R171,Z$2&lt;=$S171),$M171,0)),0)</f>
        <v/>
      </c>
      <c r="AA171" s="52">
        <f>IFERROR(IF(AND($R171&gt;=AA$2,$R171&lt;=AA$3),$M171,IF(AND(AA$3&gt;=$R171,AA$2&lt;=$S171),$M171,0)),0)</f>
        <v/>
      </c>
      <c r="AB171" s="52">
        <f>IFERROR(IF(AND($R171&gt;=AB$2,$R171&lt;=AB$3),$M171,IF(AND(AB$3&gt;=$R171,AB$2&lt;=$S171),$M171,0)),0)</f>
        <v/>
      </c>
      <c r="AC171" s="52">
        <f>IFERROR(IF(AND($R171&gt;=AC$2,$R171&lt;=AC$3),$M171,IF(AND(AC$3&gt;=$R171,AC$2&lt;=$S171),$M171,0)),0)</f>
        <v/>
      </c>
      <c r="AD171" s="52">
        <f>IFERROR(IF(AND($R171&gt;=AD$2,$R171&lt;=AD$3),$M171,IF(AND(AD$3&gt;=$R171,AD$2&lt;=$S171),$M171,0)),0)</f>
        <v/>
      </c>
      <c r="AE171" s="52">
        <f>IFERROR(IF(AND($R171&gt;=AE$2,$R171&lt;=AE$3),$M171,IF(AND(AE$3&gt;=$R171,AE$2&lt;=$S171),$M171,0)),0)</f>
        <v/>
      </c>
      <c r="AF171" s="52">
        <f>IFERROR(IF(AND($R171&gt;=AF$2,$R171&lt;=AF$3),$M171,IF(AND(AF$3&gt;=$R171,AF$2&lt;=$S171),$M171,0)),0)</f>
        <v/>
      </c>
      <c r="AG171" s="52">
        <f>IFERROR(IF(AND($R171&gt;=AG$2,$R171&lt;=AG$3),$M171,IF(AND(AG$3&gt;=$R171,AG$2&lt;=$S171),$M171,0)),0)</f>
        <v/>
      </c>
      <c r="AH171" s="52">
        <f>IFERROR(IF(AND($R171&gt;=AH$2,$R171&lt;=AH$3),$M171,IF(AND(AH$3&gt;=$R171,AH$2&lt;=$S171),$M171,0)),0)</f>
        <v/>
      </c>
      <c r="AI171" s="52">
        <f>IFERROR(IF(AND($R171&gt;=AI$2,$R171&lt;=AI$3),$M171,IF(AND(AI$3&gt;=$R171,AI$2&lt;=$S171),$M171,0)),0)</f>
        <v/>
      </c>
      <c r="AJ171" s="52">
        <f>IFERROR(IF(AND($R171&gt;=AJ$2,$R171&lt;=AJ$3),$M171,IF(AND(AJ$3&gt;=$R171,AJ$2&lt;=$S171),$M171,0)),0)</f>
        <v/>
      </c>
      <c r="AK171" s="52">
        <f>IFERROR(IF(AND($R171&gt;=AK$2,$R171&lt;=AK$3),$M171,IF(AND(AK$3&gt;=$R171,AK$2&lt;=$S171),$M171,0)),0)</f>
        <v/>
      </c>
      <c r="AL171" s="52">
        <f>IFERROR(IF(AND($R171&gt;=AL$2,$R171&lt;=AL$3),$M171,IF(AND(AL$3&gt;=$R171,AL$2&lt;=$S171),$M171,0)),0)</f>
        <v/>
      </c>
      <c r="AM171" s="52">
        <f>IFERROR(IF(AND($R171&gt;=AM$2,$R171&lt;=AM$3),$M171,IF(AND(AM$3&gt;=$R171,AM$2&lt;=$S171),$M171,0)),0)</f>
        <v/>
      </c>
      <c r="AN171" s="52">
        <f>IFERROR(IF(AND($R171&gt;=AN$2,$R171&lt;=AN$3),$M171,IF(AND(AN$3&gt;=$R171,AN$2&lt;=$S171),$M171,0)),0)</f>
        <v/>
      </c>
      <c r="AO171" s="52">
        <f>IFERROR(IF(AND($R171&gt;=AO$2,$R171&lt;=AO$3),$M171,IF(AND(AO$3&gt;=$R171,AO$2&lt;=$S171),$M171,0)),0)</f>
        <v/>
      </c>
      <c r="AP171" s="52">
        <f>IFERROR(IF(AND($R171&gt;=AP$2,$R171&lt;=AP$3),$M171,IF(AND(AP$3&gt;=$R171,AP$2&lt;=$S171),$M171,0)),0)</f>
        <v/>
      </c>
      <c r="AQ171" s="52">
        <f>IFERROR(IF(AND($R171&gt;=AQ$2,$R171&lt;=AQ$3),$M171,IF(AND(AQ$3&gt;=$R171,AQ$2&lt;=$S171),$M171,0)),0)</f>
        <v/>
      </c>
      <c r="AR171" s="52">
        <f>IFERROR(IF(AND($R171&gt;=AR$2,$R171&lt;=AR$3),$M171,IF(AND(AR$3&gt;=$R171,AR$2&lt;=$S171),$M171,0)),0)</f>
        <v/>
      </c>
      <c r="AS171" s="52">
        <f>IFERROR(IF(AND($R171&gt;=AS$2,$R171&lt;=AS$3),$M171,IF(AND(AS$3&gt;=$R171,AS$2&lt;=$S171),$M171,0)),0)</f>
        <v/>
      </c>
      <c r="AT171" s="52">
        <f>IFERROR(IF(AND($R171&gt;=AT$2,$R171&lt;=AT$3),$M171,IF(AND(AT$3&gt;=$R171,AT$2&lt;=$S171),$M171,0)),0)</f>
        <v/>
      </c>
      <c r="AU171" s="52">
        <f>IFERROR(IF(AND($R171&gt;=AU$2,$R171&lt;=AU$3),$M171,IF(AND(AU$3&gt;=$R171,AU$2&lt;=$S171),$M171,0)),0)</f>
        <v/>
      </c>
      <c r="AV171" s="52">
        <f>IFERROR(IF(AND($R171&gt;=AV$2,$R171&lt;=AV$3),$M171,IF(AND(AV$3&gt;=$R171,AV$2&lt;=$S171),$M171,0)),0)</f>
        <v/>
      </c>
      <c r="AW171" s="52">
        <f>IFERROR(IF(AND($R171&gt;=AW$2,$R171&lt;=AW$3),$M171,IF(AND(AW$3&gt;=$R171,AW$2&lt;=$S171),$M171,0)),0)</f>
        <v/>
      </c>
      <c r="AX171" s="52">
        <f>IFERROR(IF(AND($R171&gt;=AX$2,$R171&lt;=AX$3),$M171,IF(AND(AX$3&gt;=$R171,AX$2&lt;=$S171),$M171,0)),0)</f>
        <v/>
      </c>
      <c r="AY171" s="52">
        <f>IFERROR(IF(AND($R171&gt;=AY$2,$R171&lt;=AY$3),$M171,IF(AND(AY$3&gt;=$R171,AY$2&lt;=$S171),$M171,0)),0)</f>
        <v/>
      </c>
      <c r="AZ171" s="52">
        <f>IFERROR(IF(AND($R171&gt;=AZ$2,$R171&lt;=AZ$3),$M171,IF(AND(AZ$3&gt;=$R171,AZ$2&lt;=$S171),$M171,0)),0)</f>
        <v/>
      </c>
      <c r="BA171" s="52">
        <f>IFERROR(IF(AND($R171&gt;=BA$2,$R171&lt;=BA$3),$M171,IF(AND(BA$3&gt;=$R171,BA$2&lt;=$S171),$M171,0)),0)</f>
        <v/>
      </c>
      <c r="BB171" s="52">
        <f>IFERROR(IF(AND($R171&gt;=BB$2,$R171&lt;=BB$3),$M171,IF(AND(BB$3&gt;=$R171,BB$2&lt;=$S171),$M171,0)),0)</f>
        <v/>
      </c>
      <c r="BC171" s="52">
        <f>IFERROR(IF(AND($R171&gt;=BC$2,$R171&lt;=BC$3),$M171,IF(AND(BC$3&gt;=$R171,BC$2&lt;=$S171),$M171,0)),0)</f>
        <v/>
      </c>
      <c r="BD171" s="52">
        <f>IFERROR(IF(AND($R171&gt;=BD$2,$R171&lt;=BD$3),$M171,IF(AND(BD$3&gt;=$R171,BD$2&lt;=$S171),$M171,0)),0)</f>
        <v/>
      </c>
      <c r="BE171" s="52">
        <f>IFERROR(IF(AND($R171&gt;=BE$2,$R171&lt;=BE$3),$M171,IF(AND(BE$3&gt;=$R171,BE$2&lt;=$S171),$M171,0)),0)</f>
        <v/>
      </c>
      <c r="BF171" s="52">
        <f>IFERROR(IF(AND($R171&gt;=BF$2,$R171&lt;=BF$3),$M171,IF(AND(BF$3&gt;=$R171,BF$2&lt;=$S171),$M171,0)),0)</f>
        <v/>
      </c>
      <c r="BG171" s="52">
        <f>IFERROR(IF(AND($R171&gt;=BG$2,$R171&lt;=BG$3),$M171,IF(AND(BG$3&gt;=$R171,BG$2&lt;=$S171),$M171,0)),0)</f>
        <v/>
      </c>
      <c r="BH171" s="52">
        <f>IFERROR(IF(AND($R171&gt;=BH$2,$R171&lt;=BH$3),$M171,IF(AND(BH$3&gt;=$R171,BH$2&lt;=$S171),$M171,0)),0)</f>
        <v/>
      </c>
      <c r="BI171" s="52">
        <f>IFERROR(IF(AND($R171&gt;=BI$2,$R171&lt;=BI$3),$M171,IF(AND(BI$3&gt;=$R171,BI$2&lt;=$S171),$M171,0)),0)</f>
        <v/>
      </c>
      <c r="BJ171" s="52">
        <f>IFERROR(IF(AND($R171&gt;=BJ$2,$R171&lt;=BJ$3),$M171,IF(AND(BJ$3&gt;=$R171,BJ$2&lt;=$S171),$M171,0)),0)</f>
        <v/>
      </c>
      <c r="BK171" s="52">
        <f>IFERROR(IF(AND($R171&gt;=BK$2,$R171&lt;=BK$3),$M171,IF(AND(BK$3&gt;=$R171,BK$2&lt;=$S171),$M171,0)),0)</f>
        <v/>
      </c>
      <c r="BL171" s="52">
        <f>IFERROR(IF(AND($R171&gt;=BL$2,$R171&lt;=BL$3),$M171,IF(AND(BL$3&gt;=$R171,BL$2&lt;=$S171),$M171,0)),0)</f>
        <v/>
      </c>
      <c r="BM171" s="52">
        <f>IFERROR(IF(AND($R171&gt;=BM$2,$R171&lt;=BM$3),$M171,IF(AND(BM$3&gt;=$R171,BM$2&lt;=$S171),$M171,0)),0)</f>
        <v/>
      </c>
      <c r="BN171" s="52">
        <f>IFERROR(IF(AND($R171&gt;=BN$2,$R171&lt;=BN$3),$M171,IF(AND(BN$3&gt;=$R171,BN$2&lt;=$S171),$M171,0)),0)</f>
        <v/>
      </c>
      <c r="BO171" s="52">
        <f>IFERROR(IF(AND($R171&gt;=BO$2,$R171&lt;=BO$3),$M171,IF(AND(BO$3&gt;=$R171,BO$2&lt;=$S171),$M171,0)),0)</f>
        <v/>
      </c>
      <c r="BP171" s="52">
        <f>IFERROR(IF(AND($R171&gt;=BP$2,$R171&lt;=BP$3),$M171,IF(AND(BP$3&gt;=$R171,BP$2&lt;=$S171),$M171,0)),0)</f>
        <v/>
      </c>
      <c r="BQ171" s="52">
        <f>IFERROR(IF(AND($R171&gt;=BQ$2,$R171&lt;=BQ$3),$M171,IF(AND(BQ$3&gt;=$R171,BQ$2&lt;=$S171),$M171,0)),0)</f>
        <v/>
      </c>
      <c r="BR171" s="52">
        <f>IFERROR(IF(AND($R171&gt;=BR$2,$R171&lt;=BR$3),$M171,IF(AND(BR$3&gt;=$R171,BR$2&lt;=$S171),$M171,0)),0)</f>
        <v/>
      </c>
      <c r="BS171" s="52">
        <f>IFERROR(IF(AND($R171&gt;=BS$2,$R171&lt;=BS$3),$M171,IF(AND(BS$3&gt;=$R171,BS$2&lt;=$S171),$M171,0)),0)</f>
        <v/>
      </c>
      <c r="BT171" s="52">
        <f>IFERROR(IF(AND($R171&gt;=BT$2,$R171&lt;=BT$3),$M171,IF(AND(BT$3&gt;=$R171,BT$2&lt;=$S171),$M171,0)),0)</f>
        <v/>
      </c>
      <c r="BU171" s="52">
        <f>IFERROR(IF(AND($R171&gt;=BU$2,$R171&lt;=BU$3),$M171,IF(AND(BU$3&gt;=$R171,BU$2&lt;=$S171),$M171,0)),0)</f>
        <v/>
      </c>
      <c r="BV171" s="52">
        <f>IFERROR(IF(AND($R171&gt;=BV$2,$R171&lt;=BV$3),$M171,IF(AND(BV$3&gt;=$R171,BV$2&lt;=$S171),$M171,0)),0)</f>
        <v/>
      </c>
      <c r="BW171" s="52">
        <f>IFERROR(IF(AND($R171&gt;=BW$2,$R171&lt;=BW$3),$M171,IF(AND(BW$3&gt;=$R171,BW$2&lt;=$S171),$M171,0)),0)</f>
        <v/>
      </c>
      <c r="BX171" s="52">
        <f>IFERROR(IF(AND($R171&gt;=BX$2,$R171&lt;=BX$3),$M171,IF(AND(BX$3&gt;=$R171,BX$2&lt;=$S171),$M171,0)),0)</f>
        <v/>
      </c>
      <c r="BY171" s="52">
        <f>IFERROR(IF(AND($R171&gt;=BY$2,$R171&lt;=BY$3),$M171,IF(AND(BY$3&gt;=$R171,BY$2&lt;=$S171),$M171,0)),0)</f>
        <v/>
      </c>
      <c r="BZ171" s="52">
        <f>IFERROR(IF(AND($R171&gt;=BZ$2,$R171&lt;=BZ$3),$M171,IF(AND(BZ$3&gt;=$R171,BZ$2&lt;=$S171),$M171,0)),0)</f>
        <v/>
      </c>
      <c r="CA171" s="52">
        <f>IFERROR(IF(AND($R171&gt;=CA$2,$R171&lt;=CA$3),$M171,IF(AND(CA$3&gt;=$R171,CA$2&lt;=$S171),$M171,0)),0)</f>
        <v/>
      </c>
      <c r="CB171" s="52">
        <f>IFERROR(IF(AND($R171&gt;=CB$2,$R171&lt;=CB$3),$M171,IF(AND(CB$3&gt;=$R171,CB$2&lt;=$S171),$M171,0)),0)</f>
        <v/>
      </c>
      <c r="CC171" s="52">
        <f>IFERROR(IF(AND($R171&gt;=CC$2,$R171&lt;=CC$3),$M171,IF(AND(CC$3&gt;=$R171,CC$2&lt;=$S171),$M171,0)),0)</f>
        <v/>
      </c>
      <c r="CD171" s="52">
        <f>IFERROR(IF(AND($R171&gt;=CD$2,$R171&lt;=CD$3),$M171,IF(AND(CD$3&gt;=$R171,CD$2&lt;=$S171),$M171,0)),0)</f>
        <v/>
      </c>
      <c r="CE171" s="52">
        <f>IFERROR(IF(AND($R171&gt;=CE$2,$R171&lt;=CE$3),$M171,IF(AND(CE$3&gt;=$R171,CE$2&lt;=$S171),$M171,0)),0)</f>
        <v/>
      </c>
      <c r="CF171" s="52">
        <f>IFERROR(IF(AND($R171&gt;=CF$2,$R171&lt;=CF$3),$M171,IF(AND(CF$3&gt;=$R171,CF$2&lt;=$S171),$M171,0)),0)</f>
        <v/>
      </c>
      <c r="CG171" s="52">
        <f>IFERROR(IF(AND($R171&gt;=CG$2,$R171&lt;=CG$3),$M171,IF(AND(CG$3&gt;=$R171,CG$2&lt;=$S171),$M171,0)),0)</f>
        <v/>
      </c>
      <c r="CH171" s="52">
        <f>IFERROR(IF(AND($R171&gt;=CH$2,$R171&lt;=CH$3),$M171,IF(AND(CH$3&gt;=$R171,CH$2&lt;=$S171),$M171,0)),0)</f>
        <v/>
      </c>
      <c r="CI171" s="52">
        <f>IFERROR(IF(AND($R171&gt;=CI$2,$R171&lt;=CI$3),$M171,IF(AND(CI$3&gt;=$R171,CI$2&lt;=$S171),$M171,0)),0)</f>
        <v/>
      </c>
      <c r="CJ171" s="52">
        <f>IFERROR(IF(AND($R171&gt;=CJ$2,$R171&lt;=CJ$3),$M171,IF(AND(CJ$3&gt;=$R171,CJ$2&lt;=$S171),$M171,0)),0)</f>
        <v/>
      </c>
      <c r="CK171" s="52">
        <f>IFERROR(IF(AND($R171&gt;=CK$2,$R171&lt;=CK$3),$M171,IF(AND(CK$3&gt;=$R171,CK$2&lt;=$S171),$M171,0)),0)</f>
        <v/>
      </c>
      <c r="CL171" s="52">
        <f>IFERROR(IF(AND($R171&gt;=CL$2,$R171&lt;=CL$3),$M171,IF(AND(CL$3&gt;=$R171,CL$2&lt;=$S171),$M171,0)),0)</f>
        <v/>
      </c>
      <c r="CM171" s="52">
        <f>IFERROR(IF(AND($R171&gt;=CM$2,$R171&lt;=CM$3),$M171,IF(AND(CM$3&gt;=$R171,CM$2&lt;=$S171),$M171,0)),0)</f>
        <v/>
      </c>
      <c r="CN171" s="52">
        <f>IFERROR(IF(AND($R171&gt;=CN$2,$R171&lt;=CN$3),$M171,IF(AND(CN$3&gt;=$R171,CN$2&lt;=$S171),$M171,0)),0)</f>
        <v/>
      </c>
      <c r="CO171" s="52">
        <f>IFERROR(IF(AND($R171&gt;=CO$2,$R171&lt;=CO$3),$M171,IF(AND(CO$3&gt;=$R171,CO$2&lt;=$S171),$M171,0)),0)</f>
        <v/>
      </c>
      <c r="CP171" s="52">
        <f>IFERROR(IF(AND($R171&gt;=CP$2,$R171&lt;=CP$3),$M171,IF(AND(CP$3&gt;=$R171,CP$2&lt;=$S171),$M171,0)),0)</f>
        <v/>
      </c>
      <c r="CQ171" s="52">
        <f>IFERROR(IF(AND($R171&gt;=CQ$2,$R171&lt;=CQ$3),$M171,IF(AND(CQ$3&gt;=$R171,CQ$2&lt;=$S171),$M171,0)),0)</f>
        <v/>
      </c>
      <c r="CR171" s="52">
        <f>IFERROR(IF(AND($R171&gt;=CR$2,$R171&lt;=CR$3),$M171,IF(AND(CR$3&gt;=$R171,CR$2&lt;=$S171),$M171,0)),0)</f>
        <v/>
      </c>
      <c r="CS171" s="52">
        <f>IFERROR(IF(AND($R171&gt;=CS$2,$R171&lt;=CS$3),$M171,IF(AND(CS$3&gt;=$R171,CS$2&lt;=$S171),$M171,0)),0)</f>
        <v/>
      </c>
      <c r="CT171" s="52">
        <f>IFERROR(IF(AND($R171&gt;=CT$2,$R171&lt;=CT$3),$M171,IF(AND(CT$3&gt;=$R171,CT$2&lt;=$S171),$M171,0)),0)</f>
        <v/>
      </c>
      <c r="CU171" s="52">
        <f>IFERROR(IF(AND($R171&gt;=CU$2,$R171&lt;=CU$3),$M171,IF(AND(CU$3&gt;=$R171,CU$2&lt;=$S171),$M171,0)),0)</f>
        <v/>
      </c>
      <c r="CV171" s="52">
        <f>IFERROR(IF(AND($R171&gt;=CV$2,$R171&lt;=CV$3),$M171,IF(AND(CV$3&gt;=$R171,CV$2&lt;=$S171),$M171,0)),0)</f>
        <v/>
      </c>
      <c r="CW171" s="52">
        <f>IFERROR(IF(AND($R171&gt;=CW$2,$R171&lt;=CW$3),$M171,IF(AND(CW$3&gt;=$R171,CW$2&lt;=$S171),$M171,0)),0)</f>
        <v/>
      </c>
      <c r="CX171" s="52">
        <f>IFERROR(IF(AND($R171&gt;=CX$2,$R171&lt;=CX$3),$M171,IF(AND(CX$3&gt;=$R171,CX$2&lt;=$S171),$M171,0)),0)</f>
        <v/>
      </c>
      <c r="CY171" s="52">
        <f>IFERROR(IF(AND($R171&gt;=CY$2,$R171&lt;=CY$3),$M171,IF(AND(CY$3&gt;=$R171,CY$2&lt;=$S171),$M171,0)),0)</f>
        <v/>
      </c>
      <c r="CZ171" s="52">
        <f>IFERROR(IF(AND($R171&gt;=CZ$2,$R171&lt;=CZ$3),$M171,IF(AND(CZ$3&gt;=$R171,CZ$2&lt;=$S171),$M171,0)),0)</f>
        <v/>
      </c>
      <c r="DA171" s="52" t="n"/>
      <c r="DB171" s="52" t="n"/>
    </row>
    <row r="172" outlineLevel="1" ht="15.9" customHeight="1">
      <c r="A172" s="40" t="inlineStr">
        <is>
          <t>[Person_3]</t>
        </is>
      </c>
      <c r="B172" s="98" t="n"/>
      <c r="C172" s="56" t="n"/>
      <c r="D172" s="98" t="n"/>
      <c r="E172" s="56" t="n"/>
      <c r="F172" s="53" t="n"/>
      <c r="G172" s="56" t="n"/>
      <c r="H172" s="98" t="n"/>
      <c r="I172" s="43" t="n"/>
      <c r="J172" s="44" t="n"/>
      <c r="K172" s="45" t="n"/>
      <c r="L172" s="45" t="n"/>
      <c r="M172" s="46">
        <f>IF($J172="Digital Maintenance",0,K172*L172)*I171</f>
        <v/>
      </c>
      <c r="N172" s="47">
        <f>IF($J172="Digital Maintenance",K172*L172,0)*I172</f>
        <v/>
      </c>
      <c r="O172" s="48" t="inlineStr">
        <is>
          <t>New</t>
        </is>
      </c>
      <c r="P172" s="49" t="n"/>
      <c r="Q172" s="96" t="n"/>
      <c r="R172" s="96" t="n"/>
      <c r="S172" s="96" t="n"/>
      <c r="T172" s="51">
        <f>IF(ISBLANK(S172),"",YEARFRAC(R172,EOMONTH(S172,0))*12)</f>
        <v/>
      </c>
      <c r="U172" s="52">
        <f>IFERROR(IF(AND($R172&gt;=U$2,$R172&lt;=U$3),$M172,IF(AND(U$3&gt;=$R172,U$2&lt;=$S172),$M172,0)),0)</f>
        <v/>
      </c>
      <c r="V172" s="52">
        <f>IFERROR(IF(AND($R172&gt;=V$2,$R172&lt;=V$3),$M172,IF(AND(V$3&gt;=$R172,V$2&lt;=$S172),$M172,0)),0)</f>
        <v/>
      </c>
      <c r="W172" s="52">
        <f>IFERROR(IF(AND($R172&gt;=W$2,$R172&lt;=W$3),$M172,IF(AND(W$3&gt;=$R172,W$2&lt;=$S172),$M172,0)),0)</f>
        <v/>
      </c>
      <c r="X172" s="52">
        <f>IFERROR(IF(AND($R172&gt;=X$2,$R172&lt;=X$3),$M172,IF(AND(X$3&gt;=$R172,X$2&lt;=$S172),$M172,0)),0)</f>
        <v/>
      </c>
      <c r="Y172" s="52">
        <f>IFERROR(IF(AND($R172&gt;=Y$2,$R172&lt;=Y$3),$M172,IF(AND(Y$3&gt;=$R172,Y$2&lt;=$S172),$M172,0)),0)</f>
        <v/>
      </c>
      <c r="Z172" s="52">
        <f>IFERROR(IF(AND($R172&gt;=Z$2,$R172&lt;=Z$3),$M172,IF(AND(Z$3&gt;=$R172,Z$2&lt;=$S172),$M172,0)),0)</f>
        <v/>
      </c>
      <c r="AA172" s="52">
        <f>IFERROR(IF(AND($R172&gt;=AA$2,$R172&lt;=AA$3),$M172,IF(AND(AA$3&gt;=$R172,AA$2&lt;=$S172),$M172,0)),0)</f>
        <v/>
      </c>
      <c r="AB172" s="52">
        <f>IFERROR(IF(AND($R172&gt;=AB$2,$R172&lt;=AB$3),$M172,IF(AND(AB$3&gt;=$R172,AB$2&lt;=$S172),$M172,0)),0)</f>
        <v/>
      </c>
      <c r="AC172" s="52">
        <f>IFERROR(IF(AND($R172&gt;=AC$2,$R172&lt;=AC$3),$M172,IF(AND(AC$3&gt;=$R172,AC$2&lt;=$S172),$M172,0)),0)</f>
        <v/>
      </c>
      <c r="AD172" s="52">
        <f>IFERROR(IF(AND($R172&gt;=AD$2,$R172&lt;=AD$3),$M172,IF(AND(AD$3&gt;=$R172,AD$2&lt;=$S172),$M172,0)),0)</f>
        <v/>
      </c>
      <c r="AE172" s="52">
        <f>IFERROR(IF(AND($R172&gt;=AE$2,$R172&lt;=AE$3),$M172,IF(AND(AE$3&gt;=$R172,AE$2&lt;=$S172),$M172,0)),0)</f>
        <v/>
      </c>
      <c r="AF172" s="52">
        <f>IFERROR(IF(AND($R172&gt;=AF$2,$R172&lt;=AF$3),$M172,IF(AND(AF$3&gt;=$R172,AF$2&lt;=$S172),$M172,0)),0)</f>
        <v/>
      </c>
      <c r="AG172" s="52">
        <f>IFERROR(IF(AND($R172&gt;=AG$2,$R172&lt;=AG$3),$M172,IF(AND(AG$3&gt;=$R172,AG$2&lt;=$S172),$M172,0)),0)</f>
        <v/>
      </c>
      <c r="AH172" s="52">
        <f>IFERROR(IF(AND($R172&gt;=AH$2,$R172&lt;=AH$3),$M172,IF(AND(AH$3&gt;=$R172,AH$2&lt;=$S172),$M172,0)),0)</f>
        <v/>
      </c>
      <c r="AI172" s="52">
        <f>IFERROR(IF(AND($R172&gt;=AI$2,$R172&lt;=AI$3),$M172,IF(AND(AI$3&gt;=$R172,AI$2&lt;=$S172),$M172,0)),0)</f>
        <v/>
      </c>
      <c r="AJ172" s="52">
        <f>IFERROR(IF(AND($R172&gt;=AJ$2,$R172&lt;=AJ$3),$M172,IF(AND(AJ$3&gt;=$R172,AJ$2&lt;=$S172),$M172,0)),0)</f>
        <v/>
      </c>
      <c r="AK172" s="52">
        <f>IFERROR(IF(AND($R172&gt;=AK$2,$R172&lt;=AK$3),$M172,IF(AND(AK$3&gt;=$R172,AK$2&lt;=$S172),$M172,0)),0)</f>
        <v/>
      </c>
      <c r="AL172" s="52">
        <f>IFERROR(IF(AND($R172&gt;=AL$2,$R172&lt;=AL$3),$M172,IF(AND(AL$3&gt;=$R172,AL$2&lt;=$S172),$M172,0)),0)</f>
        <v/>
      </c>
      <c r="AM172" s="52">
        <f>IFERROR(IF(AND($R172&gt;=AM$2,$R172&lt;=AM$3),$M172,IF(AND(AM$3&gt;=$R172,AM$2&lt;=$S172),$M172,0)),0)</f>
        <v/>
      </c>
      <c r="AN172" s="52">
        <f>IFERROR(IF(AND($R172&gt;=AN$2,$R172&lt;=AN$3),$M172,IF(AND(AN$3&gt;=$R172,AN$2&lt;=$S172),$M172,0)),0)</f>
        <v/>
      </c>
      <c r="AO172" s="52">
        <f>IFERROR(IF(AND($R172&gt;=AO$2,$R172&lt;=AO$3),$M172,IF(AND(AO$3&gt;=$R172,AO$2&lt;=$S172),$M172,0)),0)</f>
        <v/>
      </c>
      <c r="AP172" s="52">
        <f>IFERROR(IF(AND($R172&gt;=AP$2,$R172&lt;=AP$3),$M172,IF(AND(AP$3&gt;=$R172,AP$2&lt;=$S172),$M172,0)),0)</f>
        <v/>
      </c>
      <c r="AQ172" s="52">
        <f>IFERROR(IF(AND($R172&gt;=AQ$2,$R172&lt;=AQ$3),$M172,IF(AND(AQ$3&gt;=$R172,AQ$2&lt;=$S172),$M172,0)),0)</f>
        <v/>
      </c>
      <c r="AR172" s="52">
        <f>IFERROR(IF(AND($R172&gt;=AR$2,$R172&lt;=AR$3),$M172,IF(AND(AR$3&gt;=$R172,AR$2&lt;=$S172),$M172,0)),0)</f>
        <v/>
      </c>
      <c r="AS172" s="52">
        <f>IFERROR(IF(AND($R172&gt;=AS$2,$R172&lt;=AS$3),$M172,IF(AND(AS$3&gt;=$R172,AS$2&lt;=$S172),$M172,0)),0)</f>
        <v/>
      </c>
      <c r="AT172" s="52">
        <f>IFERROR(IF(AND($R172&gt;=AT$2,$R172&lt;=AT$3),$M172,IF(AND(AT$3&gt;=$R172,AT$2&lt;=$S172),$M172,0)),0)</f>
        <v/>
      </c>
      <c r="AU172" s="52">
        <f>IFERROR(IF(AND($R172&gt;=AU$2,$R172&lt;=AU$3),$M172,IF(AND(AU$3&gt;=$R172,AU$2&lt;=$S172),$M172,0)),0)</f>
        <v/>
      </c>
      <c r="AV172" s="52">
        <f>IFERROR(IF(AND($R172&gt;=AV$2,$R172&lt;=AV$3),$M172,IF(AND(AV$3&gt;=$R172,AV$2&lt;=$S172),$M172,0)),0)</f>
        <v/>
      </c>
      <c r="AW172" s="52">
        <f>IFERROR(IF(AND($R172&gt;=AW$2,$R172&lt;=AW$3),$M172,IF(AND(AW$3&gt;=$R172,AW$2&lt;=$S172),$M172,0)),0)</f>
        <v/>
      </c>
      <c r="AX172" s="52">
        <f>IFERROR(IF(AND($R172&gt;=AX$2,$R172&lt;=AX$3),$M172,IF(AND(AX$3&gt;=$R172,AX$2&lt;=$S172),$M172,0)),0)</f>
        <v/>
      </c>
      <c r="AY172" s="52">
        <f>IFERROR(IF(AND($R172&gt;=AY$2,$R172&lt;=AY$3),$M172,IF(AND(AY$3&gt;=$R172,AY$2&lt;=$S172),$M172,0)),0)</f>
        <v/>
      </c>
      <c r="AZ172" s="52">
        <f>IFERROR(IF(AND($R172&gt;=AZ$2,$R172&lt;=AZ$3),$M172,IF(AND(AZ$3&gt;=$R172,AZ$2&lt;=$S172),$M172,0)),0)</f>
        <v/>
      </c>
      <c r="BA172" s="52">
        <f>IFERROR(IF(AND($R172&gt;=BA$2,$R172&lt;=BA$3),$M172,IF(AND(BA$3&gt;=$R172,BA$2&lt;=$S172),$M172,0)),0)</f>
        <v/>
      </c>
      <c r="BB172" s="52">
        <f>IFERROR(IF(AND($R172&gt;=BB$2,$R172&lt;=BB$3),$M172,IF(AND(BB$3&gt;=$R172,BB$2&lt;=$S172),$M172,0)),0)</f>
        <v/>
      </c>
      <c r="BC172" s="52">
        <f>IFERROR(IF(AND($R172&gt;=BC$2,$R172&lt;=BC$3),$M172,IF(AND(BC$3&gt;=$R172,BC$2&lt;=$S172),$M172,0)),0)</f>
        <v/>
      </c>
      <c r="BD172" s="52">
        <f>IFERROR(IF(AND($R172&gt;=BD$2,$R172&lt;=BD$3),$M172,IF(AND(BD$3&gt;=$R172,BD$2&lt;=$S172),$M172,0)),0)</f>
        <v/>
      </c>
      <c r="BE172" s="52">
        <f>IFERROR(IF(AND($R172&gt;=BE$2,$R172&lt;=BE$3),$M172,IF(AND(BE$3&gt;=$R172,BE$2&lt;=$S172),$M172,0)),0)</f>
        <v/>
      </c>
      <c r="BF172" s="52">
        <f>IFERROR(IF(AND($R172&gt;=BF$2,$R172&lt;=BF$3),$M172,IF(AND(BF$3&gt;=$R172,BF$2&lt;=$S172),$M172,0)),0)</f>
        <v/>
      </c>
      <c r="BG172" s="52">
        <f>IFERROR(IF(AND($R172&gt;=BG$2,$R172&lt;=BG$3),$M172,IF(AND(BG$3&gt;=$R172,BG$2&lt;=$S172),$M172,0)),0)</f>
        <v/>
      </c>
      <c r="BH172" s="52">
        <f>IFERROR(IF(AND($R172&gt;=BH$2,$R172&lt;=BH$3),$M172,IF(AND(BH$3&gt;=$R172,BH$2&lt;=$S172),$M172,0)),0)</f>
        <v/>
      </c>
      <c r="BI172" s="52">
        <f>IFERROR(IF(AND($R172&gt;=BI$2,$R172&lt;=BI$3),$M172,IF(AND(BI$3&gt;=$R172,BI$2&lt;=$S172),$M172,0)),0)</f>
        <v/>
      </c>
      <c r="BJ172" s="52">
        <f>IFERROR(IF(AND($R172&gt;=BJ$2,$R172&lt;=BJ$3),$M172,IF(AND(BJ$3&gt;=$R172,BJ$2&lt;=$S172),$M172,0)),0)</f>
        <v/>
      </c>
      <c r="BK172" s="52">
        <f>IFERROR(IF(AND($R172&gt;=BK$2,$R172&lt;=BK$3),$M172,IF(AND(BK$3&gt;=$R172,BK$2&lt;=$S172),$M172,0)),0)</f>
        <v/>
      </c>
      <c r="BL172" s="52">
        <f>IFERROR(IF(AND($R172&gt;=BL$2,$R172&lt;=BL$3),$M172,IF(AND(BL$3&gt;=$R172,BL$2&lt;=$S172),$M172,0)),0)</f>
        <v/>
      </c>
      <c r="BM172" s="52">
        <f>IFERROR(IF(AND($R172&gt;=BM$2,$R172&lt;=BM$3),$M172,IF(AND(BM$3&gt;=$R172,BM$2&lt;=$S172),$M172,0)),0)</f>
        <v/>
      </c>
      <c r="BN172" s="52">
        <f>IFERROR(IF(AND($R172&gt;=BN$2,$R172&lt;=BN$3),$M172,IF(AND(BN$3&gt;=$R172,BN$2&lt;=$S172),$M172,0)),0)</f>
        <v/>
      </c>
      <c r="BO172" s="52">
        <f>IFERROR(IF(AND($R172&gt;=BO$2,$R172&lt;=BO$3),$M172,IF(AND(BO$3&gt;=$R172,BO$2&lt;=$S172),$M172,0)),0)</f>
        <v/>
      </c>
      <c r="BP172" s="52">
        <f>IFERROR(IF(AND($R172&gt;=BP$2,$R172&lt;=BP$3),$M172,IF(AND(BP$3&gt;=$R172,BP$2&lt;=$S172),$M172,0)),0)</f>
        <v/>
      </c>
      <c r="BQ172" s="52">
        <f>IFERROR(IF(AND($R172&gt;=BQ$2,$R172&lt;=BQ$3),$M172,IF(AND(BQ$3&gt;=$R172,BQ$2&lt;=$S172),$M172,0)),0)</f>
        <v/>
      </c>
      <c r="BR172" s="52">
        <f>IFERROR(IF(AND($R172&gt;=BR$2,$R172&lt;=BR$3),$M172,IF(AND(BR$3&gt;=$R172,BR$2&lt;=$S172),$M172,0)),0)</f>
        <v/>
      </c>
      <c r="BS172" s="52">
        <f>IFERROR(IF(AND($R172&gt;=BS$2,$R172&lt;=BS$3),$M172,IF(AND(BS$3&gt;=$R172,BS$2&lt;=$S172),$M172,0)),0)</f>
        <v/>
      </c>
      <c r="BT172" s="52">
        <f>IFERROR(IF(AND($R172&gt;=BT$2,$R172&lt;=BT$3),$M172,IF(AND(BT$3&gt;=$R172,BT$2&lt;=$S172),$M172,0)),0)</f>
        <v/>
      </c>
      <c r="BU172" s="52">
        <f>IFERROR(IF(AND($R172&gt;=BU$2,$R172&lt;=BU$3),$M172,IF(AND(BU$3&gt;=$R172,BU$2&lt;=$S172),$M172,0)),0)</f>
        <v/>
      </c>
      <c r="BV172" s="52">
        <f>IFERROR(IF(AND($R172&gt;=BV$2,$R172&lt;=BV$3),$M172,IF(AND(BV$3&gt;=$R172,BV$2&lt;=$S172),$M172,0)),0)</f>
        <v/>
      </c>
      <c r="BW172" s="52">
        <f>IFERROR(IF(AND($R172&gt;=BW$2,$R172&lt;=BW$3),$M172,IF(AND(BW$3&gt;=$R172,BW$2&lt;=$S172),$M172,0)),0)</f>
        <v/>
      </c>
      <c r="BX172" s="52">
        <f>IFERROR(IF(AND($R172&gt;=BX$2,$R172&lt;=BX$3),$M172,IF(AND(BX$3&gt;=$R172,BX$2&lt;=$S172),$M172,0)),0)</f>
        <v/>
      </c>
      <c r="BY172" s="52">
        <f>IFERROR(IF(AND($R172&gt;=BY$2,$R172&lt;=BY$3),$M172,IF(AND(BY$3&gt;=$R172,BY$2&lt;=$S172),$M172,0)),0)</f>
        <v/>
      </c>
      <c r="BZ172" s="52">
        <f>IFERROR(IF(AND($R172&gt;=BZ$2,$R172&lt;=BZ$3),$M172,IF(AND(BZ$3&gt;=$R172,BZ$2&lt;=$S172),$M172,0)),0)</f>
        <v/>
      </c>
      <c r="CA172" s="52">
        <f>IFERROR(IF(AND($R172&gt;=CA$2,$R172&lt;=CA$3),$M172,IF(AND(CA$3&gt;=$R172,CA$2&lt;=$S172),$M172,0)),0)</f>
        <v/>
      </c>
      <c r="CB172" s="52">
        <f>IFERROR(IF(AND($R172&gt;=CB$2,$R172&lt;=CB$3),$M172,IF(AND(CB$3&gt;=$R172,CB$2&lt;=$S172),$M172,0)),0)</f>
        <v/>
      </c>
      <c r="CC172" s="52">
        <f>IFERROR(IF(AND($R172&gt;=CC$2,$R172&lt;=CC$3),$M172,IF(AND(CC$3&gt;=$R172,CC$2&lt;=$S172),$M172,0)),0)</f>
        <v/>
      </c>
      <c r="CD172" s="52">
        <f>IFERROR(IF(AND($R172&gt;=CD$2,$R172&lt;=CD$3),$M172,IF(AND(CD$3&gt;=$R172,CD$2&lt;=$S172),$M172,0)),0)</f>
        <v/>
      </c>
      <c r="CE172" s="52">
        <f>IFERROR(IF(AND($R172&gt;=CE$2,$R172&lt;=CE$3),$M172,IF(AND(CE$3&gt;=$R172,CE$2&lt;=$S172),$M172,0)),0)</f>
        <v/>
      </c>
      <c r="CF172" s="52">
        <f>IFERROR(IF(AND($R172&gt;=CF$2,$R172&lt;=CF$3),$M172,IF(AND(CF$3&gt;=$R172,CF$2&lt;=$S172),$M172,0)),0)</f>
        <v/>
      </c>
      <c r="CG172" s="52">
        <f>IFERROR(IF(AND($R172&gt;=CG$2,$R172&lt;=CG$3),$M172,IF(AND(CG$3&gt;=$R172,CG$2&lt;=$S172),$M172,0)),0)</f>
        <v/>
      </c>
      <c r="CH172" s="52">
        <f>IFERROR(IF(AND($R172&gt;=CH$2,$R172&lt;=CH$3),$M172,IF(AND(CH$3&gt;=$R172,CH$2&lt;=$S172),$M172,0)),0)</f>
        <v/>
      </c>
      <c r="CI172" s="52">
        <f>IFERROR(IF(AND($R172&gt;=CI$2,$R172&lt;=CI$3),$M172,IF(AND(CI$3&gt;=$R172,CI$2&lt;=$S172),$M172,0)),0)</f>
        <v/>
      </c>
      <c r="CJ172" s="52">
        <f>IFERROR(IF(AND($R172&gt;=CJ$2,$R172&lt;=CJ$3),$M172,IF(AND(CJ$3&gt;=$R172,CJ$2&lt;=$S172),$M172,0)),0)</f>
        <v/>
      </c>
      <c r="CK172" s="52">
        <f>IFERROR(IF(AND($R172&gt;=CK$2,$R172&lt;=CK$3),$M172,IF(AND(CK$3&gt;=$R172,CK$2&lt;=$S172),$M172,0)),0)</f>
        <v/>
      </c>
      <c r="CL172" s="52">
        <f>IFERROR(IF(AND($R172&gt;=CL$2,$R172&lt;=CL$3),$M172,IF(AND(CL$3&gt;=$R172,CL$2&lt;=$S172),$M172,0)),0)</f>
        <v/>
      </c>
      <c r="CM172" s="52">
        <f>IFERROR(IF(AND($R172&gt;=CM$2,$R172&lt;=CM$3),$M172,IF(AND(CM$3&gt;=$R172,CM$2&lt;=$S172),$M172,0)),0)</f>
        <v/>
      </c>
      <c r="CN172" s="52">
        <f>IFERROR(IF(AND($R172&gt;=CN$2,$R172&lt;=CN$3),$M172,IF(AND(CN$3&gt;=$R172,CN$2&lt;=$S172),$M172,0)),0)</f>
        <v/>
      </c>
      <c r="CO172" s="52">
        <f>IFERROR(IF(AND($R172&gt;=CO$2,$R172&lt;=CO$3),$M172,IF(AND(CO$3&gt;=$R172,CO$2&lt;=$S172),$M172,0)),0)</f>
        <v/>
      </c>
      <c r="CP172" s="52">
        <f>IFERROR(IF(AND($R172&gt;=CP$2,$R172&lt;=CP$3),$M172,IF(AND(CP$3&gt;=$R172,CP$2&lt;=$S172),$M172,0)),0)</f>
        <v/>
      </c>
      <c r="CQ172" s="52">
        <f>IFERROR(IF(AND($R172&gt;=CQ$2,$R172&lt;=CQ$3),$M172,IF(AND(CQ$3&gt;=$R172,CQ$2&lt;=$S172),$M172,0)),0)</f>
        <v/>
      </c>
      <c r="CR172" s="52">
        <f>IFERROR(IF(AND($R172&gt;=CR$2,$R172&lt;=CR$3),$M172,IF(AND(CR$3&gt;=$R172,CR$2&lt;=$S172),$M172,0)),0)</f>
        <v/>
      </c>
      <c r="CS172" s="52">
        <f>IFERROR(IF(AND($R172&gt;=CS$2,$R172&lt;=CS$3),$M172,IF(AND(CS$3&gt;=$R172,CS$2&lt;=$S172),$M172,0)),0)</f>
        <v/>
      </c>
      <c r="CT172" s="52">
        <f>IFERROR(IF(AND($R172&gt;=CT$2,$R172&lt;=CT$3),$M172,IF(AND(CT$3&gt;=$R172,CT$2&lt;=$S172),$M172,0)),0)</f>
        <v/>
      </c>
      <c r="CU172" s="52">
        <f>IFERROR(IF(AND($R172&gt;=CU$2,$R172&lt;=CU$3),$M172,IF(AND(CU$3&gt;=$R172,CU$2&lt;=$S172),$M172,0)),0)</f>
        <v/>
      </c>
      <c r="CV172" s="52">
        <f>IFERROR(IF(AND($R172&gt;=CV$2,$R172&lt;=CV$3),$M172,IF(AND(CV$3&gt;=$R172,CV$2&lt;=$S172),$M172,0)),0)</f>
        <v/>
      </c>
      <c r="CW172" s="52">
        <f>IFERROR(IF(AND($R172&gt;=CW$2,$R172&lt;=CW$3),$M172,IF(AND(CW$3&gt;=$R172,CW$2&lt;=$S172),$M172,0)),0)</f>
        <v/>
      </c>
      <c r="CX172" s="52">
        <f>IFERROR(IF(AND($R172&gt;=CX$2,$R172&lt;=CX$3),$M172,IF(AND(CX$3&gt;=$R172,CX$2&lt;=$S172),$M172,0)),0)</f>
        <v/>
      </c>
      <c r="CY172" s="52">
        <f>IFERROR(IF(AND($R172&gt;=CY$2,$R172&lt;=CY$3),$M172,IF(AND(CY$3&gt;=$R172,CY$2&lt;=$S172),$M172,0)),0)</f>
        <v/>
      </c>
      <c r="CZ172" s="52">
        <f>IFERROR(IF(AND($R172&gt;=CZ$2,$R172&lt;=CZ$3),$M172,IF(AND(CZ$3&gt;=$R172,CZ$2&lt;=$S172),$M172,0)),0)</f>
        <v/>
      </c>
      <c r="DA172" s="52" t="n"/>
      <c r="DB172" s="52" t="n"/>
    </row>
    <row r="173" outlineLevel="1" ht="15.9" customHeight="1">
      <c r="A173" s="40" t="inlineStr">
        <is>
          <t>[Person_3]</t>
        </is>
      </c>
      <c r="B173" s="98" t="n"/>
      <c r="C173" s="56" t="n"/>
      <c r="D173" s="98" t="n"/>
      <c r="E173" s="56" t="n"/>
      <c r="F173" s="53" t="n"/>
      <c r="G173" s="56" t="n"/>
      <c r="H173" s="98" t="n"/>
      <c r="I173" s="43" t="n"/>
      <c r="J173" s="44" t="n"/>
      <c r="K173" s="45" t="n"/>
      <c r="L173" s="45" t="n"/>
      <c r="M173" s="46">
        <f>IF($J173="Digital Maintenance",0,K173*L173)*I172</f>
        <v/>
      </c>
      <c r="N173" s="47">
        <f>IF($J173="Digital Maintenance",K173*L173,0)*I173</f>
        <v/>
      </c>
      <c r="O173" s="48" t="inlineStr">
        <is>
          <t>New</t>
        </is>
      </c>
      <c r="P173" s="49" t="n"/>
      <c r="Q173" s="96" t="n"/>
      <c r="R173" s="96" t="n"/>
      <c r="S173" s="96" t="n"/>
      <c r="T173" s="51">
        <f>IF(ISBLANK(S173),"",YEARFRAC(R173,EOMONTH(S173,0))*12)</f>
        <v/>
      </c>
      <c r="U173" s="52">
        <f>IFERROR(IF(AND($R173&gt;=U$2,$R173&lt;=U$3),$M173,IF(AND(U$3&gt;=$R173,U$2&lt;=$S173),$M173,0)),0)</f>
        <v/>
      </c>
      <c r="V173" s="52">
        <f>IFERROR(IF(AND($R173&gt;=V$2,$R173&lt;=V$3),$M173,IF(AND(V$3&gt;=$R173,V$2&lt;=$S173),$M173,0)),0)</f>
        <v/>
      </c>
      <c r="W173" s="52">
        <f>IFERROR(IF(AND($R173&gt;=W$2,$R173&lt;=W$3),$M173,IF(AND(W$3&gt;=$R173,W$2&lt;=$S173),$M173,0)),0)</f>
        <v/>
      </c>
      <c r="X173" s="52">
        <f>IFERROR(IF(AND($R173&gt;=X$2,$R173&lt;=X$3),$M173,IF(AND(X$3&gt;=$R173,X$2&lt;=$S173),$M173,0)),0)</f>
        <v/>
      </c>
      <c r="Y173" s="52">
        <f>IFERROR(IF(AND($R173&gt;=Y$2,$R173&lt;=Y$3),$M173,IF(AND(Y$3&gt;=$R173,Y$2&lt;=$S173),$M173,0)),0)</f>
        <v/>
      </c>
      <c r="Z173" s="52">
        <f>IFERROR(IF(AND($R173&gt;=Z$2,$R173&lt;=Z$3),$M173,IF(AND(Z$3&gt;=$R173,Z$2&lt;=$S173),$M173,0)),0)</f>
        <v/>
      </c>
      <c r="AA173" s="52">
        <f>IFERROR(IF(AND($R173&gt;=AA$2,$R173&lt;=AA$3),$M173,IF(AND(AA$3&gt;=$R173,AA$2&lt;=$S173),$M173,0)),0)</f>
        <v/>
      </c>
      <c r="AB173" s="52">
        <f>IFERROR(IF(AND($R173&gt;=AB$2,$R173&lt;=AB$3),$M173,IF(AND(AB$3&gt;=$R173,AB$2&lt;=$S173),$M173,0)),0)</f>
        <v/>
      </c>
      <c r="AC173" s="52">
        <f>IFERROR(IF(AND($R173&gt;=AC$2,$R173&lt;=AC$3),$M173,IF(AND(AC$3&gt;=$R173,AC$2&lt;=$S173),$M173,0)),0)</f>
        <v/>
      </c>
      <c r="AD173" s="52">
        <f>IFERROR(IF(AND($R173&gt;=AD$2,$R173&lt;=AD$3),$M173,IF(AND(AD$3&gt;=$R173,AD$2&lt;=$S173),$M173,0)),0)</f>
        <v/>
      </c>
      <c r="AE173" s="52">
        <f>IFERROR(IF(AND($R173&gt;=AE$2,$R173&lt;=AE$3),$M173,IF(AND(AE$3&gt;=$R173,AE$2&lt;=$S173),$M173,0)),0)</f>
        <v/>
      </c>
      <c r="AF173" s="52">
        <f>IFERROR(IF(AND($R173&gt;=AF$2,$R173&lt;=AF$3),$M173,IF(AND(AF$3&gt;=$R173,AF$2&lt;=$S173),$M173,0)),0)</f>
        <v/>
      </c>
      <c r="AG173" s="52">
        <f>IFERROR(IF(AND($R173&gt;=AG$2,$R173&lt;=AG$3),$M173,IF(AND(AG$3&gt;=$R173,AG$2&lt;=$S173),$M173,0)),0)</f>
        <v/>
      </c>
      <c r="AH173" s="52">
        <f>IFERROR(IF(AND($R173&gt;=AH$2,$R173&lt;=AH$3),$M173,IF(AND(AH$3&gt;=$R173,AH$2&lt;=$S173),$M173,0)),0)</f>
        <v/>
      </c>
      <c r="AI173" s="52">
        <f>IFERROR(IF(AND($R173&gt;=AI$2,$R173&lt;=AI$3),$M173,IF(AND(AI$3&gt;=$R173,AI$2&lt;=$S173),$M173,0)),0)</f>
        <v/>
      </c>
      <c r="AJ173" s="52">
        <f>IFERROR(IF(AND($R173&gt;=AJ$2,$R173&lt;=AJ$3),$M173,IF(AND(AJ$3&gt;=$R173,AJ$2&lt;=$S173),$M173,0)),0)</f>
        <v/>
      </c>
      <c r="AK173" s="52">
        <f>IFERROR(IF(AND($R173&gt;=AK$2,$R173&lt;=AK$3),$M173,IF(AND(AK$3&gt;=$R173,AK$2&lt;=$S173),$M173,0)),0)</f>
        <v/>
      </c>
      <c r="AL173" s="52">
        <f>IFERROR(IF(AND($R173&gt;=AL$2,$R173&lt;=AL$3),$M173,IF(AND(AL$3&gt;=$R173,AL$2&lt;=$S173),$M173,0)),0)</f>
        <v/>
      </c>
      <c r="AM173" s="52">
        <f>IFERROR(IF(AND($R173&gt;=AM$2,$R173&lt;=AM$3),$M173,IF(AND(AM$3&gt;=$R173,AM$2&lt;=$S173),$M173,0)),0)</f>
        <v/>
      </c>
      <c r="AN173" s="52">
        <f>IFERROR(IF(AND($R173&gt;=AN$2,$R173&lt;=AN$3),$M173,IF(AND(AN$3&gt;=$R173,AN$2&lt;=$S173),$M173,0)),0)</f>
        <v/>
      </c>
      <c r="AO173" s="52">
        <f>IFERROR(IF(AND($R173&gt;=AO$2,$R173&lt;=AO$3),$M173,IF(AND(AO$3&gt;=$R173,AO$2&lt;=$S173),$M173,0)),0)</f>
        <v/>
      </c>
      <c r="AP173" s="52">
        <f>IFERROR(IF(AND($R173&gt;=AP$2,$R173&lt;=AP$3),$M173,IF(AND(AP$3&gt;=$R173,AP$2&lt;=$S173),$M173,0)),0)</f>
        <v/>
      </c>
      <c r="AQ173" s="52">
        <f>IFERROR(IF(AND($R173&gt;=AQ$2,$R173&lt;=AQ$3),$M173,IF(AND(AQ$3&gt;=$R173,AQ$2&lt;=$S173),$M173,0)),0)</f>
        <v/>
      </c>
      <c r="AR173" s="52">
        <f>IFERROR(IF(AND($R173&gt;=AR$2,$R173&lt;=AR$3),$M173,IF(AND(AR$3&gt;=$R173,AR$2&lt;=$S173),$M173,0)),0)</f>
        <v/>
      </c>
      <c r="AS173" s="52">
        <f>IFERROR(IF(AND($R173&gt;=AS$2,$R173&lt;=AS$3),$M173,IF(AND(AS$3&gt;=$R173,AS$2&lt;=$S173),$M173,0)),0)</f>
        <v/>
      </c>
      <c r="AT173" s="52">
        <f>IFERROR(IF(AND($R173&gt;=AT$2,$R173&lt;=AT$3),$M173,IF(AND(AT$3&gt;=$R173,AT$2&lt;=$S173),$M173,0)),0)</f>
        <v/>
      </c>
      <c r="AU173" s="52">
        <f>IFERROR(IF(AND($R173&gt;=AU$2,$R173&lt;=AU$3),$M173,IF(AND(AU$3&gt;=$R173,AU$2&lt;=$S173),$M173,0)),0)</f>
        <v/>
      </c>
      <c r="AV173" s="52">
        <f>IFERROR(IF(AND($R173&gt;=AV$2,$R173&lt;=AV$3),$M173,IF(AND(AV$3&gt;=$R173,AV$2&lt;=$S173),$M173,0)),0)</f>
        <v/>
      </c>
      <c r="AW173" s="52">
        <f>IFERROR(IF(AND($R173&gt;=AW$2,$R173&lt;=AW$3),$M173,IF(AND(AW$3&gt;=$R173,AW$2&lt;=$S173),$M173,0)),0)</f>
        <v/>
      </c>
      <c r="AX173" s="52">
        <f>IFERROR(IF(AND($R173&gt;=AX$2,$R173&lt;=AX$3),$M173,IF(AND(AX$3&gt;=$R173,AX$2&lt;=$S173),$M173,0)),0)</f>
        <v/>
      </c>
      <c r="AY173" s="52">
        <f>IFERROR(IF(AND($R173&gt;=AY$2,$R173&lt;=AY$3),$M173,IF(AND(AY$3&gt;=$R173,AY$2&lt;=$S173),$M173,0)),0)</f>
        <v/>
      </c>
      <c r="AZ173" s="52">
        <f>IFERROR(IF(AND($R173&gt;=AZ$2,$R173&lt;=AZ$3),$M173,IF(AND(AZ$3&gt;=$R173,AZ$2&lt;=$S173),$M173,0)),0)</f>
        <v/>
      </c>
      <c r="BA173" s="52">
        <f>IFERROR(IF(AND($R173&gt;=BA$2,$R173&lt;=BA$3),$M173,IF(AND(BA$3&gt;=$R173,BA$2&lt;=$S173),$M173,0)),0)</f>
        <v/>
      </c>
      <c r="BB173" s="52">
        <f>IFERROR(IF(AND($R173&gt;=BB$2,$R173&lt;=BB$3),$M173,IF(AND(BB$3&gt;=$R173,BB$2&lt;=$S173),$M173,0)),0)</f>
        <v/>
      </c>
      <c r="BC173" s="52">
        <f>IFERROR(IF(AND($R173&gt;=BC$2,$R173&lt;=BC$3),$M173,IF(AND(BC$3&gt;=$R173,BC$2&lt;=$S173),$M173,0)),0)</f>
        <v/>
      </c>
      <c r="BD173" s="52">
        <f>IFERROR(IF(AND($R173&gt;=BD$2,$R173&lt;=BD$3),$M173,IF(AND(BD$3&gt;=$R173,BD$2&lt;=$S173),$M173,0)),0)</f>
        <v/>
      </c>
      <c r="BE173" s="52">
        <f>IFERROR(IF(AND($R173&gt;=BE$2,$R173&lt;=BE$3),$M173,IF(AND(BE$3&gt;=$R173,BE$2&lt;=$S173),$M173,0)),0)</f>
        <v/>
      </c>
      <c r="BF173" s="52">
        <f>IFERROR(IF(AND($R173&gt;=BF$2,$R173&lt;=BF$3),$M173,IF(AND(BF$3&gt;=$R173,BF$2&lt;=$S173),$M173,0)),0)</f>
        <v/>
      </c>
      <c r="BG173" s="52">
        <f>IFERROR(IF(AND($R173&gt;=BG$2,$R173&lt;=BG$3),$M173,IF(AND(BG$3&gt;=$R173,BG$2&lt;=$S173),$M173,0)),0)</f>
        <v/>
      </c>
      <c r="BH173" s="52">
        <f>IFERROR(IF(AND($R173&gt;=BH$2,$R173&lt;=BH$3),$M173,IF(AND(BH$3&gt;=$R173,BH$2&lt;=$S173),$M173,0)),0)</f>
        <v/>
      </c>
      <c r="BI173" s="52">
        <f>IFERROR(IF(AND($R173&gt;=BI$2,$R173&lt;=BI$3),$M173,IF(AND(BI$3&gt;=$R173,BI$2&lt;=$S173),$M173,0)),0)</f>
        <v/>
      </c>
      <c r="BJ173" s="52">
        <f>IFERROR(IF(AND($R173&gt;=BJ$2,$R173&lt;=BJ$3),$M173,IF(AND(BJ$3&gt;=$R173,BJ$2&lt;=$S173),$M173,0)),0)</f>
        <v/>
      </c>
      <c r="BK173" s="52">
        <f>IFERROR(IF(AND($R173&gt;=BK$2,$R173&lt;=BK$3),$M173,IF(AND(BK$3&gt;=$R173,BK$2&lt;=$S173),$M173,0)),0)</f>
        <v/>
      </c>
      <c r="BL173" s="52">
        <f>IFERROR(IF(AND($R173&gt;=BL$2,$R173&lt;=BL$3),$M173,IF(AND(BL$3&gt;=$R173,BL$2&lt;=$S173),$M173,0)),0)</f>
        <v/>
      </c>
      <c r="BM173" s="52">
        <f>IFERROR(IF(AND($R173&gt;=BM$2,$R173&lt;=BM$3),$M173,IF(AND(BM$3&gt;=$R173,BM$2&lt;=$S173),$M173,0)),0)</f>
        <v/>
      </c>
      <c r="BN173" s="52">
        <f>IFERROR(IF(AND($R173&gt;=BN$2,$R173&lt;=BN$3),$M173,IF(AND(BN$3&gt;=$R173,BN$2&lt;=$S173),$M173,0)),0)</f>
        <v/>
      </c>
      <c r="BO173" s="52">
        <f>IFERROR(IF(AND($R173&gt;=BO$2,$R173&lt;=BO$3),$M173,IF(AND(BO$3&gt;=$R173,BO$2&lt;=$S173),$M173,0)),0)</f>
        <v/>
      </c>
      <c r="BP173" s="52">
        <f>IFERROR(IF(AND($R173&gt;=BP$2,$R173&lt;=BP$3),$M173,IF(AND(BP$3&gt;=$R173,BP$2&lt;=$S173),$M173,0)),0)</f>
        <v/>
      </c>
      <c r="BQ173" s="52">
        <f>IFERROR(IF(AND($R173&gt;=BQ$2,$R173&lt;=BQ$3),$M173,IF(AND(BQ$3&gt;=$R173,BQ$2&lt;=$S173),$M173,0)),0)</f>
        <v/>
      </c>
      <c r="BR173" s="52">
        <f>IFERROR(IF(AND($R173&gt;=BR$2,$R173&lt;=BR$3),$M173,IF(AND(BR$3&gt;=$R173,BR$2&lt;=$S173),$M173,0)),0)</f>
        <v/>
      </c>
      <c r="BS173" s="52">
        <f>IFERROR(IF(AND($R173&gt;=BS$2,$R173&lt;=BS$3),$M173,IF(AND(BS$3&gt;=$R173,BS$2&lt;=$S173),$M173,0)),0)</f>
        <v/>
      </c>
      <c r="BT173" s="52">
        <f>IFERROR(IF(AND($R173&gt;=BT$2,$R173&lt;=BT$3),$M173,IF(AND(BT$3&gt;=$R173,BT$2&lt;=$S173),$M173,0)),0)</f>
        <v/>
      </c>
      <c r="BU173" s="52">
        <f>IFERROR(IF(AND($R173&gt;=BU$2,$R173&lt;=BU$3),$M173,IF(AND(BU$3&gt;=$R173,BU$2&lt;=$S173),$M173,0)),0)</f>
        <v/>
      </c>
      <c r="BV173" s="52">
        <f>IFERROR(IF(AND($R173&gt;=BV$2,$R173&lt;=BV$3),$M173,IF(AND(BV$3&gt;=$R173,BV$2&lt;=$S173),$M173,0)),0)</f>
        <v/>
      </c>
      <c r="BW173" s="52">
        <f>IFERROR(IF(AND($R173&gt;=BW$2,$R173&lt;=BW$3),$M173,IF(AND(BW$3&gt;=$R173,BW$2&lt;=$S173),$M173,0)),0)</f>
        <v/>
      </c>
      <c r="BX173" s="52">
        <f>IFERROR(IF(AND($R173&gt;=BX$2,$R173&lt;=BX$3),$M173,IF(AND(BX$3&gt;=$R173,BX$2&lt;=$S173),$M173,0)),0)</f>
        <v/>
      </c>
      <c r="BY173" s="52">
        <f>IFERROR(IF(AND($R173&gt;=BY$2,$R173&lt;=BY$3),$M173,IF(AND(BY$3&gt;=$R173,BY$2&lt;=$S173),$M173,0)),0)</f>
        <v/>
      </c>
      <c r="BZ173" s="52">
        <f>IFERROR(IF(AND($R173&gt;=BZ$2,$R173&lt;=BZ$3),$M173,IF(AND(BZ$3&gt;=$R173,BZ$2&lt;=$S173),$M173,0)),0)</f>
        <v/>
      </c>
      <c r="CA173" s="52">
        <f>IFERROR(IF(AND($R173&gt;=CA$2,$R173&lt;=CA$3),$M173,IF(AND(CA$3&gt;=$R173,CA$2&lt;=$S173),$M173,0)),0)</f>
        <v/>
      </c>
      <c r="CB173" s="52">
        <f>IFERROR(IF(AND($R173&gt;=CB$2,$R173&lt;=CB$3),$M173,IF(AND(CB$3&gt;=$R173,CB$2&lt;=$S173),$M173,0)),0)</f>
        <v/>
      </c>
      <c r="CC173" s="52">
        <f>IFERROR(IF(AND($R173&gt;=CC$2,$R173&lt;=CC$3),$M173,IF(AND(CC$3&gt;=$R173,CC$2&lt;=$S173),$M173,0)),0)</f>
        <v/>
      </c>
      <c r="CD173" s="52">
        <f>IFERROR(IF(AND($R173&gt;=CD$2,$R173&lt;=CD$3),$M173,IF(AND(CD$3&gt;=$R173,CD$2&lt;=$S173),$M173,0)),0)</f>
        <v/>
      </c>
      <c r="CE173" s="52">
        <f>IFERROR(IF(AND($R173&gt;=CE$2,$R173&lt;=CE$3),$M173,IF(AND(CE$3&gt;=$R173,CE$2&lt;=$S173),$M173,0)),0)</f>
        <v/>
      </c>
      <c r="CF173" s="52">
        <f>IFERROR(IF(AND($R173&gt;=CF$2,$R173&lt;=CF$3),$M173,IF(AND(CF$3&gt;=$R173,CF$2&lt;=$S173),$M173,0)),0)</f>
        <v/>
      </c>
      <c r="CG173" s="52">
        <f>IFERROR(IF(AND($R173&gt;=CG$2,$R173&lt;=CG$3),$M173,IF(AND(CG$3&gt;=$R173,CG$2&lt;=$S173),$M173,0)),0)</f>
        <v/>
      </c>
      <c r="CH173" s="52">
        <f>IFERROR(IF(AND($R173&gt;=CH$2,$R173&lt;=CH$3),$M173,IF(AND(CH$3&gt;=$R173,CH$2&lt;=$S173),$M173,0)),0)</f>
        <v/>
      </c>
      <c r="CI173" s="52">
        <f>IFERROR(IF(AND($R173&gt;=CI$2,$R173&lt;=CI$3),$M173,IF(AND(CI$3&gt;=$R173,CI$2&lt;=$S173),$M173,0)),0)</f>
        <v/>
      </c>
      <c r="CJ173" s="52">
        <f>IFERROR(IF(AND($R173&gt;=CJ$2,$R173&lt;=CJ$3),$M173,IF(AND(CJ$3&gt;=$R173,CJ$2&lt;=$S173),$M173,0)),0)</f>
        <v/>
      </c>
      <c r="CK173" s="52">
        <f>IFERROR(IF(AND($R173&gt;=CK$2,$R173&lt;=CK$3),$M173,IF(AND(CK$3&gt;=$R173,CK$2&lt;=$S173),$M173,0)),0)</f>
        <v/>
      </c>
      <c r="CL173" s="52">
        <f>IFERROR(IF(AND($R173&gt;=CL$2,$R173&lt;=CL$3),$M173,IF(AND(CL$3&gt;=$R173,CL$2&lt;=$S173),$M173,0)),0)</f>
        <v/>
      </c>
      <c r="CM173" s="52">
        <f>IFERROR(IF(AND($R173&gt;=CM$2,$R173&lt;=CM$3),$M173,IF(AND(CM$3&gt;=$R173,CM$2&lt;=$S173),$M173,0)),0)</f>
        <v/>
      </c>
      <c r="CN173" s="52">
        <f>IFERROR(IF(AND($R173&gt;=CN$2,$R173&lt;=CN$3),$M173,IF(AND(CN$3&gt;=$R173,CN$2&lt;=$S173),$M173,0)),0)</f>
        <v/>
      </c>
      <c r="CO173" s="52">
        <f>IFERROR(IF(AND($R173&gt;=CO$2,$R173&lt;=CO$3),$M173,IF(AND(CO$3&gt;=$R173,CO$2&lt;=$S173),$M173,0)),0)</f>
        <v/>
      </c>
      <c r="CP173" s="52">
        <f>IFERROR(IF(AND($R173&gt;=CP$2,$R173&lt;=CP$3),$M173,IF(AND(CP$3&gt;=$R173,CP$2&lt;=$S173),$M173,0)),0)</f>
        <v/>
      </c>
      <c r="CQ173" s="52">
        <f>IFERROR(IF(AND($R173&gt;=CQ$2,$R173&lt;=CQ$3),$M173,IF(AND(CQ$3&gt;=$R173,CQ$2&lt;=$S173),$M173,0)),0)</f>
        <v/>
      </c>
      <c r="CR173" s="52">
        <f>IFERROR(IF(AND($R173&gt;=CR$2,$R173&lt;=CR$3),$M173,IF(AND(CR$3&gt;=$R173,CR$2&lt;=$S173),$M173,0)),0)</f>
        <v/>
      </c>
      <c r="CS173" s="52">
        <f>IFERROR(IF(AND($R173&gt;=CS$2,$R173&lt;=CS$3),$M173,IF(AND(CS$3&gt;=$R173,CS$2&lt;=$S173),$M173,0)),0)</f>
        <v/>
      </c>
      <c r="CT173" s="52">
        <f>IFERROR(IF(AND($R173&gt;=CT$2,$R173&lt;=CT$3),$M173,IF(AND(CT$3&gt;=$R173,CT$2&lt;=$S173),$M173,0)),0)</f>
        <v/>
      </c>
      <c r="CU173" s="52">
        <f>IFERROR(IF(AND($R173&gt;=CU$2,$R173&lt;=CU$3),$M173,IF(AND(CU$3&gt;=$R173,CU$2&lt;=$S173),$M173,0)),0)</f>
        <v/>
      </c>
      <c r="CV173" s="52">
        <f>IFERROR(IF(AND($R173&gt;=CV$2,$R173&lt;=CV$3),$M173,IF(AND(CV$3&gt;=$R173,CV$2&lt;=$S173),$M173,0)),0)</f>
        <v/>
      </c>
      <c r="CW173" s="52">
        <f>IFERROR(IF(AND($R173&gt;=CW$2,$R173&lt;=CW$3),$M173,IF(AND(CW$3&gt;=$R173,CW$2&lt;=$S173),$M173,0)),0)</f>
        <v/>
      </c>
      <c r="CX173" s="52">
        <f>IFERROR(IF(AND($R173&gt;=CX$2,$R173&lt;=CX$3),$M173,IF(AND(CX$3&gt;=$R173,CX$2&lt;=$S173),$M173,0)),0)</f>
        <v/>
      </c>
      <c r="CY173" s="52">
        <f>IFERROR(IF(AND($R173&gt;=CY$2,$R173&lt;=CY$3),$M173,IF(AND(CY$3&gt;=$R173,CY$2&lt;=$S173),$M173,0)),0)</f>
        <v/>
      </c>
      <c r="CZ173" s="52">
        <f>IFERROR(IF(AND($R173&gt;=CZ$2,$R173&lt;=CZ$3),$M173,IF(AND(CZ$3&gt;=$R173,CZ$2&lt;=$S173),$M173,0)),0)</f>
        <v/>
      </c>
      <c r="DA173" s="52" t="n"/>
      <c r="DB173" s="52" t="n"/>
    </row>
    <row r="174" outlineLevel="1" ht="15.9" customHeight="1">
      <c r="A174" s="40" t="inlineStr">
        <is>
          <t>[Person_3]</t>
        </is>
      </c>
      <c r="B174" s="98" t="n"/>
      <c r="C174" s="56" t="n"/>
      <c r="D174" s="98" t="n"/>
      <c r="E174" s="56" t="n"/>
      <c r="F174" s="53" t="n"/>
      <c r="G174" s="56" t="n"/>
      <c r="H174" s="98" t="n"/>
      <c r="I174" s="43" t="n"/>
      <c r="J174" s="44" t="n"/>
      <c r="K174" s="45" t="n"/>
      <c r="L174" s="45" t="n"/>
      <c r="M174" s="46">
        <f>IF($J174="Digital Maintenance",0,K174*L174)*I173</f>
        <v/>
      </c>
      <c r="N174" s="47">
        <f>IF($J174="Digital Maintenance",K174*L174,0)*I174</f>
        <v/>
      </c>
      <c r="O174" s="48" t="inlineStr">
        <is>
          <t>New</t>
        </is>
      </c>
      <c r="P174" s="49" t="n"/>
      <c r="Q174" s="96" t="n"/>
      <c r="R174" s="96" t="n"/>
      <c r="S174" s="96" t="n"/>
      <c r="T174" s="51">
        <f>IF(ISBLANK(S174),"",YEARFRAC(R174,EOMONTH(S174,0))*12)</f>
        <v/>
      </c>
      <c r="U174" s="52">
        <f>IFERROR(IF(AND($R174&gt;=U$2,$R174&lt;=U$3),$M174,IF(AND(U$3&gt;=$R174,U$2&lt;=$S174),$M174,0)),0)</f>
        <v/>
      </c>
      <c r="V174" s="52">
        <f>IFERROR(IF(AND($R174&gt;=V$2,$R174&lt;=V$3),$M174,IF(AND(V$3&gt;=$R174,V$2&lt;=$S174),$M174,0)),0)</f>
        <v/>
      </c>
      <c r="W174" s="52">
        <f>IFERROR(IF(AND($R174&gt;=W$2,$R174&lt;=W$3),$M174,IF(AND(W$3&gt;=$R174,W$2&lt;=$S174),$M174,0)),0)</f>
        <v/>
      </c>
      <c r="X174" s="52">
        <f>IFERROR(IF(AND($R174&gt;=X$2,$R174&lt;=X$3),$M174,IF(AND(X$3&gt;=$R174,X$2&lt;=$S174),$M174,0)),0)</f>
        <v/>
      </c>
      <c r="Y174" s="52">
        <f>IFERROR(IF(AND($R174&gt;=Y$2,$R174&lt;=Y$3),$M174,IF(AND(Y$3&gt;=$R174,Y$2&lt;=$S174),$M174,0)),0)</f>
        <v/>
      </c>
      <c r="Z174" s="52">
        <f>IFERROR(IF(AND($R174&gt;=Z$2,$R174&lt;=Z$3),$M174,IF(AND(Z$3&gt;=$R174,Z$2&lt;=$S174),$M174,0)),0)</f>
        <v/>
      </c>
      <c r="AA174" s="52">
        <f>IFERROR(IF(AND($R174&gt;=AA$2,$R174&lt;=AA$3),$M174,IF(AND(AA$3&gt;=$R174,AA$2&lt;=$S174),$M174,0)),0)</f>
        <v/>
      </c>
      <c r="AB174" s="52">
        <f>IFERROR(IF(AND($R174&gt;=AB$2,$R174&lt;=AB$3),$M174,IF(AND(AB$3&gt;=$R174,AB$2&lt;=$S174),$M174,0)),0)</f>
        <v/>
      </c>
      <c r="AC174" s="52">
        <f>IFERROR(IF(AND($R174&gt;=AC$2,$R174&lt;=AC$3),$M174,IF(AND(AC$3&gt;=$R174,AC$2&lt;=$S174),$M174,0)),0)</f>
        <v/>
      </c>
      <c r="AD174" s="52">
        <f>IFERROR(IF(AND($R174&gt;=AD$2,$R174&lt;=AD$3),$M174,IF(AND(AD$3&gt;=$R174,AD$2&lt;=$S174),$M174,0)),0)</f>
        <v/>
      </c>
      <c r="AE174" s="52">
        <f>IFERROR(IF(AND($R174&gt;=AE$2,$R174&lt;=AE$3),$M174,IF(AND(AE$3&gt;=$R174,AE$2&lt;=$S174),$M174,0)),0)</f>
        <v/>
      </c>
      <c r="AF174" s="52">
        <f>IFERROR(IF(AND($R174&gt;=AF$2,$R174&lt;=AF$3),$M174,IF(AND(AF$3&gt;=$R174,AF$2&lt;=$S174),$M174,0)),0)</f>
        <v/>
      </c>
      <c r="AG174" s="52">
        <f>IFERROR(IF(AND($R174&gt;=AG$2,$R174&lt;=AG$3),$M174,IF(AND(AG$3&gt;=$R174,AG$2&lt;=$S174),$M174,0)),0)</f>
        <v/>
      </c>
      <c r="AH174" s="52">
        <f>IFERROR(IF(AND($R174&gt;=AH$2,$R174&lt;=AH$3),$M174,IF(AND(AH$3&gt;=$R174,AH$2&lt;=$S174),$M174,0)),0)</f>
        <v/>
      </c>
      <c r="AI174" s="52">
        <f>IFERROR(IF(AND($R174&gt;=AI$2,$R174&lt;=AI$3),$M174,IF(AND(AI$3&gt;=$R174,AI$2&lt;=$S174),$M174,0)),0)</f>
        <v/>
      </c>
      <c r="AJ174" s="52">
        <f>IFERROR(IF(AND($R174&gt;=AJ$2,$R174&lt;=AJ$3),$M174,IF(AND(AJ$3&gt;=$R174,AJ$2&lt;=$S174),$M174,0)),0)</f>
        <v/>
      </c>
      <c r="AK174" s="52">
        <f>IFERROR(IF(AND($R174&gt;=AK$2,$R174&lt;=AK$3),$M174,IF(AND(AK$3&gt;=$R174,AK$2&lt;=$S174),$M174,0)),0)</f>
        <v/>
      </c>
      <c r="AL174" s="52">
        <f>IFERROR(IF(AND($R174&gt;=AL$2,$R174&lt;=AL$3),$M174,IF(AND(AL$3&gt;=$R174,AL$2&lt;=$S174),$M174,0)),0)</f>
        <v/>
      </c>
      <c r="AM174" s="52">
        <f>IFERROR(IF(AND($R174&gt;=AM$2,$R174&lt;=AM$3),$M174,IF(AND(AM$3&gt;=$R174,AM$2&lt;=$S174),$M174,0)),0)</f>
        <v/>
      </c>
      <c r="AN174" s="52">
        <f>IFERROR(IF(AND($R174&gt;=AN$2,$R174&lt;=AN$3),$M174,IF(AND(AN$3&gt;=$R174,AN$2&lt;=$S174),$M174,0)),0)</f>
        <v/>
      </c>
      <c r="AO174" s="52">
        <f>IFERROR(IF(AND($R174&gt;=AO$2,$R174&lt;=AO$3),$M174,IF(AND(AO$3&gt;=$R174,AO$2&lt;=$S174),$M174,0)),0)</f>
        <v/>
      </c>
      <c r="AP174" s="52">
        <f>IFERROR(IF(AND($R174&gt;=AP$2,$R174&lt;=AP$3),$M174,IF(AND(AP$3&gt;=$R174,AP$2&lt;=$S174),$M174,0)),0)</f>
        <v/>
      </c>
      <c r="AQ174" s="52">
        <f>IFERROR(IF(AND($R174&gt;=AQ$2,$R174&lt;=AQ$3),$M174,IF(AND(AQ$3&gt;=$R174,AQ$2&lt;=$S174),$M174,0)),0)</f>
        <v/>
      </c>
      <c r="AR174" s="52">
        <f>IFERROR(IF(AND($R174&gt;=AR$2,$R174&lt;=AR$3),$M174,IF(AND(AR$3&gt;=$R174,AR$2&lt;=$S174),$M174,0)),0)</f>
        <v/>
      </c>
      <c r="AS174" s="52">
        <f>IFERROR(IF(AND($R174&gt;=AS$2,$R174&lt;=AS$3),$M174,IF(AND(AS$3&gt;=$R174,AS$2&lt;=$S174),$M174,0)),0)</f>
        <v/>
      </c>
      <c r="AT174" s="52">
        <f>IFERROR(IF(AND($R174&gt;=AT$2,$R174&lt;=AT$3),$M174,IF(AND(AT$3&gt;=$R174,AT$2&lt;=$S174),$M174,0)),0)</f>
        <v/>
      </c>
      <c r="AU174" s="52">
        <f>IFERROR(IF(AND($R174&gt;=AU$2,$R174&lt;=AU$3),$M174,IF(AND(AU$3&gt;=$R174,AU$2&lt;=$S174),$M174,0)),0)</f>
        <v/>
      </c>
      <c r="AV174" s="52">
        <f>IFERROR(IF(AND($R174&gt;=AV$2,$R174&lt;=AV$3),$M174,IF(AND(AV$3&gt;=$R174,AV$2&lt;=$S174),$M174,0)),0)</f>
        <v/>
      </c>
      <c r="AW174" s="52">
        <f>IFERROR(IF(AND($R174&gt;=AW$2,$R174&lt;=AW$3),$M174,IF(AND(AW$3&gt;=$R174,AW$2&lt;=$S174),$M174,0)),0)</f>
        <v/>
      </c>
      <c r="AX174" s="52">
        <f>IFERROR(IF(AND($R174&gt;=AX$2,$R174&lt;=AX$3),$M174,IF(AND(AX$3&gt;=$R174,AX$2&lt;=$S174),$M174,0)),0)</f>
        <v/>
      </c>
      <c r="AY174" s="52">
        <f>IFERROR(IF(AND($R174&gt;=AY$2,$R174&lt;=AY$3),$M174,IF(AND(AY$3&gt;=$R174,AY$2&lt;=$S174),$M174,0)),0)</f>
        <v/>
      </c>
      <c r="AZ174" s="52">
        <f>IFERROR(IF(AND($R174&gt;=AZ$2,$R174&lt;=AZ$3),$M174,IF(AND(AZ$3&gt;=$R174,AZ$2&lt;=$S174),$M174,0)),0)</f>
        <v/>
      </c>
      <c r="BA174" s="52">
        <f>IFERROR(IF(AND($R174&gt;=BA$2,$R174&lt;=BA$3),$M174,IF(AND(BA$3&gt;=$R174,BA$2&lt;=$S174),$M174,0)),0)</f>
        <v/>
      </c>
      <c r="BB174" s="52">
        <f>IFERROR(IF(AND($R174&gt;=BB$2,$R174&lt;=BB$3),$M174,IF(AND(BB$3&gt;=$R174,BB$2&lt;=$S174),$M174,0)),0)</f>
        <v/>
      </c>
      <c r="BC174" s="52">
        <f>IFERROR(IF(AND($R174&gt;=BC$2,$R174&lt;=BC$3),$M174,IF(AND(BC$3&gt;=$R174,BC$2&lt;=$S174),$M174,0)),0)</f>
        <v/>
      </c>
      <c r="BD174" s="52">
        <f>IFERROR(IF(AND($R174&gt;=BD$2,$R174&lt;=BD$3),$M174,IF(AND(BD$3&gt;=$R174,BD$2&lt;=$S174),$M174,0)),0)</f>
        <v/>
      </c>
      <c r="BE174" s="52">
        <f>IFERROR(IF(AND($R174&gt;=BE$2,$R174&lt;=BE$3),$M174,IF(AND(BE$3&gt;=$R174,BE$2&lt;=$S174),$M174,0)),0)</f>
        <v/>
      </c>
      <c r="BF174" s="52">
        <f>IFERROR(IF(AND($R174&gt;=BF$2,$R174&lt;=BF$3),$M174,IF(AND(BF$3&gt;=$R174,BF$2&lt;=$S174),$M174,0)),0)</f>
        <v/>
      </c>
      <c r="BG174" s="52">
        <f>IFERROR(IF(AND($R174&gt;=BG$2,$R174&lt;=BG$3),$M174,IF(AND(BG$3&gt;=$R174,BG$2&lt;=$S174),$M174,0)),0)</f>
        <v/>
      </c>
      <c r="BH174" s="52">
        <f>IFERROR(IF(AND($R174&gt;=BH$2,$R174&lt;=BH$3),$M174,IF(AND(BH$3&gt;=$R174,BH$2&lt;=$S174),$M174,0)),0)</f>
        <v/>
      </c>
      <c r="BI174" s="52">
        <f>IFERROR(IF(AND($R174&gt;=BI$2,$R174&lt;=BI$3),$M174,IF(AND(BI$3&gt;=$R174,BI$2&lt;=$S174),$M174,0)),0)</f>
        <v/>
      </c>
      <c r="BJ174" s="52">
        <f>IFERROR(IF(AND($R174&gt;=BJ$2,$R174&lt;=BJ$3),$M174,IF(AND(BJ$3&gt;=$R174,BJ$2&lt;=$S174),$M174,0)),0)</f>
        <v/>
      </c>
      <c r="BK174" s="52">
        <f>IFERROR(IF(AND($R174&gt;=BK$2,$R174&lt;=BK$3),$M174,IF(AND(BK$3&gt;=$R174,BK$2&lt;=$S174),$M174,0)),0)</f>
        <v/>
      </c>
      <c r="BL174" s="52">
        <f>IFERROR(IF(AND($R174&gt;=BL$2,$R174&lt;=BL$3),$M174,IF(AND(BL$3&gt;=$R174,BL$2&lt;=$S174),$M174,0)),0)</f>
        <v/>
      </c>
      <c r="BM174" s="52">
        <f>IFERROR(IF(AND($R174&gt;=BM$2,$R174&lt;=BM$3),$M174,IF(AND(BM$3&gt;=$R174,BM$2&lt;=$S174),$M174,0)),0)</f>
        <v/>
      </c>
      <c r="BN174" s="52">
        <f>IFERROR(IF(AND($R174&gt;=BN$2,$R174&lt;=BN$3),$M174,IF(AND(BN$3&gt;=$R174,BN$2&lt;=$S174),$M174,0)),0)</f>
        <v/>
      </c>
      <c r="BO174" s="52">
        <f>IFERROR(IF(AND($R174&gt;=BO$2,$R174&lt;=BO$3),$M174,IF(AND(BO$3&gt;=$R174,BO$2&lt;=$S174),$M174,0)),0)</f>
        <v/>
      </c>
      <c r="BP174" s="52">
        <f>IFERROR(IF(AND($R174&gt;=BP$2,$R174&lt;=BP$3),$M174,IF(AND(BP$3&gt;=$R174,BP$2&lt;=$S174),$M174,0)),0)</f>
        <v/>
      </c>
      <c r="BQ174" s="52">
        <f>IFERROR(IF(AND($R174&gt;=BQ$2,$R174&lt;=BQ$3),$M174,IF(AND(BQ$3&gt;=$R174,BQ$2&lt;=$S174),$M174,0)),0)</f>
        <v/>
      </c>
      <c r="BR174" s="52">
        <f>IFERROR(IF(AND($R174&gt;=BR$2,$R174&lt;=BR$3),$M174,IF(AND(BR$3&gt;=$R174,BR$2&lt;=$S174),$M174,0)),0)</f>
        <v/>
      </c>
      <c r="BS174" s="52">
        <f>IFERROR(IF(AND($R174&gt;=BS$2,$R174&lt;=BS$3),$M174,IF(AND(BS$3&gt;=$R174,BS$2&lt;=$S174),$M174,0)),0)</f>
        <v/>
      </c>
      <c r="BT174" s="52">
        <f>IFERROR(IF(AND($R174&gt;=BT$2,$R174&lt;=BT$3),$M174,IF(AND(BT$3&gt;=$R174,BT$2&lt;=$S174),$M174,0)),0)</f>
        <v/>
      </c>
      <c r="BU174" s="52">
        <f>IFERROR(IF(AND($R174&gt;=BU$2,$R174&lt;=BU$3),$M174,IF(AND(BU$3&gt;=$R174,BU$2&lt;=$S174),$M174,0)),0)</f>
        <v/>
      </c>
      <c r="BV174" s="52">
        <f>IFERROR(IF(AND($R174&gt;=BV$2,$R174&lt;=BV$3),$M174,IF(AND(BV$3&gt;=$R174,BV$2&lt;=$S174),$M174,0)),0)</f>
        <v/>
      </c>
      <c r="BW174" s="52">
        <f>IFERROR(IF(AND($R174&gt;=BW$2,$R174&lt;=BW$3),$M174,IF(AND(BW$3&gt;=$R174,BW$2&lt;=$S174),$M174,0)),0)</f>
        <v/>
      </c>
      <c r="BX174" s="52">
        <f>IFERROR(IF(AND($R174&gt;=BX$2,$R174&lt;=BX$3),$M174,IF(AND(BX$3&gt;=$R174,BX$2&lt;=$S174),$M174,0)),0)</f>
        <v/>
      </c>
      <c r="BY174" s="52">
        <f>IFERROR(IF(AND($R174&gt;=BY$2,$R174&lt;=BY$3),$M174,IF(AND(BY$3&gt;=$R174,BY$2&lt;=$S174),$M174,0)),0)</f>
        <v/>
      </c>
      <c r="BZ174" s="52">
        <f>IFERROR(IF(AND($R174&gt;=BZ$2,$R174&lt;=BZ$3),$M174,IF(AND(BZ$3&gt;=$R174,BZ$2&lt;=$S174),$M174,0)),0)</f>
        <v/>
      </c>
      <c r="CA174" s="52">
        <f>IFERROR(IF(AND($R174&gt;=CA$2,$R174&lt;=CA$3),$M174,IF(AND(CA$3&gt;=$R174,CA$2&lt;=$S174),$M174,0)),0)</f>
        <v/>
      </c>
      <c r="CB174" s="52">
        <f>IFERROR(IF(AND($R174&gt;=CB$2,$R174&lt;=CB$3),$M174,IF(AND(CB$3&gt;=$R174,CB$2&lt;=$S174),$M174,0)),0)</f>
        <v/>
      </c>
      <c r="CC174" s="52">
        <f>IFERROR(IF(AND($R174&gt;=CC$2,$R174&lt;=CC$3),$M174,IF(AND(CC$3&gt;=$R174,CC$2&lt;=$S174),$M174,0)),0)</f>
        <v/>
      </c>
      <c r="CD174" s="52">
        <f>IFERROR(IF(AND($R174&gt;=CD$2,$R174&lt;=CD$3),$M174,IF(AND(CD$3&gt;=$R174,CD$2&lt;=$S174),$M174,0)),0)</f>
        <v/>
      </c>
      <c r="CE174" s="52">
        <f>IFERROR(IF(AND($R174&gt;=CE$2,$R174&lt;=CE$3),$M174,IF(AND(CE$3&gt;=$R174,CE$2&lt;=$S174),$M174,0)),0)</f>
        <v/>
      </c>
      <c r="CF174" s="52">
        <f>IFERROR(IF(AND($R174&gt;=CF$2,$R174&lt;=CF$3),$M174,IF(AND(CF$3&gt;=$R174,CF$2&lt;=$S174),$M174,0)),0)</f>
        <v/>
      </c>
      <c r="CG174" s="52">
        <f>IFERROR(IF(AND($R174&gt;=CG$2,$R174&lt;=CG$3),$M174,IF(AND(CG$3&gt;=$R174,CG$2&lt;=$S174),$M174,0)),0)</f>
        <v/>
      </c>
      <c r="CH174" s="52">
        <f>IFERROR(IF(AND($R174&gt;=CH$2,$R174&lt;=CH$3),$M174,IF(AND(CH$3&gt;=$R174,CH$2&lt;=$S174),$M174,0)),0)</f>
        <v/>
      </c>
      <c r="CI174" s="52">
        <f>IFERROR(IF(AND($R174&gt;=CI$2,$R174&lt;=CI$3),$M174,IF(AND(CI$3&gt;=$R174,CI$2&lt;=$S174),$M174,0)),0)</f>
        <v/>
      </c>
      <c r="CJ174" s="52">
        <f>IFERROR(IF(AND($R174&gt;=CJ$2,$R174&lt;=CJ$3),$M174,IF(AND(CJ$3&gt;=$R174,CJ$2&lt;=$S174),$M174,0)),0)</f>
        <v/>
      </c>
      <c r="CK174" s="52">
        <f>IFERROR(IF(AND($R174&gt;=CK$2,$R174&lt;=CK$3),$M174,IF(AND(CK$3&gt;=$R174,CK$2&lt;=$S174),$M174,0)),0)</f>
        <v/>
      </c>
      <c r="CL174" s="52">
        <f>IFERROR(IF(AND($R174&gt;=CL$2,$R174&lt;=CL$3),$M174,IF(AND(CL$3&gt;=$R174,CL$2&lt;=$S174),$M174,0)),0)</f>
        <v/>
      </c>
      <c r="CM174" s="52">
        <f>IFERROR(IF(AND($R174&gt;=CM$2,$R174&lt;=CM$3),$M174,IF(AND(CM$3&gt;=$R174,CM$2&lt;=$S174),$M174,0)),0)</f>
        <v/>
      </c>
      <c r="CN174" s="52">
        <f>IFERROR(IF(AND($R174&gt;=CN$2,$R174&lt;=CN$3),$M174,IF(AND(CN$3&gt;=$R174,CN$2&lt;=$S174),$M174,0)),0)</f>
        <v/>
      </c>
      <c r="CO174" s="52">
        <f>IFERROR(IF(AND($R174&gt;=CO$2,$R174&lt;=CO$3),$M174,IF(AND(CO$3&gt;=$R174,CO$2&lt;=$S174),$M174,0)),0)</f>
        <v/>
      </c>
      <c r="CP174" s="52">
        <f>IFERROR(IF(AND($R174&gt;=CP$2,$R174&lt;=CP$3),$M174,IF(AND(CP$3&gt;=$R174,CP$2&lt;=$S174),$M174,0)),0)</f>
        <v/>
      </c>
      <c r="CQ174" s="52">
        <f>IFERROR(IF(AND($R174&gt;=CQ$2,$R174&lt;=CQ$3),$M174,IF(AND(CQ$3&gt;=$R174,CQ$2&lt;=$S174),$M174,0)),0)</f>
        <v/>
      </c>
      <c r="CR174" s="52">
        <f>IFERROR(IF(AND($R174&gt;=CR$2,$R174&lt;=CR$3),$M174,IF(AND(CR$3&gt;=$R174,CR$2&lt;=$S174),$M174,0)),0)</f>
        <v/>
      </c>
      <c r="CS174" s="52">
        <f>IFERROR(IF(AND($R174&gt;=CS$2,$R174&lt;=CS$3),$M174,IF(AND(CS$3&gt;=$R174,CS$2&lt;=$S174),$M174,0)),0)</f>
        <v/>
      </c>
      <c r="CT174" s="52">
        <f>IFERROR(IF(AND($R174&gt;=CT$2,$R174&lt;=CT$3),$M174,IF(AND(CT$3&gt;=$R174,CT$2&lt;=$S174),$M174,0)),0)</f>
        <v/>
      </c>
      <c r="CU174" s="52">
        <f>IFERROR(IF(AND($R174&gt;=CU$2,$R174&lt;=CU$3),$M174,IF(AND(CU$3&gt;=$R174,CU$2&lt;=$S174),$M174,0)),0)</f>
        <v/>
      </c>
      <c r="CV174" s="52">
        <f>IFERROR(IF(AND($R174&gt;=CV$2,$R174&lt;=CV$3),$M174,IF(AND(CV$3&gt;=$R174,CV$2&lt;=$S174),$M174,0)),0)</f>
        <v/>
      </c>
      <c r="CW174" s="52">
        <f>IFERROR(IF(AND($R174&gt;=CW$2,$R174&lt;=CW$3),$M174,IF(AND(CW$3&gt;=$R174,CW$2&lt;=$S174),$M174,0)),0)</f>
        <v/>
      </c>
      <c r="CX174" s="52">
        <f>IFERROR(IF(AND($R174&gt;=CX$2,$R174&lt;=CX$3),$M174,IF(AND(CX$3&gt;=$R174,CX$2&lt;=$S174),$M174,0)),0)</f>
        <v/>
      </c>
      <c r="CY174" s="52">
        <f>IFERROR(IF(AND($R174&gt;=CY$2,$R174&lt;=CY$3),$M174,IF(AND(CY$3&gt;=$R174,CY$2&lt;=$S174),$M174,0)),0)</f>
        <v/>
      </c>
      <c r="CZ174" s="52">
        <f>IFERROR(IF(AND($R174&gt;=CZ$2,$R174&lt;=CZ$3),$M174,IF(AND(CZ$3&gt;=$R174,CZ$2&lt;=$S174),$M174,0)),0)</f>
        <v/>
      </c>
      <c r="DA174" s="52" t="n"/>
      <c r="DB174" s="52" t="n"/>
    </row>
    <row r="175" outlineLevel="1" ht="15.9" customHeight="1">
      <c r="A175" s="40" t="inlineStr">
        <is>
          <t>[Person_3]</t>
        </is>
      </c>
      <c r="B175" s="98" t="n"/>
      <c r="C175" s="56" t="n"/>
      <c r="D175" s="98" t="n"/>
      <c r="E175" s="56" t="n"/>
      <c r="F175" s="53" t="n"/>
      <c r="G175" s="56" t="n"/>
      <c r="H175" s="98" t="n"/>
      <c r="I175" s="43" t="n"/>
      <c r="J175" s="44" t="n"/>
      <c r="K175" s="45" t="n"/>
      <c r="L175" s="45" t="n"/>
      <c r="M175" s="46">
        <f>IF($J175="Digital Maintenance",0,K175*L175)*I174</f>
        <v/>
      </c>
      <c r="N175" s="47">
        <f>IF($J175="Digital Maintenance",K175*L175,0)*I175</f>
        <v/>
      </c>
      <c r="O175" s="48" t="inlineStr">
        <is>
          <t>New</t>
        </is>
      </c>
      <c r="P175" s="49" t="n"/>
      <c r="Q175" s="96" t="n"/>
      <c r="R175" s="96" t="n"/>
      <c r="S175" s="96" t="n"/>
      <c r="T175" s="51">
        <f>IF(ISBLANK(S175),"",YEARFRAC(R175,EOMONTH(S175,0))*12)</f>
        <v/>
      </c>
      <c r="U175" s="52">
        <f>IFERROR(IF(AND($R175&gt;=U$2,$R175&lt;=U$3),$M175,IF(AND(U$3&gt;=$R175,U$2&lt;=$S175),$M175,0)),0)</f>
        <v/>
      </c>
      <c r="V175" s="52">
        <f>IFERROR(IF(AND($R175&gt;=V$2,$R175&lt;=V$3),$M175,IF(AND(V$3&gt;=$R175,V$2&lt;=$S175),$M175,0)),0)</f>
        <v/>
      </c>
      <c r="W175" s="52">
        <f>IFERROR(IF(AND($R175&gt;=W$2,$R175&lt;=W$3),$M175,IF(AND(W$3&gt;=$R175,W$2&lt;=$S175),$M175,0)),0)</f>
        <v/>
      </c>
      <c r="X175" s="52">
        <f>IFERROR(IF(AND($R175&gt;=X$2,$R175&lt;=X$3),$M175,IF(AND(X$3&gt;=$R175,X$2&lt;=$S175),$M175,0)),0)</f>
        <v/>
      </c>
      <c r="Y175" s="52">
        <f>IFERROR(IF(AND($R175&gt;=Y$2,$R175&lt;=Y$3),$M175,IF(AND(Y$3&gt;=$R175,Y$2&lt;=$S175),$M175,0)),0)</f>
        <v/>
      </c>
      <c r="Z175" s="52">
        <f>IFERROR(IF(AND($R175&gt;=Z$2,$R175&lt;=Z$3),$M175,IF(AND(Z$3&gt;=$R175,Z$2&lt;=$S175),$M175,0)),0)</f>
        <v/>
      </c>
      <c r="AA175" s="52">
        <f>IFERROR(IF(AND($R175&gt;=AA$2,$R175&lt;=AA$3),$M175,IF(AND(AA$3&gt;=$R175,AA$2&lt;=$S175),$M175,0)),0)</f>
        <v/>
      </c>
      <c r="AB175" s="52">
        <f>IFERROR(IF(AND($R175&gt;=AB$2,$R175&lt;=AB$3),$M175,IF(AND(AB$3&gt;=$R175,AB$2&lt;=$S175),$M175,0)),0)</f>
        <v/>
      </c>
      <c r="AC175" s="52">
        <f>IFERROR(IF(AND($R175&gt;=AC$2,$R175&lt;=AC$3),$M175,IF(AND(AC$3&gt;=$R175,AC$2&lt;=$S175),$M175,0)),0)</f>
        <v/>
      </c>
      <c r="AD175" s="52">
        <f>IFERROR(IF(AND($R175&gt;=AD$2,$R175&lt;=AD$3),$M175,IF(AND(AD$3&gt;=$R175,AD$2&lt;=$S175),$M175,0)),0)</f>
        <v/>
      </c>
      <c r="AE175" s="52">
        <f>IFERROR(IF(AND($R175&gt;=AE$2,$R175&lt;=AE$3),$M175,IF(AND(AE$3&gt;=$R175,AE$2&lt;=$S175),$M175,0)),0)</f>
        <v/>
      </c>
      <c r="AF175" s="52">
        <f>IFERROR(IF(AND($R175&gt;=AF$2,$R175&lt;=AF$3),$M175,IF(AND(AF$3&gt;=$R175,AF$2&lt;=$S175),$M175,0)),0)</f>
        <v/>
      </c>
      <c r="AG175" s="52">
        <f>IFERROR(IF(AND($R175&gt;=AG$2,$R175&lt;=AG$3),$M175,IF(AND(AG$3&gt;=$R175,AG$2&lt;=$S175),$M175,0)),0)</f>
        <v/>
      </c>
      <c r="AH175" s="52">
        <f>IFERROR(IF(AND($R175&gt;=AH$2,$R175&lt;=AH$3),$M175,IF(AND(AH$3&gt;=$R175,AH$2&lt;=$S175),$M175,0)),0)</f>
        <v/>
      </c>
      <c r="AI175" s="52">
        <f>IFERROR(IF(AND($R175&gt;=AI$2,$R175&lt;=AI$3),$M175,IF(AND(AI$3&gt;=$R175,AI$2&lt;=$S175),$M175,0)),0)</f>
        <v/>
      </c>
      <c r="AJ175" s="52">
        <f>IFERROR(IF(AND($R175&gt;=AJ$2,$R175&lt;=AJ$3),$M175,IF(AND(AJ$3&gt;=$R175,AJ$2&lt;=$S175),$M175,0)),0)</f>
        <v/>
      </c>
      <c r="AK175" s="52">
        <f>IFERROR(IF(AND($R175&gt;=AK$2,$R175&lt;=AK$3),$M175,IF(AND(AK$3&gt;=$R175,AK$2&lt;=$S175),$M175,0)),0)</f>
        <v/>
      </c>
      <c r="AL175" s="52">
        <f>IFERROR(IF(AND($R175&gt;=AL$2,$R175&lt;=AL$3),$M175,IF(AND(AL$3&gt;=$R175,AL$2&lt;=$S175),$M175,0)),0)</f>
        <v/>
      </c>
      <c r="AM175" s="52">
        <f>IFERROR(IF(AND($R175&gt;=AM$2,$R175&lt;=AM$3),$M175,IF(AND(AM$3&gt;=$R175,AM$2&lt;=$S175),$M175,0)),0)</f>
        <v/>
      </c>
      <c r="AN175" s="52">
        <f>IFERROR(IF(AND($R175&gt;=AN$2,$R175&lt;=AN$3),$M175,IF(AND(AN$3&gt;=$R175,AN$2&lt;=$S175),$M175,0)),0)</f>
        <v/>
      </c>
      <c r="AO175" s="52">
        <f>IFERROR(IF(AND($R175&gt;=AO$2,$R175&lt;=AO$3),$M175,IF(AND(AO$3&gt;=$R175,AO$2&lt;=$S175),$M175,0)),0)</f>
        <v/>
      </c>
      <c r="AP175" s="52">
        <f>IFERROR(IF(AND($R175&gt;=AP$2,$R175&lt;=AP$3),$M175,IF(AND(AP$3&gt;=$R175,AP$2&lt;=$S175),$M175,0)),0)</f>
        <v/>
      </c>
      <c r="AQ175" s="52">
        <f>IFERROR(IF(AND($R175&gt;=AQ$2,$R175&lt;=AQ$3),$M175,IF(AND(AQ$3&gt;=$R175,AQ$2&lt;=$S175),$M175,0)),0)</f>
        <v/>
      </c>
      <c r="AR175" s="52">
        <f>IFERROR(IF(AND($R175&gt;=AR$2,$R175&lt;=AR$3),$M175,IF(AND(AR$3&gt;=$R175,AR$2&lt;=$S175),$M175,0)),0)</f>
        <v/>
      </c>
      <c r="AS175" s="52">
        <f>IFERROR(IF(AND($R175&gt;=AS$2,$R175&lt;=AS$3),$M175,IF(AND(AS$3&gt;=$R175,AS$2&lt;=$S175),$M175,0)),0)</f>
        <v/>
      </c>
      <c r="AT175" s="52">
        <f>IFERROR(IF(AND($R175&gt;=AT$2,$R175&lt;=AT$3),$M175,IF(AND(AT$3&gt;=$R175,AT$2&lt;=$S175),$M175,0)),0)</f>
        <v/>
      </c>
      <c r="AU175" s="52">
        <f>IFERROR(IF(AND($R175&gt;=AU$2,$R175&lt;=AU$3),$M175,IF(AND(AU$3&gt;=$R175,AU$2&lt;=$S175),$M175,0)),0)</f>
        <v/>
      </c>
      <c r="AV175" s="52">
        <f>IFERROR(IF(AND($R175&gt;=AV$2,$R175&lt;=AV$3),$M175,IF(AND(AV$3&gt;=$R175,AV$2&lt;=$S175),$M175,0)),0)</f>
        <v/>
      </c>
      <c r="AW175" s="52">
        <f>IFERROR(IF(AND($R175&gt;=AW$2,$R175&lt;=AW$3),$M175,IF(AND(AW$3&gt;=$R175,AW$2&lt;=$S175),$M175,0)),0)</f>
        <v/>
      </c>
      <c r="AX175" s="52">
        <f>IFERROR(IF(AND($R175&gt;=AX$2,$R175&lt;=AX$3),$M175,IF(AND(AX$3&gt;=$R175,AX$2&lt;=$S175),$M175,0)),0)</f>
        <v/>
      </c>
      <c r="AY175" s="52">
        <f>IFERROR(IF(AND($R175&gt;=AY$2,$R175&lt;=AY$3),$M175,IF(AND(AY$3&gt;=$R175,AY$2&lt;=$S175),$M175,0)),0)</f>
        <v/>
      </c>
      <c r="AZ175" s="52">
        <f>IFERROR(IF(AND($R175&gt;=AZ$2,$R175&lt;=AZ$3),$M175,IF(AND(AZ$3&gt;=$R175,AZ$2&lt;=$S175),$M175,0)),0)</f>
        <v/>
      </c>
      <c r="BA175" s="52">
        <f>IFERROR(IF(AND($R175&gt;=BA$2,$R175&lt;=BA$3),$M175,IF(AND(BA$3&gt;=$R175,BA$2&lt;=$S175),$M175,0)),0)</f>
        <v/>
      </c>
      <c r="BB175" s="52">
        <f>IFERROR(IF(AND($R175&gt;=BB$2,$R175&lt;=BB$3),$M175,IF(AND(BB$3&gt;=$R175,BB$2&lt;=$S175),$M175,0)),0)</f>
        <v/>
      </c>
      <c r="BC175" s="52">
        <f>IFERROR(IF(AND($R175&gt;=BC$2,$R175&lt;=BC$3),$M175,IF(AND(BC$3&gt;=$R175,BC$2&lt;=$S175),$M175,0)),0)</f>
        <v/>
      </c>
      <c r="BD175" s="52">
        <f>IFERROR(IF(AND($R175&gt;=BD$2,$R175&lt;=BD$3),$M175,IF(AND(BD$3&gt;=$R175,BD$2&lt;=$S175),$M175,0)),0)</f>
        <v/>
      </c>
      <c r="BE175" s="52">
        <f>IFERROR(IF(AND($R175&gt;=BE$2,$R175&lt;=BE$3),$M175,IF(AND(BE$3&gt;=$R175,BE$2&lt;=$S175),$M175,0)),0)</f>
        <v/>
      </c>
      <c r="BF175" s="52">
        <f>IFERROR(IF(AND($R175&gt;=BF$2,$R175&lt;=BF$3),$M175,IF(AND(BF$3&gt;=$R175,BF$2&lt;=$S175),$M175,0)),0)</f>
        <v/>
      </c>
      <c r="BG175" s="52">
        <f>IFERROR(IF(AND($R175&gt;=BG$2,$R175&lt;=BG$3),$M175,IF(AND(BG$3&gt;=$R175,BG$2&lt;=$S175),$M175,0)),0)</f>
        <v/>
      </c>
      <c r="BH175" s="52">
        <f>IFERROR(IF(AND($R175&gt;=BH$2,$R175&lt;=BH$3),$M175,IF(AND(BH$3&gt;=$R175,BH$2&lt;=$S175),$M175,0)),0)</f>
        <v/>
      </c>
      <c r="BI175" s="52">
        <f>IFERROR(IF(AND($R175&gt;=BI$2,$R175&lt;=BI$3),$M175,IF(AND(BI$3&gt;=$R175,BI$2&lt;=$S175),$M175,0)),0)</f>
        <v/>
      </c>
      <c r="BJ175" s="52">
        <f>IFERROR(IF(AND($R175&gt;=BJ$2,$R175&lt;=BJ$3),$M175,IF(AND(BJ$3&gt;=$R175,BJ$2&lt;=$S175),$M175,0)),0)</f>
        <v/>
      </c>
      <c r="BK175" s="52">
        <f>IFERROR(IF(AND($R175&gt;=BK$2,$R175&lt;=BK$3),$M175,IF(AND(BK$3&gt;=$R175,BK$2&lt;=$S175),$M175,0)),0)</f>
        <v/>
      </c>
      <c r="BL175" s="52">
        <f>IFERROR(IF(AND($R175&gt;=BL$2,$R175&lt;=BL$3),$M175,IF(AND(BL$3&gt;=$R175,BL$2&lt;=$S175),$M175,0)),0)</f>
        <v/>
      </c>
      <c r="BM175" s="52">
        <f>IFERROR(IF(AND($R175&gt;=BM$2,$R175&lt;=BM$3),$M175,IF(AND(BM$3&gt;=$R175,BM$2&lt;=$S175),$M175,0)),0)</f>
        <v/>
      </c>
      <c r="BN175" s="52">
        <f>IFERROR(IF(AND($R175&gt;=BN$2,$R175&lt;=BN$3),$M175,IF(AND(BN$3&gt;=$R175,BN$2&lt;=$S175),$M175,0)),0)</f>
        <v/>
      </c>
      <c r="BO175" s="52">
        <f>IFERROR(IF(AND($R175&gt;=BO$2,$R175&lt;=BO$3),$M175,IF(AND(BO$3&gt;=$R175,BO$2&lt;=$S175),$M175,0)),0)</f>
        <v/>
      </c>
      <c r="BP175" s="52">
        <f>IFERROR(IF(AND($R175&gt;=BP$2,$R175&lt;=BP$3),$M175,IF(AND(BP$3&gt;=$R175,BP$2&lt;=$S175),$M175,0)),0)</f>
        <v/>
      </c>
      <c r="BQ175" s="52">
        <f>IFERROR(IF(AND($R175&gt;=BQ$2,$R175&lt;=BQ$3),$M175,IF(AND(BQ$3&gt;=$R175,BQ$2&lt;=$S175),$M175,0)),0)</f>
        <v/>
      </c>
      <c r="BR175" s="52">
        <f>IFERROR(IF(AND($R175&gt;=BR$2,$R175&lt;=BR$3),$M175,IF(AND(BR$3&gt;=$R175,BR$2&lt;=$S175),$M175,0)),0)</f>
        <v/>
      </c>
      <c r="BS175" s="52">
        <f>IFERROR(IF(AND($R175&gt;=BS$2,$R175&lt;=BS$3),$M175,IF(AND(BS$3&gt;=$R175,BS$2&lt;=$S175),$M175,0)),0)</f>
        <v/>
      </c>
      <c r="BT175" s="52">
        <f>IFERROR(IF(AND($R175&gt;=BT$2,$R175&lt;=BT$3),$M175,IF(AND(BT$3&gt;=$R175,BT$2&lt;=$S175),$M175,0)),0)</f>
        <v/>
      </c>
      <c r="BU175" s="52">
        <f>IFERROR(IF(AND($R175&gt;=BU$2,$R175&lt;=BU$3),$M175,IF(AND(BU$3&gt;=$R175,BU$2&lt;=$S175),$M175,0)),0)</f>
        <v/>
      </c>
      <c r="BV175" s="52">
        <f>IFERROR(IF(AND($R175&gt;=BV$2,$R175&lt;=BV$3),$M175,IF(AND(BV$3&gt;=$R175,BV$2&lt;=$S175),$M175,0)),0)</f>
        <v/>
      </c>
      <c r="BW175" s="52">
        <f>IFERROR(IF(AND($R175&gt;=BW$2,$R175&lt;=BW$3),$M175,IF(AND(BW$3&gt;=$R175,BW$2&lt;=$S175),$M175,0)),0)</f>
        <v/>
      </c>
      <c r="BX175" s="52">
        <f>IFERROR(IF(AND($R175&gt;=BX$2,$R175&lt;=BX$3),$M175,IF(AND(BX$3&gt;=$R175,BX$2&lt;=$S175),$M175,0)),0)</f>
        <v/>
      </c>
      <c r="BY175" s="52">
        <f>IFERROR(IF(AND($R175&gt;=BY$2,$R175&lt;=BY$3),$M175,IF(AND(BY$3&gt;=$R175,BY$2&lt;=$S175),$M175,0)),0)</f>
        <v/>
      </c>
      <c r="BZ175" s="52">
        <f>IFERROR(IF(AND($R175&gt;=BZ$2,$R175&lt;=BZ$3),$M175,IF(AND(BZ$3&gt;=$R175,BZ$2&lt;=$S175),$M175,0)),0)</f>
        <v/>
      </c>
      <c r="CA175" s="52">
        <f>IFERROR(IF(AND($R175&gt;=CA$2,$R175&lt;=CA$3),$M175,IF(AND(CA$3&gt;=$R175,CA$2&lt;=$S175),$M175,0)),0)</f>
        <v/>
      </c>
      <c r="CB175" s="52">
        <f>IFERROR(IF(AND($R175&gt;=CB$2,$R175&lt;=CB$3),$M175,IF(AND(CB$3&gt;=$R175,CB$2&lt;=$S175),$M175,0)),0)</f>
        <v/>
      </c>
      <c r="CC175" s="52">
        <f>IFERROR(IF(AND($R175&gt;=CC$2,$R175&lt;=CC$3),$M175,IF(AND(CC$3&gt;=$R175,CC$2&lt;=$S175),$M175,0)),0)</f>
        <v/>
      </c>
      <c r="CD175" s="52">
        <f>IFERROR(IF(AND($R175&gt;=CD$2,$R175&lt;=CD$3),$M175,IF(AND(CD$3&gt;=$R175,CD$2&lt;=$S175),$M175,0)),0)</f>
        <v/>
      </c>
      <c r="CE175" s="52">
        <f>IFERROR(IF(AND($R175&gt;=CE$2,$R175&lt;=CE$3),$M175,IF(AND(CE$3&gt;=$R175,CE$2&lt;=$S175),$M175,0)),0)</f>
        <v/>
      </c>
      <c r="CF175" s="52">
        <f>IFERROR(IF(AND($R175&gt;=CF$2,$R175&lt;=CF$3),$M175,IF(AND(CF$3&gt;=$R175,CF$2&lt;=$S175),$M175,0)),0)</f>
        <v/>
      </c>
      <c r="CG175" s="52">
        <f>IFERROR(IF(AND($R175&gt;=CG$2,$R175&lt;=CG$3),$M175,IF(AND(CG$3&gt;=$R175,CG$2&lt;=$S175),$M175,0)),0)</f>
        <v/>
      </c>
      <c r="CH175" s="52">
        <f>IFERROR(IF(AND($R175&gt;=CH$2,$R175&lt;=CH$3),$M175,IF(AND(CH$3&gt;=$R175,CH$2&lt;=$S175),$M175,0)),0)</f>
        <v/>
      </c>
      <c r="CI175" s="52">
        <f>IFERROR(IF(AND($R175&gt;=CI$2,$R175&lt;=CI$3),$M175,IF(AND(CI$3&gt;=$R175,CI$2&lt;=$S175),$M175,0)),0)</f>
        <v/>
      </c>
      <c r="CJ175" s="52">
        <f>IFERROR(IF(AND($R175&gt;=CJ$2,$R175&lt;=CJ$3),$M175,IF(AND(CJ$3&gt;=$R175,CJ$2&lt;=$S175),$M175,0)),0)</f>
        <v/>
      </c>
      <c r="CK175" s="52">
        <f>IFERROR(IF(AND($R175&gt;=CK$2,$R175&lt;=CK$3),$M175,IF(AND(CK$3&gt;=$R175,CK$2&lt;=$S175),$M175,0)),0)</f>
        <v/>
      </c>
      <c r="CL175" s="52">
        <f>IFERROR(IF(AND($R175&gt;=CL$2,$R175&lt;=CL$3),$M175,IF(AND(CL$3&gt;=$R175,CL$2&lt;=$S175),$M175,0)),0)</f>
        <v/>
      </c>
      <c r="CM175" s="52">
        <f>IFERROR(IF(AND($R175&gt;=CM$2,$R175&lt;=CM$3),$M175,IF(AND(CM$3&gt;=$R175,CM$2&lt;=$S175),$M175,0)),0)</f>
        <v/>
      </c>
      <c r="CN175" s="52">
        <f>IFERROR(IF(AND($R175&gt;=CN$2,$R175&lt;=CN$3),$M175,IF(AND(CN$3&gt;=$R175,CN$2&lt;=$S175),$M175,0)),0)</f>
        <v/>
      </c>
      <c r="CO175" s="52">
        <f>IFERROR(IF(AND($R175&gt;=CO$2,$R175&lt;=CO$3),$M175,IF(AND(CO$3&gt;=$R175,CO$2&lt;=$S175),$M175,0)),0)</f>
        <v/>
      </c>
      <c r="CP175" s="52">
        <f>IFERROR(IF(AND($R175&gt;=CP$2,$R175&lt;=CP$3),$M175,IF(AND(CP$3&gt;=$R175,CP$2&lt;=$S175),$M175,0)),0)</f>
        <v/>
      </c>
      <c r="CQ175" s="52">
        <f>IFERROR(IF(AND($R175&gt;=CQ$2,$R175&lt;=CQ$3),$M175,IF(AND(CQ$3&gt;=$R175,CQ$2&lt;=$S175),$M175,0)),0)</f>
        <v/>
      </c>
      <c r="CR175" s="52">
        <f>IFERROR(IF(AND($R175&gt;=CR$2,$R175&lt;=CR$3),$M175,IF(AND(CR$3&gt;=$R175,CR$2&lt;=$S175),$M175,0)),0)</f>
        <v/>
      </c>
      <c r="CS175" s="52">
        <f>IFERROR(IF(AND($R175&gt;=CS$2,$R175&lt;=CS$3),$M175,IF(AND(CS$3&gt;=$R175,CS$2&lt;=$S175),$M175,0)),0)</f>
        <v/>
      </c>
      <c r="CT175" s="52">
        <f>IFERROR(IF(AND($R175&gt;=CT$2,$R175&lt;=CT$3),$M175,IF(AND(CT$3&gt;=$R175,CT$2&lt;=$S175),$M175,0)),0)</f>
        <v/>
      </c>
      <c r="CU175" s="52">
        <f>IFERROR(IF(AND($R175&gt;=CU$2,$R175&lt;=CU$3),$M175,IF(AND(CU$3&gt;=$R175,CU$2&lt;=$S175),$M175,0)),0)</f>
        <v/>
      </c>
      <c r="CV175" s="52">
        <f>IFERROR(IF(AND($R175&gt;=CV$2,$R175&lt;=CV$3),$M175,IF(AND(CV$3&gt;=$R175,CV$2&lt;=$S175),$M175,0)),0)</f>
        <v/>
      </c>
      <c r="CW175" s="52">
        <f>IFERROR(IF(AND($R175&gt;=CW$2,$R175&lt;=CW$3),$M175,IF(AND(CW$3&gt;=$R175,CW$2&lt;=$S175),$M175,0)),0)</f>
        <v/>
      </c>
      <c r="CX175" s="52">
        <f>IFERROR(IF(AND($R175&gt;=CX$2,$R175&lt;=CX$3),$M175,IF(AND(CX$3&gt;=$R175,CX$2&lt;=$S175),$M175,0)),0)</f>
        <v/>
      </c>
      <c r="CY175" s="52">
        <f>IFERROR(IF(AND($R175&gt;=CY$2,$R175&lt;=CY$3),$M175,IF(AND(CY$3&gt;=$R175,CY$2&lt;=$S175),$M175,0)),0)</f>
        <v/>
      </c>
      <c r="CZ175" s="52">
        <f>IFERROR(IF(AND($R175&gt;=CZ$2,$R175&lt;=CZ$3),$M175,IF(AND(CZ$3&gt;=$R175,CZ$2&lt;=$S175),$M175,0)),0)</f>
        <v/>
      </c>
      <c r="DA175" s="52" t="n"/>
      <c r="DB175" s="52" t="n"/>
    </row>
    <row r="176" outlineLevel="1" ht="15.9" customHeight="1">
      <c r="A176" s="40" t="inlineStr">
        <is>
          <t>[Person_3]</t>
        </is>
      </c>
      <c r="B176" s="98" t="n"/>
      <c r="C176" s="56" t="n"/>
      <c r="D176" s="98" t="n"/>
      <c r="E176" s="56" t="n"/>
      <c r="F176" s="53" t="n"/>
      <c r="G176" s="56" t="n"/>
      <c r="H176" s="98" t="n"/>
      <c r="I176" s="43" t="n"/>
      <c r="J176" s="44" t="n"/>
      <c r="K176" s="45" t="n"/>
      <c r="L176" s="45" t="n"/>
      <c r="M176" s="46">
        <f>IF($J176="Digital Maintenance",0,K176*L176)*I175</f>
        <v/>
      </c>
      <c r="N176" s="47">
        <f>IF($J176="Digital Maintenance",K176*L176,0)*I176</f>
        <v/>
      </c>
      <c r="O176" s="48" t="inlineStr">
        <is>
          <t>New</t>
        </is>
      </c>
      <c r="P176" s="49" t="n"/>
      <c r="Q176" s="96" t="n"/>
      <c r="R176" s="96" t="n"/>
      <c r="S176" s="96" t="n"/>
      <c r="T176" s="51">
        <f>IF(ISBLANK(S176),"",YEARFRAC(R176,EOMONTH(S176,0))*12)</f>
        <v/>
      </c>
      <c r="U176" s="52">
        <f>IFERROR(IF(AND($R176&gt;=U$2,$R176&lt;=U$3),$M176,IF(AND(U$3&gt;=$R176,U$2&lt;=$S176),$M176,0)),0)</f>
        <v/>
      </c>
      <c r="V176" s="52">
        <f>IFERROR(IF(AND($R176&gt;=V$2,$R176&lt;=V$3),$M176,IF(AND(V$3&gt;=$R176,V$2&lt;=$S176),$M176,0)),0)</f>
        <v/>
      </c>
      <c r="W176" s="52">
        <f>IFERROR(IF(AND($R176&gt;=W$2,$R176&lt;=W$3),$M176,IF(AND(W$3&gt;=$R176,W$2&lt;=$S176),$M176,0)),0)</f>
        <v/>
      </c>
      <c r="X176" s="52">
        <f>IFERROR(IF(AND($R176&gt;=X$2,$R176&lt;=X$3),$M176,IF(AND(X$3&gt;=$R176,X$2&lt;=$S176),$M176,0)),0)</f>
        <v/>
      </c>
      <c r="Y176" s="52">
        <f>IFERROR(IF(AND($R176&gt;=Y$2,$R176&lt;=Y$3),$M176,IF(AND(Y$3&gt;=$R176,Y$2&lt;=$S176),$M176,0)),0)</f>
        <v/>
      </c>
      <c r="Z176" s="52">
        <f>IFERROR(IF(AND($R176&gt;=Z$2,$R176&lt;=Z$3),$M176,IF(AND(Z$3&gt;=$R176,Z$2&lt;=$S176),$M176,0)),0)</f>
        <v/>
      </c>
      <c r="AA176" s="52">
        <f>IFERROR(IF(AND($R176&gt;=AA$2,$R176&lt;=AA$3),$M176,IF(AND(AA$3&gt;=$R176,AA$2&lt;=$S176),$M176,0)),0)</f>
        <v/>
      </c>
      <c r="AB176" s="52">
        <f>IFERROR(IF(AND($R176&gt;=AB$2,$R176&lt;=AB$3),$M176,IF(AND(AB$3&gt;=$R176,AB$2&lt;=$S176),$M176,0)),0)</f>
        <v/>
      </c>
      <c r="AC176" s="52">
        <f>IFERROR(IF(AND($R176&gt;=AC$2,$R176&lt;=AC$3),$M176,IF(AND(AC$3&gt;=$R176,AC$2&lt;=$S176),$M176,0)),0)</f>
        <v/>
      </c>
      <c r="AD176" s="52">
        <f>IFERROR(IF(AND($R176&gt;=AD$2,$R176&lt;=AD$3),$M176,IF(AND(AD$3&gt;=$R176,AD$2&lt;=$S176),$M176,0)),0)</f>
        <v/>
      </c>
      <c r="AE176" s="52">
        <f>IFERROR(IF(AND($R176&gt;=AE$2,$R176&lt;=AE$3),$M176,IF(AND(AE$3&gt;=$R176,AE$2&lt;=$S176),$M176,0)),0)</f>
        <v/>
      </c>
      <c r="AF176" s="52">
        <f>IFERROR(IF(AND($R176&gt;=AF$2,$R176&lt;=AF$3),$M176,IF(AND(AF$3&gt;=$R176,AF$2&lt;=$S176),$M176,0)),0)</f>
        <v/>
      </c>
      <c r="AG176" s="52">
        <f>IFERROR(IF(AND($R176&gt;=AG$2,$R176&lt;=AG$3),$M176,IF(AND(AG$3&gt;=$R176,AG$2&lt;=$S176),$M176,0)),0)</f>
        <v/>
      </c>
      <c r="AH176" s="52">
        <f>IFERROR(IF(AND($R176&gt;=AH$2,$R176&lt;=AH$3),$M176,IF(AND(AH$3&gt;=$R176,AH$2&lt;=$S176),$M176,0)),0)</f>
        <v/>
      </c>
      <c r="AI176" s="52">
        <f>IFERROR(IF(AND($R176&gt;=AI$2,$R176&lt;=AI$3),$M176,IF(AND(AI$3&gt;=$R176,AI$2&lt;=$S176),$M176,0)),0)</f>
        <v/>
      </c>
      <c r="AJ176" s="52">
        <f>IFERROR(IF(AND($R176&gt;=AJ$2,$R176&lt;=AJ$3),$M176,IF(AND(AJ$3&gt;=$R176,AJ$2&lt;=$S176),$M176,0)),0)</f>
        <v/>
      </c>
      <c r="AK176" s="52">
        <f>IFERROR(IF(AND($R176&gt;=AK$2,$R176&lt;=AK$3),$M176,IF(AND(AK$3&gt;=$R176,AK$2&lt;=$S176),$M176,0)),0)</f>
        <v/>
      </c>
      <c r="AL176" s="52">
        <f>IFERROR(IF(AND($R176&gt;=AL$2,$R176&lt;=AL$3),$M176,IF(AND(AL$3&gt;=$R176,AL$2&lt;=$S176),$M176,0)),0)</f>
        <v/>
      </c>
      <c r="AM176" s="52">
        <f>IFERROR(IF(AND($R176&gt;=AM$2,$R176&lt;=AM$3),$M176,IF(AND(AM$3&gt;=$R176,AM$2&lt;=$S176),$M176,0)),0)</f>
        <v/>
      </c>
      <c r="AN176" s="52">
        <f>IFERROR(IF(AND($R176&gt;=AN$2,$R176&lt;=AN$3),$M176,IF(AND(AN$3&gt;=$R176,AN$2&lt;=$S176),$M176,0)),0)</f>
        <v/>
      </c>
      <c r="AO176" s="52">
        <f>IFERROR(IF(AND($R176&gt;=AO$2,$R176&lt;=AO$3),$M176,IF(AND(AO$3&gt;=$R176,AO$2&lt;=$S176),$M176,0)),0)</f>
        <v/>
      </c>
      <c r="AP176" s="52">
        <f>IFERROR(IF(AND($R176&gt;=AP$2,$R176&lt;=AP$3),$M176,IF(AND(AP$3&gt;=$R176,AP$2&lt;=$S176),$M176,0)),0)</f>
        <v/>
      </c>
      <c r="AQ176" s="52">
        <f>IFERROR(IF(AND($R176&gt;=AQ$2,$R176&lt;=AQ$3),$M176,IF(AND(AQ$3&gt;=$R176,AQ$2&lt;=$S176),$M176,0)),0)</f>
        <v/>
      </c>
      <c r="AR176" s="52">
        <f>IFERROR(IF(AND($R176&gt;=AR$2,$R176&lt;=AR$3),$M176,IF(AND(AR$3&gt;=$R176,AR$2&lt;=$S176),$M176,0)),0)</f>
        <v/>
      </c>
      <c r="AS176" s="52">
        <f>IFERROR(IF(AND($R176&gt;=AS$2,$R176&lt;=AS$3),$M176,IF(AND(AS$3&gt;=$R176,AS$2&lt;=$S176),$M176,0)),0)</f>
        <v/>
      </c>
      <c r="AT176" s="52">
        <f>IFERROR(IF(AND($R176&gt;=AT$2,$R176&lt;=AT$3),$M176,IF(AND(AT$3&gt;=$R176,AT$2&lt;=$S176),$M176,0)),0)</f>
        <v/>
      </c>
      <c r="AU176" s="52">
        <f>IFERROR(IF(AND($R176&gt;=AU$2,$R176&lt;=AU$3),$M176,IF(AND(AU$3&gt;=$R176,AU$2&lt;=$S176),$M176,0)),0)</f>
        <v/>
      </c>
      <c r="AV176" s="52">
        <f>IFERROR(IF(AND($R176&gt;=AV$2,$R176&lt;=AV$3),$M176,IF(AND(AV$3&gt;=$R176,AV$2&lt;=$S176),$M176,0)),0)</f>
        <v/>
      </c>
      <c r="AW176" s="52">
        <f>IFERROR(IF(AND($R176&gt;=AW$2,$R176&lt;=AW$3),$M176,IF(AND(AW$3&gt;=$R176,AW$2&lt;=$S176),$M176,0)),0)</f>
        <v/>
      </c>
      <c r="AX176" s="52">
        <f>IFERROR(IF(AND($R176&gt;=AX$2,$R176&lt;=AX$3),$M176,IF(AND(AX$3&gt;=$R176,AX$2&lt;=$S176),$M176,0)),0)</f>
        <v/>
      </c>
      <c r="AY176" s="52">
        <f>IFERROR(IF(AND($R176&gt;=AY$2,$R176&lt;=AY$3),$M176,IF(AND(AY$3&gt;=$R176,AY$2&lt;=$S176),$M176,0)),0)</f>
        <v/>
      </c>
      <c r="AZ176" s="52">
        <f>IFERROR(IF(AND($R176&gt;=AZ$2,$R176&lt;=AZ$3),$M176,IF(AND(AZ$3&gt;=$R176,AZ$2&lt;=$S176),$M176,0)),0)</f>
        <v/>
      </c>
      <c r="BA176" s="52">
        <f>IFERROR(IF(AND($R176&gt;=BA$2,$R176&lt;=BA$3),$M176,IF(AND(BA$3&gt;=$R176,BA$2&lt;=$S176),$M176,0)),0)</f>
        <v/>
      </c>
      <c r="BB176" s="52">
        <f>IFERROR(IF(AND($R176&gt;=BB$2,$R176&lt;=BB$3),$M176,IF(AND(BB$3&gt;=$R176,BB$2&lt;=$S176),$M176,0)),0)</f>
        <v/>
      </c>
      <c r="BC176" s="52">
        <f>IFERROR(IF(AND($R176&gt;=BC$2,$R176&lt;=BC$3),$M176,IF(AND(BC$3&gt;=$R176,BC$2&lt;=$S176),$M176,0)),0)</f>
        <v/>
      </c>
      <c r="BD176" s="52">
        <f>IFERROR(IF(AND($R176&gt;=BD$2,$R176&lt;=BD$3),$M176,IF(AND(BD$3&gt;=$R176,BD$2&lt;=$S176),$M176,0)),0)</f>
        <v/>
      </c>
      <c r="BE176" s="52">
        <f>IFERROR(IF(AND($R176&gt;=BE$2,$R176&lt;=BE$3),$M176,IF(AND(BE$3&gt;=$R176,BE$2&lt;=$S176),$M176,0)),0)</f>
        <v/>
      </c>
      <c r="BF176" s="52">
        <f>IFERROR(IF(AND($R176&gt;=BF$2,$R176&lt;=BF$3),$M176,IF(AND(BF$3&gt;=$R176,BF$2&lt;=$S176),$M176,0)),0)</f>
        <v/>
      </c>
      <c r="BG176" s="52">
        <f>IFERROR(IF(AND($R176&gt;=BG$2,$R176&lt;=BG$3),$M176,IF(AND(BG$3&gt;=$R176,BG$2&lt;=$S176),$M176,0)),0)</f>
        <v/>
      </c>
      <c r="BH176" s="52">
        <f>IFERROR(IF(AND($R176&gt;=BH$2,$R176&lt;=BH$3),$M176,IF(AND(BH$3&gt;=$R176,BH$2&lt;=$S176),$M176,0)),0)</f>
        <v/>
      </c>
      <c r="BI176" s="52">
        <f>IFERROR(IF(AND($R176&gt;=BI$2,$R176&lt;=BI$3),$M176,IF(AND(BI$3&gt;=$R176,BI$2&lt;=$S176),$M176,0)),0)</f>
        <v/>
      </c>
      <c r="BJ176" s="52">
        <f>IFERROR(IF(AND($R176&gt;=BJ$2,$R176&lt;=BJ$3),$M176,IF(AND(BJ$3&gt;=$R176,BJ$2&lt;=$S176),$M176,0)),0)</f>
        <v/>
      </c>
      <c r="BK176" s="52">
        <f>IFERROR(IF(AND($R176&gt;=BK$2,$R176&lt;=BK$3),$M176,IF(AND(BK$3&gt;=$R176,BK$2&lt;=$S176),$M176,0)),0)</f>
        <v/>
      </c>
      <c r="BL176" s="52">
        <f>IFERROR(IF(AND($R176&gt;=BL$2,$R176&lt;=BL$3),$M176,IF(AND(BL$3&gt;=$R176,BL$2&lt;=$S176),$M176,0)),0)</f>
        <v/>
      </c>
      <c r="BM176" s="52">
        <f>IFERROR(IF(AND($R176&gt;=BM$2,$R176&lt;=BM$3),$M176,IF(AND(BM$3&gt;=$R176,BM$2&lt;=$S176),$M176,0)),0)</f>
        <v/>
      </c>
      <c r="BN176" s="52">
        <f>IFERROR(IF(AND($R176&gt;=BN$2,$R176&lt;=BN$3),$M176,IF(AND(BN$3&gt;=$R176,BN$2&lt;=$S176),$M176,0)),0)</f>
        <v/>
      </c>
      <c r="BO176" s="52">
        <f>IFERROR(IF(AND($R176&gt;=BO$2,$R176&lt;=BO$3),$M176,IF(AND(BO$3&gt;=$R176,BO$2&lt;=$S176),$M176,0)),0)</f>
        <v/>
      </c>
      <c r="BP176" s="52">
        <f>IFERROR(IF(AND($R176&gt;=BP$2,$R176&lt;=BP$3),$M176,IF(AND(BP$3&gt;=$R176,BP$2&lt;=$S176),$M176,0)),0)</f>
        <v/>
      </c>
      <c r="BQ176" s="52">
        <f>IFERROR(IF(AND($R176&gt;=BQ$2,$R176&lt;=BQ$3),$M176,IF(AND(BQ$3&gt;=$R176,BQ$2&lt;=$S176),$M176,0)),0)</f>
        <v/>
      </c>
      <c r="BR176" s="52">
        <f>IFERROR(IF(AND($R176&gt;=BR$2,$R176&lt;=BR$3),$M176,IF(AND(BR$3&gt;=$R176,BR$2&lt;=$S176),$M176,0)),0)</f>
        <v/>
      </c>
      <c r="BS176" s="52">
        <f>IFERROR(IF(AND($R176&gt;=BS$2,$R176&lt;=BS$3),$M176,IF(AND(BS$3&gt;=$R176,BS$2&lt;=$S176),$M176,0)),0)</f>
        <v/>
      </c>
      <c r="BT176" s="52">
        <f>IFERROR(IF(AND($R176&gt;=BT$2,$R176&lt;=BT$3),$M176,IF(AND(BT$3&gt;=$R176,BT$2&lt;=$S176),$M176,0)),0)</f>
        <v/>
      </c>
      <c r="BU176" s="52">
        <f>IFERROR(IF(AND($R176&gt;=BU$2,$R176&lt;=BU$3),$M176,IF(AND(BU$3&gt;=$R176,BU$2&lt;=$S176),$M176,0)),0)</f>
        <v/>
      </c>
      <c r="BV176" s="52">
        <f>IFERROR(IF(AND($R176&gt;=BV$2,$R176&lt;=BV$3),$M176,IF(AND(BV$3&gt;=$R176,BV$2&lt;=$S176),$M176,0)),0)</f>
        <v/>
      </c>
      <c r="BW176" s="52">
        <f>IFERROR(IF(AND($R176&gt;=BW$2,$R176&lt;=BW$3),$M176,IF(AND(BW$3&gt;=$R176,BW$2&lt;=$S176),$M176,0)),0)</f>
        <v/>
      </c>
      <c r="BX176" s="52">
        <f>IFERROR(IF(AND($R176&gt;=BX$2,$R176&lt;=BX$3),$M176,IF(AND(BX$3&gt;=$R176,BX$2&lt;=$S176),$M176,0)),0)</f>
        <v/>
      </c>
      <c r="BY176" s="52">
        <f>IFERROR(IF(AND($R176&gt;=BY$2,$R176&lt;=BY$3),$M176,IF(AND(BY$3&gt;=$R176,BY$2&lt;=$S176),$M176,0)),0)</f>
        <v/>
      </c>
      <c r="BZ176" s="52">
        <f>IFERROR(IF(AND($R176&gt;=BZ$2,$R176&lt;=BZ$3),$M176,IF(AND(BZ$3&gt;=$R176,BZ$2&lt;=$S176),$M176,0)),0)</f>
        <v/>
      </c>
      <c r="CA176" s="52">
        <f>IFERROR(IF(AND($R176&gt;=CA$2,$R176&lt;=CA$3),$M176,IF(AND(CA$3&gt;=$R176,CA$2&lt;=$S176),$M176,0)),0)</f>
        <v/>
      </c>
      <c r="CB176" s="52">
        <f>IFERROR(IF(AND($R176&gt;=CB$2,$R176&lt;=CB$3),$M176,IF(AND(CB$3&gt;=$R176,CB$2&lt;=$S176),$M176,0)),0)</f>
        <v/>
      </c>
      <c r="CC176" s="52">
        <f>IFERROR(IF(AND($R176&gt;=CC$2,$R176&lt;=CC$3),$M176,IF(AND(CC$3&gt;=$R176,CC$2&lt;=$S176),$M176,0)),0)</f>
        <v/>
      </c>
      <c r="CD176" s="52">
        <f>IFERROR(IF(AND($R176&gt;=CD$2,$R176&lt;=CD$3),$M176,IF(AND(CD$3&gt;=$R176,CD$2&lt;=$S176),$M176,0)),0)</f>
        <v/>
      </c>
      <c r="CE176" s="52">
        <f>IFERROR(IF(AND($R176&gt;=CE$2,$R176&lt;=CE$3),$M176,IF(AND(CE$3&gt;=$R176,CE$2&lt;=$S176),$M176,0)),0)</f>
        <v/>
      </c>
      <c r="CF176" s="52">
        <f>IFERROR(IF(AND($R176&gt;=CF$2,$R176&lt;=CF$3),$M176,IF(AND(CF$3&gt;=$R176,CF$2&lt;=$S176),$M176,0)),0)</f>
        <v/>
      </c>
      <c r="CG176" s="52">
        <f>IFERROR(IF(AND($R176&gt;=CG$2,$R176&lt;=CG$3),$M176,IF(AND(CG$3&gt;=$R176,CG$2&lt;=$S176),$M176,0)),0)</f>
        <v/>
      </c>
      <c r="CH176" s="52">
        <f>IFERROR(IF(AND($R176&gt;=CH$2,$R176&lt;=CH$3),$M176,IF(AND(CH$3&gt;=$R176,CH$2&lt;=$S176),$M176,0)),0)</f>
        <v/>
      </c>
      <c r="CI176" s="52">
        <f>IFERROR(IF(AND($R176&gt;=CI$2,$R176&lt;=CI$3),$M176,IF(AND(CI$3&gt;=$R176,CI$2&lt;=$S176),$M176,0)),0)</f>
        <v/>
      </c>
      <c r="CJ176" s="52">
        <f>IFERROR(IF(AND($R176&gt;=CJ$2,$R176&lt;=CJ$3),$M176,IF(AND(CJ$3&gt;=$R176,CJ$2&lt;=$S176),$M176,0)),0)</f>
        <v/>
      </c>
      <c r="CK176" s="52">
        <f>IFERROR(IF(AND($R176&gt;=CK$2,$R176&lt;=CK$3),$M176,IF(AND(CK$3&gt;=$R176,CK$2&lt;=$S176),$M176,0)),0)</f>
        <v/>
      </c>
      <c r="CL176" s="52">
        <f>IFERROR(IF(AND($R176&gt;=CL$2,$R176&lt;=CL$3),$M176,IF(AND(CL$3&gt;=$R176,CL$2&lt;=$S176),$M176,0)),0)</f>
        <v/>
      </c>
      <c r="CM176" s="52">
        <f>IFERROR(IF(AND($R176&gt;=CM$2,$R176&lt;=CM$3),$M176,IF(AND(CM$3&gt;=$R176,CM$2&lt;=$S176),$M176,0)),0)</f>
        <v/>
      </c>
      <c r="CN176" s="52">
        <f>IFERROR(IF(AND($R176&gt;=CN$2,$R176&lt;=CN$3),$M176,IF(AND(CN$3&gt;=$R176,CN$2&lt;=$S176),$M176,0)),0)</f>
        <v/>
      </c>
      <c r="CO176" s="52">
        <f>IFERROR(IF(AND($R176&gt;=CO$2,$R176&lt;=CO$3),$M176,IF(AND(CO$3&gt;=$R176,CO$2&lt;=$S176),$M176,0)),0)</f>
        <v/>
      </c>
      <c r="CP176" s="52">
        <f>IFERROR(IF(AND($R176&gt;=CP$2,$R176&lt;=CP$3),$M176,IF(AND(CP$3&gt;=$R176,CP$2&lt;=$S176),$M176,0)),0)</f>
        <v/>
      </c>
      <c r="CQ176" s="52">
        <f>IFERROR(IF(AND($R176&gt;=CQ$2,$R176&lt;=CQ$3),$M176,IF(AND(CQ$3&gt;=$R176,CQ$2&lt;=$S176),$M176,0)),0)</f>
        <v/>
      </c>
      <c r="CR176" s="52">
        <f>IFERROR(IF(AND($R176&gt;=CR$2,$R176&lt;=CR$3),$M176,IF(AND(CR$3&gt;=$R176,CR$2&lt;=$S176),$M176,0)),0)</f>
        <v/>
      </c>
      <c r="CS176" s="52">
        <f>IFERROR(IF(AND($R176&gt;=CS$2,$R176&lt;=CS$3),$M176,IF(AND(CS$3&gt;=$R176,CS$2&lt;=$S176),$M176,0)),0)</f>
        <v/>
      </c>
      <c r="CT176" s="52">
        <f>IFERROR(IF(AND($R176&gt;=CT$2,$R176&lt;=CT$3),$M176,IF(AND(CT$3&gt;=$R176,CT$2&lt;=$S176),$M176,0)),0)</f>
        <v/>
      </c>
      <c r="CU176" s="52">
        <f>IFERROR(IF(AND($R176&gt;=CU$2,$R176&lt;=CU$3),$M176,IF(AND(CU$3&gt;=$R176,CU$2&lt;=$S176),$M176,0)),0)</f>
        <v/>
      </c>
      <c r="CV176" s="52">
        <f>IFERROR(IF(AND($R176&gt;=CV$2,$R176&lt;=CV$3),$M176,IF(AND(CV$3&gt;=$R176,CV$2&lt;=$S176),$M176,0)),0)</f>
        <v/>
      </c>
      <c r="CW176" s="52">
        <f>IFERROR(IF(AND($R176&gt;=CW$2,$R176&lt;=CW$3),$M176,IF(AND(CW$3&gt;=$R176,CW$2&lt;=$S176),$M176,0)),0)</f>
        <v/>
      </c>
      <c r="CX176" s="52">
        <f>IFERROR(IF(AND($R176&gt;=CX$2,$R176&lt;=CX$3),$M176,IF(AND(CX$3&gt;=$R176,CX$2&lt;=$S176),$M176,0)),0)</f>
        <v/>
      </c>
      <c r="CY176" s="52">
        <f>IFERROR(IF(AND($R176&gt;=CY$2,$R176&lt;=CY$3),$M176,IF(AND(CY$3&gt;=$R176,CY$2&lt;=$S176),$M176,0)),0)</f>
        <v/>
      </c>
      <c r="CZ176" s="52">
        <f>IFERROR(IF(AND($R176&gt;=CZ$2,$R176&lt;=CZ$3),$M176,IF(AND(CZ$3&gt;=$R176,CZ$2&lt;=$S176),$M176,0)),0)</f>
        <v/>
      </c>
      <c r="DA176" s="52" t="n"/>
      <c r="DB176" s="52" t="n"/>
    </row>
    <row r="177" outlineLevel="1" ht="15.9" customHeight="1">
      <c r="A177" s="40" t="inlineStr">
        <is>
          <t>[Person_3]</t>
        </is>
      </c>
      <c r="B177" s="98" t="n"/>
      <c r="C177" s="56" t="n"/>
      <c r="D177" s="98" t="n"/>
      <c r="E177" s="56" t="n"/>
      <c r="F177" s="53" t="n"/>
      <c r="G177" s="56" t="n"/>
      <c r="H177" s="98" t="n"/>
      <c r="I177" s="43" t="n"/>
      <c r="J177" s="44" t="n"/>
      <c r="K177" s="45" t="n"/>
      <c r="L177" s="45" t="n"/>
      <c r="M177" s="46">
        <f>IF($J177="Digital Maintenance",0,K177*L177)*I176</f>
        <v/>
      </c>
      <c r="N177" s="47">
        <f>IF($J177="Digital Maintenance",K177*L177,0)*I177</f>
        <v/>
      </c>
      <c r="O177" s="48" t="inlineStr">
        <is>
          <t>New</t>
        </is>
      </c>
      <c r="P177" s="49" t="n"/>
      <c r="Q177" s="96" t="n"/>
      <c r="R177" s="96" t="n"/>
      <c r="S177" s="96" t="n"/>
      <c r="T177" s="51">
        <f>IF(ISBLANK(S177),"",YEARFRAC(R177,EOMONTH(S177,0))*12)</f>
        <v/>
      </c>
      <c r="U177" s="52">
        <f>IFERROR(IF(AND($R177&gt;=U$2,$R177&lt;=U$3),$M177,IF(AND(U$3&gt;=$R177,U$2&lt;=$S177),$M177,0)),0)</f>
        <v/>
      </c>
      <c r="V177" s="52">
        <f>IFERROR(IF(AND($R177&gt;=V$2,$R177&lt;=V$3),$M177,IF(AND(V$3&gt;=$R177,V$2&lt;=$S177),$M177,0)),0)</f>
        <v/>
      </c>
      <c r="W177" s="52">
        <f>IFERROR(IF(AND($R177&gt;=W$2,$R177&lt;=W$3),$M177,IF(AND(W$3&gt;=$R177,W$2&lt;=$S177),$M177,0)),0)</f>
        <v/>
      </c>
      <c r="X177" s="52">
        <f>IFERROR(IF(AND($R177&gt;=X$2,$R177&lt;=X$3),$M177,IF(AND(X$3&gt;=$R177,X$2&lt;=$S177),$M177,0)),0)</f>
        <v/>
      </c>
      <c r="Y177" s="52">
        <f>IFERROR(IF(AND($R177&gt;=Y$2,$R177&lt;=Y$3),$M177,IF(AND(Y$3&gt;=$R177,Y$2&lt;=$S177),$M177,0)),0)</f>
        <v/>
      </c>
      <c r="Z177" s="52">
        <f>IFERROR(IF(AND($R177&gt;=Z$2,$R177&lt;=Z$3),$M177,IF(AND(Z$3&gt;=$R177,Z$2&lt;=$S177),$M177,0)),0)</f>
        <v/>
      </c>
      <c r="AA177" s="52">
        <f>IFERROR(IF(AND($R177&gt;=AA$2,$R177&lt;=AA$3),$M177,IF(AND(AA$3&gt;=$R177,AA$2&lt;=$S177),$M177,0)),0)</f>
        <v/>
      </c>
      <c r="AB177" s="52">
        <f>IFERROR(IF(AND($R177&gt;=AB$2,$R177&lt;=AB$3),$M177,IF(AND(AB$3&gt;=$R177,AB$2&lt;=$S177),$M177,0)),0)</f>
        <v/>
      </c>
      <c r="AC177" s="52">
        <f>IFERROR(IF(AND($R177&gt;=AC$2,$R177&lt;=AC$3),$M177,IF(AND(AC$3&gt;=$R177,AC$2&lt;=$S177),$M177,0)),0)</f>
        <v/>
      </c>
      <c r="AD177" s="52">
        <f>IFERROR(IF(AND($R177&gt;=AD$2,$R177&lt;=AD$3),$M177,IF(AND(AD$3&gt;=$R177,AD$2&lt;=$S177),$M177,0)),0)</f>
        <v/>
      </c>
      <c r="AE177" s="52">
        <f>IFERROR(IF(AND($R177&gt;=AE$2,$R177&lt;=AE$3),$M177,IF(AND(AE$3&gt;=$R177,AE$2&lt;=$S177),$M177,0)),0)</f>
        <v/>
      </c>
      <c r="AF177" s="52">
        <f>IFERROR(IF(AND($R177&gt;=AF$2,$R177&lt;=AF$3),$M177,IF(AND(AF$3&gt;=$R177,AF$2&lt;=$S177),$M177,0)),0)</f>
        <v/>
      </c>
      <c r="AG177" s="52">
        <f>IFERROR(IF(AND($R177&gt;=AG$2,$R177&lt;=AG$3),$M177,IF(AND(AG$3&gt;=$R177,AG$2&lt;=$S177),$M177,0)),0)</f>
        <v/>
      </c>
      <c r="AH177" s="52">
        <f>IFERROR(IF(AND($R177&gt;=AH$2,$R177&lt;=AH$3),$M177,IF(AND(AH$3&gt;=$R177,AH$2&lt;=$S177),$M177,0)),0)</f>
        <v/>
      </c>
      <c r="AI177" s="52">
        <f>IFERROR(IF(AND($R177&gt;=AI$2,$R177&lt;=AI$3),$M177,IF(AND(AI$3&gt;=$R177,AI$2&lt;=$S177),$M177,0)),0)</f>
        <v/>
      </c>
      <c r="AJ177" s="52">
        <f>IFERROR(IF(AND($R177&gt;=AJ$2,$R177&lt;=AJ$3),$M177,IF(AND(AJ$3&gt;=$R177,AJ$2&lt;=$S177),$M177,0)),0)</f>
        <v/>
      </c>
      <c r="AK177" s="52">
        <f>IFERROR(IF(AND($R177&gt;=AK$2,$R177&lt;=AK$3),$M177,IF(AND(AK$3&gt;=$R177,AK$2&lt;=$S177),$M177,0)),0)</f>
        <v/>
      </c>
      <c r="AL177" s="52">
        <f>IFERROR(IF(AND($R177&gt;=AL$2,$R177&lt;=AL$3),$M177,IF(AND(AL$3&gt;=$R177,AL$2&lt;=$S177),$M177,0)),0)</f>
        <v/>
      </c>
      <c r="AM177" s="52">
        <f>IFERROR(IF(AND($R177&gt;=AM$2,$R177&lt;=AM$3),$M177,IF(AND(AM$3&gt;=$R177,AM$2&lt;=$S177),$M177,0)),0)</f>
        <v/>
      </c>
      <c r="AN177" s="52">
        <f>IFERROR(IF(AND($R177&gt;=AN$2,$R177&lt;=AN$3),$M177,IF(AND(AN$3&gt;=$R177,AN$2&lt;=$S177),$M177,0)),0)</f>
        <v/>
      </c>
      <c r="AO177" s="52">
        <f>IFERROR(IF(AND($R177&gt;=AO$2,$R177&lt;=AO$3),$M177,IF(AND(AO$3&gt;=$R177,AO$2&lt;=$S177),$M177,0)),0)</f>
        <v/>
      </c>
      <c r="AP177" s="52">
        <f>IFERROR(IF(AND($R177&gt;=AP$2,$R177&lt;=AP$3),$M177,IF(AND(AP$3&gt;=$R177,AP$2&lt;=$S177),$M177,0)),0)</f>
        <v/>
      </c>
      <c r="AQ177" s="52">
        <f>IFERROR(IF(AND($R177&gt;=AQ$2,$R177&lt;=AQ$3),$M177,IF(AND(AQ$3&gt;=$R177,AQ$2&lt;=$S177),$M177,0)),0)</f>
        <v/>
      </c>
      <c r="AR177" s="52">
        <f>IFERROR(IF(AND($R177&gt;=AR$2,$R177&lt;=AR$3),$M177,IF(AND(AR$3&gt;=$R177,AR$2&lt;=$S177),$M177,0)),0)</f>
        <v/>
      </c>
      <c r="AS177" s="52">
        <f>IFERROR(IF(AND($R177&gt;=AS$2,$R177&lt;=AS$3),$M177,IF(AND(AS$3&gt;=$R177,AS$2&lt;=$S177),$M177,0)),0)</f>
        <v/>
      </c>
      <c r="AT177" s="52">
        <f>IFERROR(IF(AND($R177&gt;=AT$2,$R177&lt;=AT$3),$M177,IF(AND(AT$3&gt;=$R177,AT$2&lt;=$S177),$M177,0)),0)</f>
        <v/>
      </c>
      <c r="AU177" s="52">
        <f>IFERROR(IF(AND($R177&gt;=AU$2,$R177&lt;=AU$3),$M177,IF(AND(AU$3&gt;=$R177,AU$2&lt;=$S177),$M177,0)),0)</f>
        <v/>
      </c>
      <c r="AV177" s="52">
        <f>IFERROR(IF(AND($R177&gt;=AV$2,$R177&lt;=AV$3),$M177,IF(AND(AV$3&gt;=$R177,AV$2&lt;=$S177),$M177,0)),0)</f>
        <v/>
      </c>
      <c r="AW177" s="52">
        <f>IFERROR(IF(AND($R177&gt;=AW$2,$R177&lt;=AW$3),$M177,IF(AND(AW$3&gt;=$R177,AW$2&lt;=$S177),$M177,0)),0)</f>
        <v/>
      </c>
      <c r="AX177" s="52">
        <f>IFERROR(IF(AND($R177&gt;=AX$2,$R177&lt;=AX$3),$M177,IF(AND(AX$3&gt;=$R177,AX$2&lt;=$S177),$M177,0)),0)</f>
        <v/>
      </c>
      <c r="AY177" s="52">
        <f>IFERROR(IF(AND($R177&gt;=AY$2,$R177&lt;=AY$3),$M177,IF(AND(AY$3&gt;=$R177,AY$2&lt;=$S177),$M177,0)),0)</f>
        <v/>
      </c>
      <c r="AZ177" s="52">
        <f>IFERROR(IF(AND($R177&gt;=AZ$2,$R177&lt;=AZ$3),$M177,IF(AND(AZ$3&gt;=$R177,AZ$2&lt;=$S177),$M177,0)),0)</f>
        <v/>
      </c>
      <c r="BA177" s="52">
        <f>IFERROR(IF(AND($R177&gt;=BA$2,$R177&lt;=BA$3),$M177,IF(AND(BA$3&gt;=$R177,BA$2&lt;=$S177),$M177,0)),0)</f>
        <v/>
      </c>
      <c r="BB177" s="52">
        <f>IFERROR(IF(AND($R177&gt;=BB$2,$R177&lt;=BB$3),$M177,IF(AND(BB$3&gt;=$R177,BB$2&lt;=$S177),$M177,0)),0)</f>
        <v/>
      </c>
      <c r="BC177" s="52">
        <f>IFERROR(IF(AND($R177&gt;=BC$2,$R177&lt;=BC$3),$M177,IF(AND(BC$3&gt;=$R177,BC$2&lt;=$S177),$M177,0)),0)</f>
        <v/>
      </c>
      <c r="BD177" s="52">
        <f>IFERROR(IF(AND($R177&gt;=BD$2,$R177&lt;=BD$3),$M177,IF(AND(BD$3&gt;=$R177,BD$2&lt;=$S177),$M177,0)),0)</f>
        <v/>
      </c>
      <c r="BE177" s="52">
        <f>IFERROR(IF(AND($R177&gt;=BE$2,$R177&lt;=BE$3),$M177,IF(AND(BE$3&gt;=$R177,BE$2&lt;=$S177),$M177,0)),0)</f>
        <v/>
      </c>
      <c r="BF177" s="52">
        <f>IFERROR(IF(AND($R177&gt;=BF$2,$R177&lt;=BF$3),$M177,IF(AND(BF$3&gt;=$R177,BF$2&lt;=$S177),$M177,0)),0)</f>
        <v/>
      </c>
      <c r="BG177" s="52">
        <f>IFERROR(IF(AND($R177&gt;=BG$2,$R177&lt;=BG$3),$M177,IF(AND(BG$3&gt;=$R177,BG$2&lt;=$S177),$M177,0)),0)</f>
        <v/>
      </c>
      <c r="BH177" s="52">
        <f>IFERROR(IF(AND($R177&gt;=BH$2,$R177&lt;=BH$3),$M177,IF(AND(BH$3&gt;=$R177,BH$2&lt;=$S177),$M177,0)),0)</f>
        <v/>
      </c>
      <c r="BI177" s="52">
        <f>IFERROR(IF(AND($R177&gt;=BI$2,$R177&lt;=BI$3),$M177,IF(AND(BI$3&gt;=$R177,BI$2&lt;=$S177),$M177,0)),0)</f>
        <v/>
      </c>
      <c r="BJ177" s="52">
        <f>IFERROR(IF(AND($R177&gt;=BJ$2,$R177&lt;=BJ$3),$M177,IF(AND(BJ$3&gt;=$R177,BJ$2&lt;=$S177),$M177,0)),0)</f>
        <v/>
      </c>
      <c r="BK177" s="52">
        <f>IFERROR(IF(AND($R177&gt;=BK$2,$R177&lt;=BK$3),$M177,IF(AND(BK$3&gt;=$R177,BK$2&lt;=$S177),$M177,0)),0)</f>
        <v/>
      </c>
      <c r="BL177" s="52">
        <f>IFERROR(IF(AND($R177&gt;=BL$2,$R177&lt;=BL$3),$M177,IF(AND(BL$3&gt;=$R177,BL$2&lt;=$S177),$M177,0)),0)</f>
        <v/>
      </c>
      <c r="BM177" s="52">
        <f>IFERROR(IF(AND($R177&gt;=BM$2,$R177&lt;=BM$3),$M177,IF(AND(BM$3&gt;=$R177,BM$2&lt;=$S177),$M177,0)),0)</f>
        <v/>
      </c>
      <c r="BN177" s="52">
        <f>IFERROR(IF(AND($R177&gt;=BN$2,$R177&lt;=BN$3),$M177,IF(AND(BN$3&gt;=$R177,BN$2&lt;=$S177),$M177,0)),0)</f>
        <v/>
      </c>
      <c r="BO177" s="52">
        <f>IFERROR(IF(AND($R177&gt;=BO$2,$R177&lt;=BO$3),$M177,IF(AND(BO$3&gt;=$R177,BO$2&lt;=$S177),$M177,0)),0)</f>
        <v/>
      </c>
      <c r="BP177" s="52">
        <f>IFERROR(IF(AND($R177&gt;=BP$2,$R177&lt;=BP$3),$M177,IF(AND(BP$3&gt;=$R177,BP$2&lt;=$S177),$M177,0)),0)</f>
        <v/>
      </c>
      <c r="BQ177" s="52">
        <f>IFERROR(IF(AND($R177&gt;=BQ$2,$R177&lt;=BQ$3),$M177,IF(AND(BQ$3&gt;=$R177,BQ$2&lt;=$S177),$M177,0)),0)</f>
        <v/>
      </c>
      <c r="BR177" s="52">
        <f>IFERROR(IF(AND($R177&gt;=BR$2,$R177&lt;=BR$3),$M177,IF(AND(BR$3&gt;=$R177,BR$2&lt;=$S177),$M177,0)),0)</f>
        <v/>
      </c>
      <c r="BS177" s="52">
        <f>IFERROR(IF(AND($R177&gt;=BS$2,$R177&lt;=BS$3),$M177,IF(AND(BS$3&gt;=$R177,BS$2&lt;=$S177),$M177,0)),0)</f>
        <v/>
      </c>
      <c r="BT177" s="52">
        <f>IFERROR(IF(AND($R177&gt;=BT$2,$R177&lt;=BT$3),$M177,IF(AND(BT$3&gt;=$R177,BT$2&lt;=$S177),$M177,0)),0)</f>
        <v/>
      </c>
      <c r="BU177" s="52">
        <f>IFERROR(IF(AND($R177&gt;=BU$2,$R177&lt;=BU$3),$M177,IF(AND(BU$3&gt;=$R177,BU$2&lt;=$S177),$M177,0)),0)</f>
        <v/>
      </c>
      <c r="BV177" s="52">
        <f>IFERROR(IF(AND($R177&gt;=BV$2,$R177&lt;=BV$3),$M177,IF(AND(BV$3&gt;=$R177,BV$2&lt;=$S177),$M177,0)),0)</f>
        <v/>
      </c>
      <c r="BW177" s="52">
        <f>IFERROR(IF(AND($R177&gt;=BW$2,$R177&lt;=BW$3),$M177,IF(AND(BW$3&gt;=$R177,BW$2&lt;=$S177),$M177,0)),0)</f>
        <v/>
      </c>
      <c r="BX177" s="52">
        <f>IFERROR(IF(AND($R177&gt;=BX$2,$R177&lt;=BX$3),$M177,IF(AND(BX$3&gt;=$R177,BX$2&lt;=$S177),$M177,0)),0)</f>
        <v/>
      </c>
      <c r="BY177" s="52">
        <f>IFERROR(IF(AND($R177&gt;=BY$2,$R177&lt;=BY$3),$M177,IF(AND(BY$3&gt;=$R177,BY$2&lt;=$S177),$M177,0)),0)</f>
        <v/>
      </c>
      <c r="BZ177" s="52">
        <f>IFERROR(IF(AND($R177&gt;=BZ$2,$R177&lt;=BZ$3),$M177,IF(AND(BZ$3&gt;=$R177,BZ$2&lt;=$S177),$M177,0)),0)</f>
        <v/>
      </c>
      <c r="CA177" s="52">
        <f>IFERROR(IF(AND($R177&gt;=CA$2,$R177&lt;=CA$3),$M177,IF(AND(CA$3&gt;=$R177,CA$2&lt;=$S177),$M177,0)),0)</f>
        <v/>
      </c>
      <c r="CB177" s="52">
        <f>IFERROR(IF(AND($R177&gt;=CB$2,$R177&lt;=CB$3),$M177,IF(AND(CB$3&gt;=$R177,CB$2&lt;=$S177),$M177,0)),0)</f>
        <v/>
      </c>
      <c r="CC177" s="52">
        <f>IFERROR(IF(AND($R177&gt;=CC$2,$R177&lt;=CC$3),$M177,IF(AND(CC$3&gt;=$R177,CC$2&lt;=$S177),$M177,0)),0)</f>
        <v/>
      </c>
      <c r="CD177" s="52">
        <f>IFERROR(IF(AND($R177&gt;=CD$2,$R177&lt;=CD$3),$M177,IF(AND(CD$3&gt;=$R177,CD$2&lt;=$S177),$M177,0)),0)</f>
        <v/>
      </c>
      <c r="CE177" s="52">
        <f>IFERROR(IF(AND($R177&gt;=CE$2,$R177&lt;=CE$3),$M177,IF(AND(CE$3&gt;=$R177,CE$2&lt;=$S177),$M177,0)),0)</f>
        <v/>
      </c>
      <c r="CF177" s="52">
        <f>IFERROR(IF(AND($R177&gt;=CF$2,$R177&lt;=CF$3),$M177,IF(AND(CF$3&gt;=$R177,CF$2&lt;=$S177),$M177,0)),0)</f>
        <v/>
      </c>
      <c r="CG177" s="52">
        <f>IFERROR(IF(AND($R177&gt;=CG$2,$R177&lt;=CG$3),$M177,IF(AND(CG$3&gt;=$R177,CG$2&lt;=$S177),$M177,0)),0)</f>
        <v/>
      </c>
      <c r="CH177" s="52">
        <f>IFERROR(IF(AND($R177&gt;=CH$2,$R177&lt;=CH$3),$M177,IF(AND(CH$3&gt;=$R177,CH$2&lt;=$S177),$M177,0)),0)</f>
        <v/>
      </c>
      <c r="CI177" s="52">
        <f>IFERROR(IF(AND($R177&gt;=CI$2,$R177&lt;=CI$3),$M177,IF(AND(CI$3&gt;=$R177,CI$2&lt;=$S177),$M177,0)),0)</f>
        <v/>
      </c>
      <c r="CJ177" s="52">
        <f>IFERROR(IF(AND($R177&gt;=CJ$2,$R177&lt;=CJ$3),$M177,IF(AND(CJ$3&gt;=$R177,CJ$2&lt;=$S177),$M177,0)),0)</f>
        <v/>
      </c>
      <c r="CK177" s="52">
        <f>IFERROR(IF(AND($R177&gt;=CK$2,$R177&lt;=CK$3),$M177,IF(AND(CK$3&gt;=$R177,CK$2&lt;=$S177),$M177,0)),0)</f>
        <v/>
      </c>
      <c r="CL177" s="52">
        <f>IFERROR(IF(AND($R177&gt;=CL$2,$R177&lt;=CL$3),$M177,IF(AND(CL$3&gt;=$R177,CL$2&lt;=$S177),$M177,0)),0)</f>
        <v/>
      </c>
      <c r="CM177" s="52">
        <f>IFERROR(IF(AND($R177&gt;=CM$2,$R177&lt;=CM$3),$M177,IF(AND(CM$3&gt;=$R177,CM$2&lt;=$S177),$M177,0)),0)</f>
        <v/>
      </c>
      <c r="CN177" s="52">
        <f>IFERROR(IF(AND($R177&gt;=CN$2,$R177&lt;=CN$3),$M177,IF(AND(CN$3&gt;=$R177,CN$2&lt;=$S177),$M177,0)),0)</f>
        <v/>
      </c>
      <c r="CO177" s="52">
        <f>IFERROR(IF(AND($R177&gt;=CO$2,$R177&lt;=CO$3),$M177,IF(AND(CO$3&gt;=$R177,CO$2&lt;=$S177),$M177,0)),0)</f>
        <v/>
      </c>
      <c r="CP177" s="52">
        <f>IFERROR(IF(AND($R177&gt;=CP$2,$R177&lt;=CP$3),$M177,IF(AND(CP$3&gt;=$R177,CP$2&lt;=$S177),$M177,0)),0)</f>
        <v/>
      </c>
      <c r="CQ177" s="52">
        <f>IFERROR(IF(AND($R177&gt;=CQ$2,$R177&lt;=CQ$3),$M177,IF(AND(CQ$3&gt;=$R177,CQ$2&lt;=$S177),$M177,0)),0)</f>
        <v/>
      </c>
      <c r="CR177" s="52">
        <f>IFERROR(IF(AND($R177&gt;=CR$2,$R177&lt;=CR$3),$M177,IF(AND(CR$3&gt;=$R177,CR$2&lt;=$S177),$M177,0)),0)</f>
        <v/>
      </c>
      <c r="CS177" s="52">
        <f>IFERROR(IF(AND($R177&gt;=CS$2,$R177&lt;=CS$3),$M177,IF(AND(CS$3&gt;=$R177,CS$2&lt;=$S177),$M177,0)),0)</f>
        <v/>
      </c>
      <c r="CT177" s="52">
        <f>IFERROR(IF(AND($R177&gt;=CT$2,$R177&lt;=CT$3),$M177,IF(AND(CT$3&gt;=$R177,CT$2&lt;=$S177),$M177,0)),0)</f>
        <v/>
      </c>
      <c r="CU177" s="52">
        <f>IFERROR(IF(AND($R177&gt;=CU$2,$R177&lt;=CU$3),$M177,IF(AND(CU$3&gt;=$R177,CU$2&lt;=$S177),$M177,0)),0)</f>
        <v/>
      </c>
      <c r="CV177" s="52">
        <f>IFERROR(IF(AND($R177&gt;=CV$2,$R177&lt;=CV$3),$M177,IF(AND(CV$3&gt;=$R177,CV$2&lt;=$S177),$M177,0)),0)</f>
        <v/>
      </c>
      <c r="CW177" s="52">
        <f>IFERROR(IF(AND($R177&gt;=CW$2,$R177&lt;=CW$3),$M177,IF(AND(CW$3&gt;=$R177,CW$2&lt;=$S177),$M177,0)),0)</f>
        <v/>
      </c>
      <c r="CX177" s="52">
        <f>IFERROR(IF(AND($R177&gt;=CX$2,$R177&lt;=CX$3),$M177,IF(AND(CX$3&gt;=$R177,CX$2&lt;=$S177),$M177,0)),0)</f>
        <v/>
      </c>
      <c r="CY177" s="52">
        <f>IFERROR(IF(AND($R177&gt;=CY$2,$R177&lt;=CY$3),$M177,IF(AND(CY$3&gt;=$R177,CY$2&lt;=$S177),$M177,0)),0)</f>
        <v/>
      </c>
      <c r="CZ177" s="52">
        <f>IFERROR(IF(AND($R177&gt;=CZ$2,$R177&lt;=CZ$3),$M177,IF(AND(CZ$3&gt;=$R177,CZ$2&lt;=$S177),$M177,0)),0)</f>
        <v/>
      </c>
      <c r="DA177" s="52" t="n"/>
      <c r="DB177" s="52" t="n"/>
    </row>
    <row r="178" outlineLevel="1" ht="15.9" customHeight="1">
      <c r="A178" s="40" t="inlineStr">
        <is>
          <t>[Person_3]</t>
        </is>
      </c>
      <c r="B178" s="98" t="n"/>
      <c r="C178" s="56" t="n"/>
      <c r="D178" s="98" t="n"/>
      <c r="E178" s="56" t="n"/>
      <c r="F178" s="53" t="n"/>
      <c r="G178" s="56" t="n"/>
      <c r="H178" s="98" t="n"/>
      <c r="I178" s="43" t="n"/>
      <c r="J178" s="44" t="n"/>
      <c r="K178" s="45" t="n"/>
      <c r="L178" s="45" t="n"/>
      <c r="M178" s="46">
        <f>IF($J178="Digital Maintenance",0,K178*L178)*I177</f>
        <v/>
      </c>
      <c r="N178" s="47">
        <f>IF($J178="Digital Maintenance",K178*L178,0)*I178</f>
        <v/>
      </c>
      <c r="O178" s="48" t="inlineStr">
        <is>
          <t>New</t>
        </is>
      </c>
      <c r="P178" s="49" t="n"/>
      <c r="Q178" s="96" t="n"/>
      <c r="R178" s="96" t="n"/>
      <c r="S178" s="96" t="n"/>
      <c r="T178" s="51">
        <f>IF(ISBLANK(S178),"",YEARFRAC(R178,EOMONTH(S178,0))*12)</f>
        <v/>
      </c>
      <c r="U178" s="52">
        <f>IFERROR(IF(AND($R178&gt;=U$2,$R178&lt;=U$3),$M178,IF(AND(U$3&gt;=$R178,U$2&lt;=$S178),$M178,0)),0)</f>
        <v/>
      </c>
      <c r="V178" s="52">
        <f>IFERROR(IF(AND($R178&gt;=V$2,$R178&lt;=V$3),$M178,IF(AND(V$3&gt;=$R178,V$2&lt;=$S178),$M178,0)),0)</f>
        <v/>
      </c>
      <c r="W178" s="52">
        <f>IFERROR(IF(AND($R178&gt;=W$2,$R178&lt;=W$3),$M178,IF(AND(W$3&gt;=$R178,W$2&lt;=$S178),$M178,0)),0)</f>
        <v/>
      </c>
      <c r="X178" s="52">
        <f>IFERROR(IF(AND($R178&gt;=X$2,$R178&lt;=X$3),$M178,IF(AND(X$3&gt;=$R178,X$2&lt;=$S178),$M178,0)),0)</f>
        <v/>
      </c>
      <c r="Y178" s="52">
        <f>IFERROR(IF(AND($R178&gt;=Y$2,$R178&lt;=Y$3),$M178,IF(AND(Y$3&gt;=$R178,Y$2&lt;=$S178),$M178,0)),0)</f>
        <v/>
      </c>
      <c r="Z178" s="52">
        <f>IFERROR(IF(AND($R178&gt;=Z$2,$R178&lt;=Z$3),$M178,IF(AND(Z$3&gt;=$R178,Z$2&lt;=$S178),$M178,0)),0)</f>
        <v/>
      </c>
      <c r="AA178" s="52">
        <f>IFERROR(IF(AND($R178&gt;=AA$2,$R178&lt;=AA$3),$M178,IF(AND(AA$3&gt;=$R178,AA$2&lt;=$S178),$M178,0)),0)</f>
        <v/>
      </c>
      <c r="AB178" s="52">
        <f>IFERROR(IF(AND($R178&gt;=AB$2,$R178&lt;=AB$3),$M178,IF(AND(AB$3&gt;=$R178,AB$2&lt;=$S178),$M178,0)),0)</f>
        <v/>
      </c>
      <c r="AC178" s="52">
        <f>IFERROR(IF(AND($R178&gt;=AC$2,$R178&lt;=AC$3),$M178,IF(AND(AC$3&gt;=$R178,AC$2&lt;=$S178),$M178,0)),0)</f>
        <v/>
      </c>
      <c r="AD178" s="52">
        <f>IFERROR(IF(AND($R178&gt;=AD$2,$R178&lt;=AD$3),$M178,IF(AND(AD$3&gt;=$R178,AD$2&lt;=$S178),$M178,0)),0)</f>
        <v/>
      </c>
      <c r="AE178" s="52">
        <f>IFERROR(IF(AND($R178&gt;=AE$2,$R178&lt;=AE$3),$M178,IF(AND(AE$3&gt;=$R178,AE$2&lt;=$S178),$M178,0)),0)</f>
        <v/>
      </c>
      <c r="AF178" s="52">
        <f>IFERROR(IF(AND($R178&gt;=AF$2,$R178&lt;=AF$3),$M178,IF(AND(AF$3&gt;=$R178,AF$2&lt;=$S178),$M178,0)),0)</f>
        <v/>
      </c>
      <c r="AG178" s="52">
        <f>IFERROR(IF(AND($R178&gt;=AG$2,$R178&lt;=AG$3),$M178,IF(AND(AG$3&gt;=$R178,AG$2&lt;=$S178),$M178,0)),0)</f>
        <v/>
      </c>
      <c r="AH178" s="52">
        <f>IFERROR(IF(AND($R178&gt;=AH$2,$R178&lt;=AH$3),$M178,IF(AND(AH$3&gt;=$R178,AH$2&lt;=$S178),$M178,0)),0)</f>
        <v/>
      </c>
      <c r="AI178" s="52">
        <f>IFERROR(IF(AND($R178&gt;=AI$2,$R178&lt;=AI$3),$M178,IF(AND(AI$3&gt;=$R178,AI$2&lt;=$S178),$M178,0)),0)</f>
        <v/>
      </c>
      <c r="AJ178" s="52">
        <f>IFERROR(IF(AND($R178&gt;=AJ$2,$R178&lt;=AJ$3),$M178,IF(AND(AJ$3&gt;=$R178,AJ$2&lt;=$S178),$M178,0)),0)</f>
        <v/>
      </c>
      <c r="AK178" s="52">
        <f>IFERROR(IF(AND($R178&gt;=AK$2,$R178&lt;=AK$3),$M178,IF(AND(AK$3&gt;=$R178,AK$2&lt;=$S178),$M178,0)),0)</f>
        <v/>
      </c>
      <c r="AL178" s="52">
        <f>IFERROR(IF(AND($R178&gt;=AL$2,$R178&lt;=AL$3),$M178,IF(AND(AL$3&gt;=$R178,AL$2&lt;=$S178),$M178,0)),0)</f>
        <v/>
      </c>
      <c r="AM178" s="52">
        <f>IFERROR(IF(AND($R178&gt;=AM$2,$R178&lt;=AM$3),$M178,IF(AND(AM$3&gt;=$R178,AM$2&lt;=$S178),$M178,0)),0)</f>
        <v/>
      </c>
      <c r="AN178" s="52">
        <f>IFERROR(IF(AND($R178&gt;=AN$2,$R178&lt;=AN$3),$M178,IF(AND(AN$3&gt;=$R178,AN$2&lt;=$S178),$M178,0)),0)</f>
        <v/>
      </c>
      <c r="AO178" s="52">
        <f>IFERROR(IF(AND($R178&gt;=AO$2,$R178&lt;=AO$3),$M178,IF(AND(AO$3&gt;=$R178,AO$2&lt;=$S178),$M178,0)),0)</f>
        <v/>
      </c>
      <c r="AP178" s="52">
        <f>IFERROR(IF(AND($R178&gt;=AP$2,$R178&lt;=AP$3),$M178,IF(AND(AP$3&gt;=$R178,AP$2&lt;=$S178),$M178,0)),0)</f>
        <v/>
      </c>
      <c r="AQ178" s="52">
        <f>IFERROR(IF(AND($R178&gt;=AQ$2,$R178&lt;=AQ$3),$M178,IF(AND(AQ$3&gt;=$R178,AQ$2&lt;=$S178),$M178,0)),0)</f>
        <v/>
      </c>
      <c r="AR178" s="52">
        <f>IFERROR(IF(AND($R178&gt;=AR$2,$R178&lt;=AR$3),$M178,IF(AND(AR$3&gt;=$R178,AR$2&lt;=$S178),$M178,0)),0)</f>
        <v/>
      </c>
      <c r="AS178" s="52">
        <f>IFERROR(IF(AND($R178&gt;=AS$2,$R178&lt;=AS$3),$M178,IF(AND(AS$3&gt;=$R178,AS$2&lt;=$S178),$M178,0)),0)</f>
        <v/>
      </c>
      <c r="AT178" s="52">
        <f>IFERROR(IF(AND($R178&gt;=AT$2,$R178&lt;=AT$3),$M178,IF(AND(AT$3&gt;=$R178,AT$2&lt;=$S178),$M178,0)),0)</f>
        <v/>
      </c>
      <c r="AU178" s="52">
        <f>IFERROR(IF(AND($R178&gt;=AU$2,$R178&lt;=AU$3),$M178,IF(AND(AU$3&gt;=$R178,AU$2&lt;=$S178),$M178,0)),0)</f>
        <v/>
      </c>
      <c r="AV178" s="52">
        <f>IFERROR(IF(AND($R178&gt;=AV$2,$R178&lt;=AV$3),$M178,IF(AND(AV$3&gt;=$R178,AV$2&lt;=$S178),$M178,0)),0)</f>
        <v/>
      </c>
      <c r="AW178" s="52">
        <f>IFERROR(IF(AND($R178&gt;=AW$2,$R178&lt;=AW$3),$M178,IF(AND(AW$3&gt;=$R178,AW$2&lt;=$S178),$M178,0)),0)</f>
        <v/>
      </c>
      <c r="AX178" s="52">
        <f>IFERROR(IF(AND($R178&gt;=AX$2,$R178&lt;=AX$3),$M178,IF(AND(AX$3&gt;=$R178,AX$2&lt;=$S178),$M178,0)),0)</f>
        <v/>
      </c>
      <c r="AY178" s="52">
        <f>IFERROR(IF(AND($R178&gt;=AY$2,$R178&lt;=AY$3),$M178,IF(AND(AY$3&gt;=$R178,AY$2&lt;=$S178),$M178,0)),0)</f>
        <v/>
      </c>
      <c r="AZ178" s="52">
        <f>IFERROR(IF(AND($R178&gt;=AZ$2,$R178&lt;=AZ$3),$M178,IF(AND(AZ$3&gt;=$R178,AZ$2&lt;=$S178),$M178,0)),0)</f>
        <v/>
      </c>
      <c r="BA178" s="52">
        <f>IFERROR(IF(AND($R178&gt;=BA$2,$R178&lt;=BA$3),$M178,IF(AND(BA$3&gt;=$R178,BA$2&lt;=$S178),$M178,0)),0)</f>
        <v/>
      </c>
      <c r="BB178" s="52">
        <f>IFERROR(IF(AND($R178&gt;=BB$2,$R178&lt;=BB$3),$M178,IF(AND(BB$3&gt;=$R178,BB$2&lt;=$S178),$M178,0)),0)</f>
        <v/>
      </c>
      <c r="BC178" s="52">
        <f>IFERROR(IF(AND($R178&gt;=BC$2,$R178&lt;=BC$3),$M178,IF(AND(BC$3&gt;=$R178,BC$2&lt;=$S178),$M178,0)),0)</f>
        <v/>
      </c>
      <c r="BD178" s="52">
        <f>IFERROR(IF(AND($R178&gt;=BD$2,$R178&lt;=BD$3),$M178,IF(AND(BD$3&gt;=$R178,BD$2&lt;=$S178),$M178,0)),0)</f>
        <v/>
      </c>
      <c r="BE178" s="52">
        <f>IFERROR(IF(AND($R178&gt;=BE$2,$R178&lt;=BE$3),$M178,IF(AND(BE$3&gt;=$R178,BE$2&lt;=$S178),$M178,0)),0)</f>
        <v/>
      </c>
      <c r="BF178" s="52">
        <f>IFERROR(IF(AND($R178&gt;=BF$2,$R178&lt;=BF$3),$M178,IF(AND(BF$3&gt;=$R178,BF$2&lt;=$S178),$M178,0)),0)</f>
        <v/>
      </c>
      <c r="BG178" s="52">
        <f>IFERROR(IF(AND($R178&gt;=BG$2,$R178&lt;=BG$3),$M178,IF(AND(BG$3&gt;=$R178,BG$2&lt;=$S178),$M178,0)),0)</f>
        <v/>
      </c>
      <c r="BH178" s="52">
        <f>IFERROR(IF(AND($R178&gt;=BH$2,$R178&lt;=BH$3),$M178,IF(AND(BH$3&gt;=$R178,BH$2&lt;=$S178),$M178,0)),0)</f>
        <v/>
      </c>
      <c r="BI178" s="52">
        <f>IFERROR(IF(AND($R178&gt;=BI$2,$R178&lt;=BI$3),$M178,IF(AND(BI$3&gt;=$R178,BI$2&lt;=$S178),$M178,0)),0)</f>
        <v/>
      </c>
      <c r="BJ178" s="52">
        <f>IFERROR(IF(AND($R178&gt;=BJ$2,$R178&lt;=BJ$3),$M178,IF(AND(BJ$3&gt;=$R178,BJ$2&lt;=$S178),$M178,0)),0)</f>
        <v/>
      </c>
      <c r="BK178" s="52">
        <f>IFERROR(IF(AND($R178&gt;=BK$2,$R178&lt;=BK$3),$M178,IF(AND(BK$3&gt;=$R178,BK$2&lt;=$S178),$M178,0)),0)</f>
        <v/>
      </c>
      <c r="BL178" s="52">
        <f>IFERROR(IF(AND($R178&gt;=BL$2,$R178&lt;=BL$3),$M178,IF(AND(BL$3&gt;=$R178,BL$2&lt;=$S178),$M178,0)),0)</f>
        <v/>
      </c>
      <c r="BM178" s="52">
        <f>IFERROR(IF(AND($R178&gt;=BM$2,$R178&lt;=BM$3),$M178,IF(AND(BM$3&gt;=$R178,BM$2&lt;=$S178),$M178,0)),0)</f>
        <v/>
      </c>
      <c r="BN178" s="52">
        <f>IFERROR(IF(AND($R178&gt;=BN$2,$R178&lt;=BN$3),$M178,IF(AND(BN$3&gt;=$R178,BN$2&lt;=$S178),$M178,0)),0)</f>
        <v/>
      </c>
      <c r="BO178" s="52">
        <f>IFERROR(IF(AND($R178&gt;=BO$2,$R178&lt;=BO$3),$M178,IF(AND(BO$3&gt;=$R178,BO$2&lt;=$S178),$M178,0)),0)</f>
        <v/>
      </c>
      <c r="BP178" s="52">
        <f>IFERROR(IF(AND($R178&gt;=BP$2,$R178&lt;=BP$3),$M178,IF(AND(BP$3&gt;=$R178,BP$2&lt;=$S178),$M178,0)),0)</f>
        <v/>
      </c>
      <c r="BQ178" s="52">
        <f>IFERROR(IF(AND($R178&gt;=BQ$2,$R178&lt;=BQ$3),$M178,IF(AND(BQ$3&gt;=$R178,BQ$2&lt;=$S178),$M178,0)),0)</f>
        <v/>
      </c>
      <c r="BR178" s="52">
        <f>IFERROR(IF(AND($R178&gt;=BR$2,$R178&lt;=BR$3),$M178,IF(AND(BR$3&gt;=$R178,BR$2&lt;=$S178),$M178,0)),0)</f>
        <v/>
      </c>
      <c r="BS178" s="52">
        <f>IFERROR(IF(AND($R178&gt;=BS$2,$R178&lt;=BS$3),$M178,IF(AND(BS$3&gt;=$R178,BS$2&lt;=$S178),$M178,0)),0)</f>
        <v/>
      </c>
      <c r="BT178" s="52">
        <f>IFERROR(IF(AND($R178&gt;=BT$2,$R178&lt;=BT$3),$M178,IF(AND(BT$3&gt;=$R178,BT$2&lt;=$S178),$M178,0)),0)</f>
        <v/>
      </c>
      <c r="BU178" s="52">
        <f>IFERROR(IF(AND($R178&gt;=BU$2,$R178&lt;=BU$3),$M178,IF(AND(BU$3&gt;=$R178,BU$2&lt;=$S178),$M178,0)),0)</f>
        <v/>
      </c>
      <c r="BV178" s="52">
        <f>IFERROR(IF(AND($R178&gt;=BV$2,$R178&lt;=BV$3),$M178,IF(AND(BV$3&gt;=$R178,BV$2&lt;=$S178),$M178,0)),0)</f>
        <v/>
      </c>
      <c r="BW178" s="52">
        <f>IFERROR(IF(AND($R178&gt;=BW$2,$R178&lt;=BW$3),$M178,IF(AND(BW$3&gt;=$R178,BW$2&lt;=$S178),$M178,0)),0)</f>
        <v/>
      </c>
      <c r="BX178" s="52">
        <f>IFERROR(IF(AND($R178&gt;=BX$2,$R178&lt;=BX$3),$M178,IF(AND(BX$3&gt;=$R178,BX$2&lt;=$S178),$M178,0)),0)</f>
        <v/>
      </c>
      <c r="BY178" s="52">
        <f>IFERROR(IF(AND($R178&gt;=BY$2,$R178&lt;=BY$3),$M178,IF(AND(BY$3&gt;=$R178,BY$2&lt;=$S178),$M178,0)),0)</f>
        <v/>
      </c>
      <c r="BZ178" s="52">
        <f>IFERROR(IF(AND($R178&gt;=BZ$2,$R178&lt;=BZ$3),$M178,IF(AND(BZ$3&gt;=$R178,BZ$2&lt;=$S178),$M178,0)),0)</f>
        <v/>
      </c>
      <c r="CA178" s="52">
        <f>IFERROR(IF(AND($R178&gt;=CA$2,$R178&lt;=CA$3),$M178,IF(AND(CA$3&gt;=$R178,CA$2&lt;=$S178),$M178,0)),0)</f>
        <v/>
      </c>
      <c r="CB178" s="52">
        <f>IFERROR(IF(AND($R178&gt;=CB$2,$R178&lt;=CB$3),$M178,IF(AND(CB$3&gt;=$R178,CB$2&lt;=$S178),$M178,0)),0)</f>
        <v/>
      </c>
      <c r="CC178" s="52">
        <f>IFERROR(IF(AND($R178&gt;=CC$2,$R178&lt;=CC$3),$M178,IF(AND(CC$3&gt;=$R178,CC$2&lt;=$S178),$M178,0)),0)</f>
        <v/>
      </c>
      <c r="CD178" s="52">
        <f>IFERROR(IF(AND($R178&gt;=CD$2,$R178&lt;=CD$3),$M178,IF(AND(CD$3&gt;=$R178,CD$2&lt;=$S178),$M178,0)),0)</f>
        <v/>
      </c>
      <c r="CE178" s="52">
        <f>IFERROR(IF(AND($R178&gt;=CE$2,$R178&lt;=CE$3),$M178,IF(AND(CE$3&gt;=$R178,CE$2&lt;=$S178),$M178,0)),0)</f>
        <v/>
      </c>
      <c r="CF178" s="52">
        <f>IFERROR(IF(AND($R178&gt;=CF$2,$R178&lt;=CF$3),$M178,IF(AND(CF$3&gt;=$R178,CF$2&lt;=$S178),$M178,0)),0)</f>
        <v/>
      </c>
      <c r="CG178" s="52">
        <f>IFERROR(IF(AND($R178&gt;=CG$2,$R178&lt;=CG$3),$M178,IF(AND(CG$3&gt;=$R178,CG$2&lt;=$S178),$M178,0)),0)</f>
        <v/>
      </c>
      <c r="CH178" s="52">
        <f>IFERROR(IF(AND($R178&gt;=CH$2,$R178&lt;=CH$3),$M178,IF(AND(CH$3&gt;=$R178,CH$2&lt;=$S178),$M178,0)),0)</f>
        <v/>
      </c>
      <c r="CI178" s="52">
        <f>IFERROR(IF(AND($R178&gt;=CI$2,$R178&lt;=CI$3),$M178,IF(AND(CI$3&gt;=$R178,CI$2&lt;=$S178),$M178,0)),0)</f>
        <v/>
      </c>
      <c r="CJ178" s="52">
        <f>IFERROR(IF(AND($R178&gt;=CJ$2,$R178&lt;=CJ$3),$M178,IF(AND(CJ$3&gt;=$R178,CJ$2&lt;=$S178),$M178,0)),0)</f>
        <v/>
      </c>
      <c r="CK178" s="52">
        <f>IFERROR(IF(AND($R178&gt;=CK$2,$R178&lt;=CK$3),$M178,IF(AND(CK$3&gt;=$R178,CK$2&lt;=$S178),$M178,0)),0)</f>
        <v/>
      </c>
      <c r="CL178" s="52">
        <f>IFERROR(IF(AND($R178&gt;=CL$2,$R178&lt;=CL$3),$M178,IF(AND(CL$3&gt;=$R178,CL$2&lt;=$S178),$M178,0)),0)</f>
        <v/>
      </c>
      <c r="CM178" s="52">
        <f>IFERROR(IF(AND($R178&gt;=CM$2,$R178&lt;=CM$3),$M178,IF(AND(CM$3&gt;=$R178,CM$2&lt;=$S178),$M178,0)),0)</f>
        <v/>
      </c>
      <c r="CN178" s="52">
        <f>IFERROR(IF(AND($R178&gt;=CN$2,$R178&lt;=CN$3),$M178,IF(AND(CN$3&gt;=$R178,CN$2&lt;=$S178),$M178,0)),0)</f>
        <v/>
      </c>
      <c r="CO178" s="52">
        <f>IFERROR(IF(AND($R178&gt;=CO$2,$R178&lt;=CO$3),$M178,IF(AND(CO$3&gt;=$R178,CO$2&lt;=$S178),$M178,0)),0)</f>
        <v/>
      </c>
      <c r="CP178" s="52">
        <f>IFERROR(IF(AND($R178&gt;=CP$2,$R178&lt;=CP$3),$M178,IF(AND(CP$3&gt;=$R178,CP$2&lt;=$S178),$M178,0)),0)</f>
        <v/>
      </c>
      <c r="CQ178" s="52">
        <f>IFERROR(IF(AND($R178&gt;=CQ$2,$R178&lt;=CQ$3),$M178,IF(AND(CQ$3&gt;=$R178,CQ$2&lt;=$S178),$M178,0)),0)</f>
        <v/>
      </c>
      <c r="CR178" s="52">
        <f>IFERROR(IF(AND($R178&gt;=CR$2,$R178&lt;=CR$3),$M178,IF(AND(CR$3&gt;=$R178,CR$2&lt;=$S178),$M178,0)),0)</f>
        <v/>
      </c>
      <c r="CS178" s="52">
        <f>IFERROR(IF(AND($R178&gt;=CS$2,$R178&lt;=CS$3),$M178,IF(AND(CS$3&gt;=$R178,CS$2&lt;=$S178),$M178,0)),0)</f>
        <v/>
      </c>
      <c r="CT178" s="52">
        <f>IFERROR(IF(AND($R178&gt;=CT$2,$R178&lt;=CT$3),$M178,IF(AND(CT$3&gt;=$R178,CT$2&lt;=$S178),$M178,0)),0)</f>
        <v/>
      </c>
      <c r="CU178" s="52">
        <f>IFERROR(IF(AND($R178&gt;=CU$2,$R178&lt;=CU$3),$M178,IF(AND(CU$3&gt;=$R178,CU$2&lt;=$S178),$M178,0)),0)</f>
        <v/>
      </c>
      <c r="CV178" s="52">
        <f>IFERROR(IF(AND($R178&gt;=CV$2,$R178&lt;=CV$3),$M178,IF(AND(CV$3&gt;=$R178,CV$2&lt;=$S178),$M178,0)),0)</f>
        <v/>
      </c>
      <c r="CW178" s="52">
        <f>IFERROR(IF(AND($R178&gt;=CW$2,$R178&lt;=CW$3),$M178,IF(AND(CW$3&gt;=$R178,CW$2&lt;=$S178),$M178,0)),0)</f>
        <v/>
      </c>
      <c r="CX178" s="52">
        <f>IFERROR(IF(AND($R178&gt;=CX$2,$R178&lt;=CX$3),$M178,IF(AND(CX$3&gt;=$R178,CX$2&lt;=$S178),$M178,0)),0)</f>
        <v/>
      </c>
      <c r="CY178" s="52">
        <f>IFERROR(IF(AND($R178&gt;=CY$2,$R178&lt;=CY$3),$M178,IF(AND(CY$3&gt;=$R178,CY$2&lt;=$S178),$M178,0)),0)</f>
        <v/>
      </c>
      <c r="CZ178" s="52">
        <f>IFERROR(IF(AND($R178&gt;=CZ$2,$R178&lt;=CZ$3),$M178,IF(AND(CZ$3&gt;=$R178,CZ$2&lt;=$S178),$M178,0)),0)</f>
        <v/>
      </c>
      <c r="DA178" s="52" t="n"/>
      <c r="DB178" s="52" t="n"/>
    </row>
    <row r="179" outlineLevel="1" ht="15.9" customHeight="1">
      <c r="A179" s="40" t="inlineStr">
        <is>
          <t>[Person_3]</t>
        </is>
      </c>
      <c r="B179" s="98" t="n"/>
      <c r="C179" s="56" t="n"/>
      <c r="D179" s="98" t="n"/>
      <c r="E179" s="56" t="n"/>
      <c r="F179" s="53" t="n"/>
      <c r="G179" s="56" t="n"/>
      <c r="H179" s="98" t="n"/>
      <c r="I179" s="43" t="n"/>
      <c r="J179" s="44" t="n"/>
      <c r="K179" s="45" t="n"/>
      <c r="L179" s="45" t="n"/>
      <c r="M179" s="46">
        <f>IF($J179="Digital Maintenance",0,K179*L179)*I178</f>
        <v/>
      </c>
      <c r="N179" s="47">
        <f>IF($J179="Digital Maintenance",K179*L179,0)*I179</f>
        <v/>
      </c>
      <c r="O179" s="48" t="inlineStr">
        <is>
          <t>New</t>
        </is>
      </c>
      <c r="P179" s="49" t="n"/>
      <c r="Q179" s="96" t="n"/>
      <c r="R179" s="96" t="n"/>
      <c r="S179" s="96" t="n"/>
      <c r="T179" s="51">
        <f>IF(ISBLANK(S179),"",YEARFRAC(R179,EOMONTH(S179,0))*12)</f>
        <v/>
      </c>
      <c r="U179" s="52">
        <f>IFERROR(IF(AND($R179&gt;=U$2,$R179&lt;=U$3),$M179,IF(AND(U$3&gt;=$R179,U$2&lt;=$S179),$M179,0)),0)</f>
        <v/>
      </c>
      <c r="V179" s="52">
        <f>IFERROR(IF(AND($R179&gt;=V$2,$R179&lt;=V$3),$M179,IF(AND(V$3&gt;=$R179,V$2&lt;=$S179),$M179,0)),0)</f>
        <v/>
      </c>
      <c r="W179" s="52">
        <f>IFERROR(IF(AND($R179&gt;=W$2,$R179&lt;=W$3),$M179,IF(AND(W$3&gt;=$R179,W$2&lt;=$S179),$M179,0)),0)</f>
        <v/>
      </c>
      <c r="X179" s="52">
        <f>IFERROR(IF(AND($R179&gt;=X$2,$R179&lt;=X$3),$M179,IF(AND(X$3&gt;=$R179,X$2&lt;=$S179),$M179,0)),0)</f>
        <v/>
      </c>
      <c r="Y179" s="52">
        <f>IFERROR(IF(AND($R179&gt;=Y$2,$R179&lt;=Y$3),$M179,IF(AND(Y$3&gt;=$R179,Y$2&lt;=$S179),$M179,0)),0)</f>
        <v/>
      </c>
      <c r="Z179" s="52">
        <f>IFERROR(IF(AND($R179&gt;=Z$2,$R179&lt;=Z$3),$M179,IF(AND(Z$3&gt;=$R179,Z$2&lt;=$S179),$M179,0)),0)</f>
        <v/>
      </c>
      <c r="AA179" s="52">
        <f>IFERROR(IF(AND($R179&gt;=AA$2,$R179&lt;=AA$3),$M179,IF(AND(AA$3&gt;=$R179,AA$2&lt;=$S179),$M179,0)),0)</f>
        <v/>
      </c>
      <c r="AB179" s="52">
        <f>IFERROR(IF(AND($R179&gt;=AB$2,$R179&lt;=AB$3),$M179,IF(AND(AB$3&gt;=$R179,AB$2&lt;=$S179),$M179,0)),0)</f>
        <v/>
      </c>
      <c r="AC179" s="52">
        <f>IFERROR(IF(AND($R179&gt;=AC$2,$R179&lt;=AC$3),$M179,IF(AND(AC$3&gt;=$R179,AC$2&lt;=$S179),$M179,0)),0)</f>
        <v/>
      </c>
      <c r="AD179" s="52">
        <f>IFERROR(IF(AND($R179&gt;=AD$2,$R179&lt;=AD$3),$M179,IF(AND(AD$3&gt;=$R179,AD$2&lt;=$S179),$M179,0)),0)</f>
        <v/>
      </c>
      <c r="AE179" s="52">
        <f>IFERROR(IF(AND($R179&gt;=AE$2,$R179&lt;=AE$3),$M179,IF(AND(AE$3&gt;=$R179,AE$2&lt;=$S179),$M179,0)),0)</f>
        <v/>
      </c>
      <c r="AF179" s="52">
        <f>IFERROR(IF(AND($R179&gt;=AF$2,$R179&lt;=AF$3),$M179,IF(AND(AF$3&gt;=$R179,AF$2&lt;=$S179),$M179,0)),0)</f>
        <v/>
      </c>
      <c r="AG179" s="52">
        <f>IFERROR(IF(AND($R179&gt;=AG$2,$R179&lt;=AG$3),$M179,IF(AND(AG$3&gt;=$R179,AG$2&lt;=$S179),$M179,0)),0)</f>
        <v/>
      </c>
      <c r="AH179" s="52">
        <f>IFERROR(IF(AND($R179&gt;=AH$2,$R179&lt;=AH$3),$M179,IF(AND(AH$3&gt;=$R179,AH$2&lt;=$S179),$M179,0)),0)</f>
        <v/>
      </c>
      <c r="AI179" s="52">
        <f>IFERROR(IF(AND($R179&gt;=AI$2,$R179&lt;=AI$3),$M179,IF(AND(AI$3&gt;=$R179,AI$2&lt;=$S179),$M179,0)),0)</f>
        <v/>
      </c>
      <c r="AJ179" s="52">
        <f>IFERROR(IF(AND($R179&gt;=AJ$2,$R179&lt;=AJ$3),$M179,IF(AND(AJ$3&gt;=$R179,AJ$2&lt;=$S179),$M179,0)),0)</f>
        <v/>
      </c>
      <c r="AK179" s="52">
        <f>IFERROR(IF(AND($R179&gt;=AK$2,$R179&lt;=AK$3),$M179,IF(AND(AK$3&gt;=$R179,AK$2&lt;=$S179),$M179,0)),0)</f>
        <v/>
      </c>
      <c r="AL179" s="52">
        <f>IFERROR(IF(AND($R179&gt;=AL$2,$R179&lt;=AL$3),$M179,IF(AND(AL$3&gt;=$R179,AL$2&lt;=$S179),$M179,0)),0)</f>
        <v/>
      </c>
      <c r="AM179" s="52">
        <f>IFERROR(IF(AND($R179&gt;=AM$2,$R179&lt;=AM$3),$M179,IF(AND(AM$3&gt;=$R179,AM$2&lt;=$S179),$M179,0)),0)</f>
        <v/>
      </c>
      <c r="AN179" s="52">
        <f>IFERROR(IF(AND($R179&gt;=AN$2,$R179&lt;=AN$3),$M179,IF(AND(AN$3&gt;=$R179,AN$2&lt;=$S179),$M179,0)),0)</f>
        <v/>
      </c>
      <c r="AO179" s="52">
        <f>IFERROR(IF(AND($R179&gt;=AO$2,$R179&lt;=AO$3),$M179,IF(AND(AO$3&gt;=$R179,AO$2&lt;=$S179),$M179,0)),0)</f>
        <v/>
      </c>
      <c r="AP179" s="52">
        <f>IFERROR(IF(AND($R179&gt;=AP$2,$R179&lt;=AP$3),$M179,IF(AND(AP$3&gt;=$R179,AP$2&lt;=$S179),$M179,0)),0)</f>
        <v/>
      </c>
      <c r="AQ179" s="52">
        <f>IFERROR(IF(AND($R179&gt;=AQ$2,$R179&lt;=AQ$3),$M179,IF(AND(AQ$3&gt;=$R179,AQ$2&lt;=$S179),$M179,0)),0)</f>
        <v/>
      </c>
      <c r="AR179" s="52">
        <f>IFERROR(IF(AND($R179&gt;=AR$2,$R179&lt;=AR$3),$M179,IF(AND(AR$3&gt;=$R179,AR$2&lt;=$S179),$M179,0)),0)</f>
        <v/>
      </c>
      <c r="AS179" s="52">
        <f>IFERROR(IF(AND($R179&gt;=AS$2,$R179&lt;=AS$3),$M179,IF(AND(AS$3&gt;=$R179,AS$2&lt;=$S179),$M179,0)),0)</f>
        <v/>
      </c>
      <c r="AT179" s="52">
        <f>IFERROR(IF(AND($R179&gt;=AT$2,$R179&lt;=AT$3),$M179,IF(AND(AT$3&gt;=$R179,AT$2&lt;=$S179),$M179,0)),0)</f>
        <v/>
      </c>
      <c r="AU179" s="52">
        <f>IFERROR(IF(AND($R179&gt;=AU$2,$R179&lt;=AU$3),$M179,IF(AND(AU$3&gt;=$R179,AU$2&lt;=$S179),$M179,0)),0)</f>
        <v/>
      </c>
      <c r="AV179" s="52">
        <f>IFERROR(IF(AND($R179&gt;=AV$2,$R179&lt;=AV$3),$M179,IF(AND(AV$3&gt;=$R179,AV$2&lt;=$S179),$M179,0)),0)</f>
        <v/>
      </c>
      <c r="AW179" s="52">
        <f>IFERROR(IF(AND($R179&gt;=AW$2,$R179&lt;=AW$3),$M179,IF(AND(AW$3&gt;=$R179,AW$2&lt;=$S179),$M179,0)),0)</f>
        <v/>
      </c>
      <c r="AX179" s="52">
        <f>IFERROR(IF(AND($R179&gt;=AX$2,$R179&lt;=AX$3),$M179,IF(AND(AX$3&gt;=$R179,AX$2&lt;=$S179),$M179,0)),0)</f>
        <v/>
      </c>
      <c r="AY179" s="52">
        <f>IFERROR(IF(AND($R179&gt;=AY$2,$R179&lt;=AY$3),$M179,IF(AND(AY$3&gt;=$R179,AY$2&lt;=$S179),$M179,0)),0)</f>
        <v/>
      </c>
      <c r="AZ179" s="52">
        <f>IFERROR(IF(AND($R179&gt;=AZ$2,$R179&lt;=AZ$3),$M179,IF(AND(AZ$3&gt;=$R179,AZ$2&lt;=$S179),$M179,0)),0)</f>
        <v/>
      </c>
      <c r="BA179" s="52">
        <f>IFERROR(IF(AND($R179&gt;=BA$2,$R179&lt;=BA$3),$M179,IF(AND(BA$3&gt;=$R179,BA$2&lt;=$S179),$M179,0)),0)</f>
        <v/>
      </c>
      <c r="BB179" s="52">
        <f>IFERROR(IF(AND($R179&gt;=BB$2,$R179&lt;=BB$3),$M179,IF(AND(BB$3&gt;=$R179,BB$2&lt;=$S179),$M179,0)),0)</f>
        <v/>
      </c>
      <c r="BC179" s="52">
        <f>IFERROR(IF(AND($R179&gt;=BC$2,$R179&lt;=BC$3),$M179,IF(AND(BC$3&gt;=$R179,BC$2&lt;=$S179),$M179,0)),0)</f>
        <v/>
      </c>
      <c r="BD179" s="52">
        <f>IFERROR(IF(AND($R179&gt;=BD$2,$R179&lt;=BD$3),$M179,IF(AND(BD$3&gt;=$R179,BD$2&lt;=$S179),$M179,0)),0)</f>
        <v/>
      </c>
      <c r="BE179" s="52">
        <f>IFERROR(IF(AND($R179&gt;=BE$2,$R179&lt;=BE$3),$M179,IF(AND(BE$3&gt;=$R179,BE$2&lt;=$S179),$M179,0)),0)</f>
        <v/>
      </c>
      <c r="BF179" s="52">
        <f>IFERROR(IF(AND($R179&gt;=BF$2,$R179&lt;=BF$3),$M179,IF(AND(BF$3&gt;=$R179,BF$2&lt;=$S179),$M179,0)),0)</f>
        <v/>
      </c>
      <c r="BG179" s="52">
        <f>IFERROR(IF(AND($R179&gt;=BG$2,$R179&lt;=BG$3),$M179,IF(AND(BG$3&gt;=$R179,BG$2&lt;=$S179),$M179,0)),0)</f>
        <v/>
      </c>
      <c r="BH179" s="52">
        <f>IFERROR(IF(AND($R179&gt;=BH$2,$R179&lt;=BH$3),$M179,IF(AND(BH$3&gt;=$R179,BH$2&lt;=$S179),$M179,0)),0)</f>
        <v/>
      </c>
      <c r="BI179" s="52">
        <f>IFERROR(IF(AND($R179&gt;=BI$2,$R179&lt;=BI$3),$M179,IF(AND(BI$3&gt;=$R179,BI$2&lt;=$S179),$M179,0)),0)</f>
        <v/>
      </c>
      <c r="BJ179" s="52">
        <f>IFERROR(IF(AND($R179&gt;=BJ$2,$R179&lt;=BJ$3),$M179,IF(AND(BJ$3&gt;=$R179,BJ$2&lt;=$S179),$M179,0)),0)</f>
        <v/>
      </c>
      <c r="BK179" s="52">
        <f>IFERROR(IF(AND($R179&gt;=BK$2,$R179&lt;=BK$3),$M179,IF(AND(BK$3&gt;=$R179,BK$2&lt;=$S179),$M179,0)),0)</f>
        <v/>
      </c>
      <c r="BL179" s="52">
        <f>IFERROR(IF(AND($R179&gt;=BL$2,$R179&lt;=BL$3),$M179,IF(AND(BL$3&gt;=$R179,BL$2&lt;=$S179),$M179,0)),0)</f>
        <v/>
      </c>
      <c r="BM179" s="52">
        <f>IFERROR(IF(AND($R179&gt;=BM$2,$R179&lt;=BM$3),$M179,IF(AND(BM$3&gt;=$R179,BM$2&lt;=$S179),$M179,0)),0)</f>
        <v/>
      </c>
      <c r="BN179" s="52">
        <f>IFERROR(IF(AND($R179&gt;=BN$2,$R179&lt;=BN$3),$M179,IF(AND(BN$3&gt;=$R179,BN$2&lt;=$S179),$M179,0)),0)</f>
        <v/>
      </c>
      <c r="BO179" s="52">
        <f>IFERROR(IF(AND($R179&gt;=BO$2,$R179&lt;=BO$3),$M179,IF(AND(BO$3&gt;=$R179,BO$2&lt;=$S179),$M179,0)),0)</f>
        <v/>
      </c>
      <c r="BP179" s="52">
        <f>IFERROR(IF(AND($R179&gt;=BP$2,$R179&lt;=BP$3),$M179,IF(AND(BP$3&gt;=$R179,BP$2&lt;=$S179),$M179,0)),0)</f>
        <v/>
      </c>
      <c r="BQ179" s="52">
        <f>IFERROR(IF(AND($R179&gt;=BQ$2,$R179&lt;=BQ$3),$M179,IF(AND(BQ$3&gt;=$R179,BQ$2&lt;=$S179),$M179,0)),0)</f>
        <v/>
      </c>
      <c r="BR179" s="52">
        <f>IFERROR(IF(AND($R179&gt;=BR$2,$R179&lt;=BR$3),$M179,IF(AND(BR$3&gt;=$R179,BR$2&lt;=$S179),$M179,0)),0)</f>
        <v/>
      </c>
      <c r="BS179" s="52">
        <f>IFERROR(IF(AND($R179&gt;=BS$2,$R179&lt;=BS$3),$M179,IF(AND(BS$3&gt;=$R179,BS$2&lt;=$S179),$M179,0)),0)</f>
        <v/>
      </c>
      <c r="BT179" s="52">
        <f>IFERROR(IF(AND($R179&gt;=BT$2,$R179&lt;=BT$3),$M179,IF(AND(BT$3&gt;=$R179,BT$2&lt;=$S179),$M179,0)),0)</f>
        <v/>
      </c>
      <c r="BU179" s="52">
        <f>IFERROR(IF(AND($R179&gt;=BU$2,$R179&lt;=BU$3),$M179,IF(AND(BU$3&gt;=$R179,BU$2&lt;=$S179),$M179,0)),0)</f>
        <v/>
      </c>
      <c r="BV179" s="52">
        <f>IFERROR(IF(AND($R179&gt;=BV$2,$R179&lt;=BV$3),$M179,IF(AND(BV$3&gt;=$R179,BV$2&lt;=$S179),$M179,0)),0)</f>
        <v/>
      </c>
      <c r="BW179" s="52">
        <f>IFERROR(IF(AND($R179&gt;=BW$2,$R179&lt;=BW$3),$M179,IF(AND(BW$3&gt;=$R179,BW$2&lt;=$S179),$M179,0)),0)</f>
        <v/>
      </c>
      <c r="BX179" s="52">
        <f>IFERROR(IF(AND($R179&gt;=BX$2,$R179&lt;=BX$3),$M179,IF(AND(BX$3&gt;=$R179,BX$2&lt;=$S179),$M179,0)),0)</f>
        <v/>
      </c>
      <c r="BY179" s="52">
        <f>IFERROR(IF(AND($R179&gt;=BY$2,$R179&lt;=BY$3),$M179,IF(AND(BY$3&gt;=$R179,BY$2&lt;=$S179),$M179,0)),0)</f>
        <v/>
      </c>
      <c r="BZ179" s="52">
        <f>IFERROR(IF(AND($R179&gt;=BZ$2,$R179&lt;=BZ$3),$M179,IF(AND(BZ$3&gt;=$R179,BZ$2&lt;=$S179),$M179,0)),0)</f>
        <v/>
      </c>
      <c r="CA179" s="52">
        <f>IFERROR(IF(AND($R179&gt;=CA$2,$R179&lt;=CA$3),$M179,IF(AND(CA$3&gt;=$R179,CA$2&lt;=$S179),$M179,0)),0)</f>
        <v/>
      </c>
      <c r="CB179" s="52">
        <f>IFERROR(IF(AND($R179&gt;=CB$2,$R179&lt;=CB$3),$M179,IF(AND(CB$3&gt;=$R179,CB$2&lt;=$S179),$M179,0)),0)</f>
        <v/>
      </c>
      <c r="CC179" s="52">
        <f>IFERROR(IF(AND($R179&gt;=CC$2,$R179&lt;=CC$3),$M179,IF(AND(CC$3&gt;=$R179,CC$2&lt;=$S179),$M179,0)),0)</f>
        <v/>
      </c>
      <c r="CD179" s="52">
        <f>IFERROR(IF(AND($R179&gt;=CD$2,$R179&lt;=CD$3),$M179,IF(AND(CD$3&gt;=$R179,CD$2&lt;=$S179),$M179,0)),0)</f>
        <v/>
      </c>
      <c r="CE179" s="52">
        <f>IFERROR(IF(AND($R179&gt;=CE$2,$R179&lt;=CE$3),$M179,IF(AND(CE$3&gt;=$R179,CE$2&lt;=$S179),$M179,0)),0)</f>
        <v/>
      </c>
      <c r="CF179" s="52">
        <f>IFERROR(IF(AND($R179&gt;=CF$2,$R179&lt;=CF$3),$M179,IF(AND(CF$3&gt;=$R179,CF$2&lt;=$S179),$M179,0)),0)</f>
        <v/>
      </c>
      <c r="CG179" s="52">
        <f>IFERROR(IF(AND($R179&gt;=CG$2,$R179&lt;=CG$3),$M179,IF(AND(CG$3&gt;=$R179,CG$2&lt;=$S179),$M179,0)),0)</f>
        <v/>
      </c>
      <c r="CH179" s="52">
        <f>IFERROR(IF(AND($R179&gt;=CH$2,$R179&lt;=CH$3),$M179,IF(AND(CH$3&gt;=$R179,CH$2&lt;=$S179),$M179,0)),0)</f>
        <v/>
      </c>
      <c r="CI179" s="52">
        <f>IFERROR(IF(AND($R179&gt;=CI$2,$R179&lt;=CI$3),$M179,IF(AND(CI$3&gt;=$R179,CI$2&lt;=$S179),$M179,0)),0)</f>
        <v/>
      </c>
      <c r="CJ179" s="52">
        <f>IFERROR(IF(AND($R179&gt;=CJ$2,$R179&lt;=CJ$3),$M179,IF(AND(CJ$3&gt;=$R179,CJ$2&lt;=$S179),$M179,0)),0)</f>
        <v/>
      </c>
      <c r="CK179" s="52">
        <f>IFERROR(IF(AND($R179&gt;=CK$2,$R179&lt;=CK$3),$M179,IF(AND(CK$3&gt;=$R179,CK$2&lt;=$S179),$M179,0)),0)</f>
        <v/>
      </c>
      <c r="CL179" s="52">
        <f>IFERROR(IF(AND($R179&gt;=CL$2,$R179&lt;=CL$3),$M179,IF(AND(CL$3&gt;=$R179,CL$2&lt;=$S179),$M179,0)),0)</f>
        <v/>
      </c>
      <c r="CM179" s="52">
        <f>IFERROR(IF(AND($R179&gt;=CM$2,$R179&lt;=CM$3),$M179,IF(AND(CM$3&gt;=$R179,CM$2&lt;=$S179),$M179,0)),0)</f>
        <v/>
      </c>
      <c r="CN179" s="52">
        <f>IFERROR(IF(AND($R179&gt;=CN$2,$R179&lt;=CN$3),$M179,IF(AND(CN$3&gt;=$R179,CN$2&lt;=$S179),$M179,0)),0)</f>
        <v/>
      </c>
      <c r="CO179" s="52">
        <f>IFERROR(IF(AND($R179&gt;=CO$2,$R179&lt;=CO$3),$M179,IF(AND(CO$3&gt;=$R179,CO$2&lt;=$S179),$M179,0)),0)</f>
        <v/>
      </c>
      <c r="CP179" s="52">
        <f>IFERROR(IF(AND($R179&gt;=CP$2,$R179&lt;=CP$3),$M179,IF(AND(CP$3&gt;=$R179,CP$2&lt;=$S179),$M179,0)),0)</f>
        <v/>
      </c>
      <c r="CQ179" s="52">
        <f>IFERROR(IF(AND($R179&gt;=CQ$2,$R179&lt;=CQ$3),$M179,IF(AND(CQ$3&gt;=$R179,CQ$2&lt;=$S179),$M179,0)),0)</f>
        <v/>
      </c>
      <c r="CR179" s="52">
        <f>IFERROR(IF(AND($R179&gt;=CR$2,$R179&lt;=CR$3),$M179,IF(AND(CR$3&gt;=$R179,CR$2&lt;=$S179),$M179,0)),0)</f>
        <v/>
      </c>
      <c r="CS179" s="52">
        <f>IFERROR(IF(AND($R179&gt;=CS$2,$R179&lt;=CS$3),$M179,IF(AND(CS$3&gt;=$R179,CS$2&lt;=$S179),$M179,0)),0)</f>
        <v/>
      </c>
      <c r="CT179" s="52">
        <f>IFERROR(IF(AND($R179&gt;=CT$2,$R179&lt;=CT$3),$M179,IF(AND(CT$3&gt;=$R179,CT$2&lt;=$S179),$M179,0)),0)</f>
        <v/>
      </c>
      <c r="CU179" s="52">
        <f>IFERROR(IF(AND($R179&gt;=CU$2,$R179&lt;=CU$3),$M179,IF(AND(CU$3&gt;=$R179,CU$2&lt;=$S179),$M179,0)),0)</f>
        <v/>
      </c>
      <c r="CV179" s="52">
        <f>IFERROR(IF(AND($R179&gt;=CV$2,$R179&lt;=CV$3),$M179,IF(AND(CV$3&gt;=$R179,CV$2&lt;=$S179),$M179,0)),0)</f>
        <v/>
      </c>
      <c r="CW179" s="52">
        <f>IFERROR(IF(AND($R179&gt;=CW$2,$R179&lt;=CW$3),$M179,IF(AND(CW$3&gt;=$R179,CW$2&lt;=$S179),$M179,0)),0)</f>
        <v/>
      </c>
      <c r="CX179" s="52">
        <f>IFERROR(IF(AND($R179&gt;=CX$2,$R179&lt;=CX$3),$M179,IF(AND(CX$3&gt;=$R179,CX$2&lt;=$S179),$M179,0)),0)</f>
        <v/>
      </c>
      <c r="CY179" s="52">
        <f>IFERROR(IF(AND($R179&gt;=CY$2,$R179&lt;=CY$3),$M179,IF(AND(CY$3&gt;=$R179,CY$2&lt;=$S179),$M179,0)),0)</f>
        <v/>
      </c>
      <c r="CZ179" s="52">
        <f>IFERROR(IF(AND($R179&gt;=CZ$2,$R179&lt;=CZ$3),$M179,IF(AND(CZ$3&gt;=$R179,CZ$2&lt;=$S179),$M179,0)),0)</f>
        <v/>
      </c>
      <c r="DA179" s="52" t="n"/>
      <c r="DB179" s="52" t="n"/>
    </row>
    <row r="180" outlineLevel="1" ht="15.9" customHeight="1">
      <c r="A180" s="40" t="inlineStr">
        <is>
          <t>[Person_3]</t>
        </is>
      </c>
      <c r="B180" s="98" t="n"/>
      <c r="C180" s="56" t="n"/>
      <c r="D180" s="98" t="n"/>
      <c r="E180" s="56" t="n"/>
      <c r="F180" s="53" t="n"/>
      <c r="G180" s="56" t="n"/>
      <c r="H180" s="98" t="n"/>
      <c r="I180" s="43" t="n"/>
      <c r="J180" s="44" t="n"/>
      <c r="K180" s="45" t="n"/>
      <c r="L180" s="45" t="n"/>
      <c r="M180" s="46">
        <f>IF($J180="Digital Maintenance",0,K180*L180)*I179</f>
        <v/>
      </c>
      <c r="N180" s="47">
        <f>IF($J180="Digital Maintenance",K180*L180,0)*I180</f>
        <v/>
      </c>
      <c r="O180" s="48" t="inlineStr">
        <is>
          <t>New</t>
        </is>
      </c>
      <c r="P180" s="49" t="n"/>
      <c r="Q180" s="96" t="n"/>
      <c r="R180" s="96" t="n"/>
      <c r="S180" s="96" t="n"/>
      <c r="T180" s="51">
        <f>IF(ISBLANK(S180),"",YEARFRAC(R180,EOMONTH(S180,0))*12)</f>
        <v/>
      </c>
      <c r="U180" s="52">
        <f>IFERROR(IF(AND($R180&gt;=U$2,$R180&lt;=U$3),$M180,IF(AND(U$3&gt;=$R180,U$2&lt;=$S180),$M180,0)),0)</f>
        <v/>
      </c>
      <c r="V180" s="52">
        <f>IFERROR(IF(AND($R180&gt;=V$2,$R180&lt;=V$3),$M180,IF(AND(V$3&gt;=$R180,V$2&lt;=$S180),$M180,0)),0)</f>
        <v/>
      </c>
      <c r="W180" s="52">
        <f>IFERROR(IF(AND($R180&gt;=W$2,$R180&lt;=W$3),$M180,IF(AND(W$3&gt;=$R180,W$2&lt;=$S180),$M180,0)),0)</f>
        <v/>
      </c>
      <c r="X180" s="52">
        <f>IFERROR(IF(AND($R180&gt;=X$2,$R180&lt;=X$3),$M180,IF(AND(X$3&gt;=$R180,X$2&lt;=$S180),$M180,0)),0)</f>
        <v/>
      </c>
      <c r="Y180" s="52">
        <f>IFERROR(IF(AND($R180&gt;=Y$2,$R180&lt;=Y$3),$M180,IF(AND(Y$3&gt;=$R180,Y$2&lt;=$S180),$M180,0)),0)</f>
        <v/>
      </c>
      <c r="Z180" s="52">
        <f>IFERROR(IF(AND($R180&gt;=Z$2,$R180&lt;=Z$3),$M180,IF(AND(Z$3&gt;=$R180,Z$2&lt;=$S180),$M180,0)),0)</f>
        <v/>
      </c>
      <c r="AA180" s="52">
        <f>IFERROR(IF(AND($R180&gt;=AA$2,$R180&lt;=AA$3),$M180,IF(AND(AA$3&gt;=$R180,AA$2&lt;=$S180),$M180,0)),0)</f>
        <v/>
      </c>
      <c r="AB180" s="52">
        <f>IFERROR(IF(AND($R180&gt;=AB$2,$R180&lt;=AB$3),$M180,IF(AND(AB$3&gt;=$R180,AB$2&lt;=$S180),$M180,0)),0)</f>
        <v/>
      </c>
      <c r="AC180" s="52">
        <f>IFERROR(IF(AND($R180&gt;=AC$2,$R180&lt;=AC$3),$M180,IF(AND(AC$3&gt;=$R180,AC$2&lt;=$S180),$M180,0)),0)</f>
        <v/>
      </c>
      <c r="AD180" s="52">
        <f>IFERROR(IF(AND($R180&gt;=AD$2,$R180&lt;=AD$3),$M180,IF(AND(AD$3&gt;=$R180,AD$2&lt;=$S180),$M180,0)),0)</f>
        <v/>
      </c>
      <c r="AE180" s="52">
        <f>IFERROR(IF(AND($R180&gt;=AE$2,$R180&lt;=AE$3),$M180,IF(AND(AE$3&gt;=$R180,AE$2&lt;=$S180),$M180,0)),0)</f>
        <v/>
      </c>
      <c r="AF180" s="52">
        <f>IFERROR(IF(AND($R180&gt;=AF$2,$R180&lt;=AF$3),$M180,IF(AND(AF$3&gt;=$R180,AF$2&lt;=$S180),$M180,0)),0)</f>
        <v/>
      </c>
      <c r="AG180" s="52">
        <f>IFERROR(IF(AND($R180&gt;=AG$2,$R180&lt;=AG$3),$M180,IF(AND(AG$3&gt;=$R180,AG$2&lt;=$S180),$M180,0)),0)</f>
        <v/>
      </c>
      <c r="AH180" s="52">
        <f>IFERROR(IF(AND($R180&gt;=AH$2,$R180&lt;=AH$3),$M180,IF(AND(AH$3&gt;=$R180,AH$2&lt;=$S180),$M180,0)),0)</f>
        <v/>
      </c>
      <c r="AI180" s="52">
        <f>IFERROR(IF(AND($R180&gt;=AI$2,$R180&lt;=AI$3),$M180,IF(AND(AI$3&gt;=$R180,AI$2&lt;=$S180),$M180,0)),0)</f>
        <v/>
      </c>
      <c r="AJ180" s="52">
        <f>IFERROR(IF(AND($R180&gt;=AJ$2,$R180&lt;=AJ$3),$M180,IF(AND(AJ$3&gt;=$R180,AJ$2&lt;=$S180),$M180,0)),0)</f>
        <v/>
      </c>
      <c r="AK180" s="52">
        <f>IFERROR(IF(AND($R180&gt;=AK$2,$R180&lt;=AK$3),$M180,IF(AND(AK$3&gt;=$R180,AK$2&lt;=$S180),$M180,0)),0)</f>
        <v/>
      </c>
      <c r="AL180" s="52">
        <f>IFERROR(IF(AND($R180&gt;=AL$2,$R180&lt;=AL$3),$M180,IF(AND(AL$3&gt;=$R180,AL$2&lt;=$S180),$M180,0)),0)</f>
        <v/>
      </c>
      <c r="AM180" s="52">
        <f>IFERROR(IF(AND($R180&gt;=AM$2,$R180&lt;=AM$3),$M180,IF(AND(AM$3&gt;=$R180,AM$2&lt;=$S180),$M180,0)),0)</f>
        <v/>
      </c>
      <c r="AN180" s="52">
        <f>IFERROR(IF(AND($R180&gt;=AN$2,$R180&lt;=AN$3),$M180,IF(AND(AN$3&gt;=$R180,AN$2&lt;=$S180),$M180,0)),0)</f>
        <v/>
      </c>
      <c r="AO180" s="52">
        <f>IFERROR(IF(AND($R180&gt;=AO$2,$R180&lt;=AO$3),$M180,IF(AND(AO$3&gt;=$R180,AO$2&lt;=$S180),$M180,0)),0)</f>
        <v/>
      </c>
      <c r="AP180" s="52">
        <f>IFERROR(IF(AND($R180&gt;=AP$2,$R180&lt;=AP$3),$M180,IF(AND(AP$3&gt;=$R180,AP$2&lt;=$S180),$M180,0)),0)</f>
        <v/>
      </c>
      <c r="AQ180" s="52">
        <f>IFERROR(IF(AND($R180&gt;=AQ$2,$R180&lt;=AQ$3),$M180,IF(AND(AQ$3&gt;=$R180,AQ$2&lt;=$S180),$M180,0)),0)</f>
        <v/>
      </c>
      <c r="AR180" s="52">
        <f>IFERROR(IF(AND($R180&gt;=AR$2,$R180&lt;=AR$3),$M180,IF(AND(AR$3&gt;=$R180,AR$2&lt;=$S180),$M180,0)),0)</f>
        <v/>
      </c>
      <c r="AS180" s="52">
        <f>IFERROR(IF(AND($R180&gt;=AS$2,$R180&lt;=AS$3),$M180,IF(AND(AS$3&gt;=$R180,AS$2&lt;=$S180),$M180,0)),0)</f>
        <v/>
      </c>
      <c r="AT180" s="52">
        <f>IFERROR(IF(AND($R180&gt;=AT$2,$R180&lt;=AT$3),$M180,IF(AND(AT$3&gt;=$R180,AT$2&lt;=$S180),$M180,0)),0)</f>
        <v/>
      </c>
      <c r="AU180" s="52">
        <f>IFERROR(IF(AND($R180&gt;=AU$2,$R180&lt;=AU$3),$M180,IF(AND(AU$3&gt;=$R180,AU$2&lt;=$S180),$M180,0)),0)</f>
        <v/>
      </c>
      <c r="AV180" s="52">
        <f>IFERROR(IF(AND($R180&gt;=AV$2,$R180&lt;=AV$3),$M180,IF(AND(AV$3&gt;=$R180,AV$2&lt;=$S180),$M180,0)),0)</f>
        <v/>
      </c>
      <c r="AW180" s="52">
        <f>IFERROR(IF(AND($R180&gt;=AW$2,$R180&lt;=AW$3),$M180,IF(AND(AW$3&gt;=$R180,AW$2&lt;=$S180),$M180,0)),0)</f>
        <v/>
      </c>
      <c r="AX180" s="52">
        <f>IFERROR(IF(AND($R180&gt;=AX$2,$R180&lt;=AX$3),$M180,IF(AND(AX$3&gt;=$R180,AX$2&lt;=$S180),$M180,0)),0)</f>
        <v/>
      </c>
      <c r="AY180" s="52">
        <f>IFERROR(IF(AND($R180&gt;=AY$2,$R180&lt;=AY$3),$M180,IF(AND(AY$3&gt;=$R180,AY$2&lt;=$S180),$M180,0)),0)</f>
        <v/>
      </c>
      <c r="AZ180" s="52">
        <f>IFERROR(IF(AND($R180&gt;=AZ$2,$R180&lt;=AZ$3),$M180,IF(AND(AZ$3&gt;=$R180,AZ$2&lt;=$S180),$M180,0)),0)</f>
        <v/>
      </c>
      <c r="BA180" s="52">
        <f>IFERROR(IF(AND($R180&gt;=BA$2,$R180&lt;=BA$3),$M180,IF(AND(BA$3&gt;=$R180,BA$2&lt;=$S180),$M180,0)),0)</f>
        <v/>
      </c>
      <c r="BB180" s="52">
        <f>IFERROR(IF(AND($R180&gt;=BB$2,$R180&lt;=BB$3),$M180,IF(AND(BB$3&gt;=$R180,BB$2&lt;=$S180),$M180,0)),0)</f>
        <v/>
      </c>
      <c r="BC180" s="52">
        <f>IFERROR(IF(AND($R180&gt;=BC$2,$R180&lt;=BC$3),$M180,IF(AND(BC$3&gt;=$R180,BC$2&lt;=$S180),$M180,0)),0)</f>
        <v/>
      </c>
      <c r="BD180" s="52">
        <f>IFERROR(IF(AND($R180&gt;=BD$2,$R180&lt;=BD$3),$M180,IF(AND(BD$3&gt;=$R180,BD$2&lt;=$S180),$M180,0)),0)</f>
        <v/>
      </c>
      <c r="BE180" s="52">
        <f>IFERROR(IF(AND($R180&gt;=BE$2,$R180&lt;=BE$3),$M180,IF(AND(BE$3&gt;=$R180,BE$2&lt;=$S180),$M180,0)),0)</f>
        <v/>
      </c>
      <c r="BF180" s="52">
        <f>IFERROR(IF(AND($R180&gt;=BF$2,$R180&lt;=BF$3),$M180,IF(AND(BF$3&gt;=$R180,BF$2&lt;=$S180),$M180,0)),0)</f>
        <v/>
      </c>
      <c r="BG180" s="52">
        <f>IFERROR(IF(AND($R180&gt;=BG$2,$R180&lt;=BG$3),$M180,IF(AND(BG$3&gt;=$R180,BG$2&lt;=$S180),$M180,0)),0)</f>
        <v/>
      </c>
      <c r="BH180" s="52">
        <f>IFERROR(IF(AND($R180&gt;=BH$2,$R180&lt;=BH$3),$M180,IF(AND(BH$3&gt;=$R180,BH$2&lt;=$S180),$M180,0)),0)</f>
        <v/>
      </c>
      <c r="BI180" s="52">
        <f>IFERROR(IF(AND($R180&gt;=BI$2,$R180&lt;=BI$3),$M180,IF(AND(BI$3&gt;=$R180,BI$2&lt;=$S180),$M180,0)),0)</f>
        <v/>
      </c>
      <c r="BJ180" s="52">
        <f>IFERROR(IF(AND($R180&gt;=BJ$2,$R180&lt;=BJ$3),$M180,IF(AND(BJ$3&gt;=$R180,BJ$2&lt;=$S180),$M180,0)),0)</f>
        <v/>
      </c>
      <c r="BK180" s="52">
        <f>IFERROR(IF(AND($R180&gt;=BK$2,$R180&lt;=BK$3),$M180,IF(AND(BK$3&gt;=$R180,BK$2&lt;=$S180),$M180,0)),0)</f>
        <v/>
      </c>
      <c r="BL180" s="52">
        <f>IFERROR(IF(AND($R180&gt;=BL$2,$R180&lt;=BL$3),$M180,IF(AND(BL$3&gt;=$R180,BL$2&lt;=$S180),$M180,0)),0)</f>
        <v/>
      </c>
      <c r="BM180" s="52">
        <f>IFERROR(IF(AND($R180&gt;=BM$2,$R180&lt;=BM$3),$M180,IF(AND(BM$3&gt;=$R180,BM$2&lt;=$S180),$M180,0)),0)</f>
        <v/>
      </c>
      <c r="BN180" s="52">
        <f>IFERROR(IF(AND($R180&gt;=BN$2,$R180&lt;=BN$3),$M180,IF(AND(BN$3&gt;=$R180,BN$2&lt;=$S180),$M180,0)),0)</f>
        <v/>
      </c>
      <c r="BO180" s="52">
        <f>IFERROR(IF(AND($R180&gt;=BO$2,$R180&lt;=BO$3),$M180,IF(AND(BO$3&gt;=$R180,BO$2&lt;=$S180),$M180,0)),0)</f>
        <v/>
      </c>
      <c r="BP180" s="52">
        <f>IFERROR(IF(AND($R180&gt;=BP$2,$R180&lt;=BP$3),$M180,IF(AND(BP$3&gt;=$R180,BP$2&lt;=$S180),$M180,0)),0)</f>
        <v/>
      </c>
      <c r="BQ180" s="52">
        <f>IFERROR(IF(AND($R180&gt;=BQ$2,$R180&lt;=BQ$3),$M180,IF(AND(BQ$3&gt;=$R180,BQ$2&lt;=$S180),$M180,0)),0)</f>
        <v/>
      </c>
      <c r="BR180" s="52">
        <f>IFERROR(IF(AND($R180&gt;=BR$2,$R180&lt;=BR$3),$M180,IF(AND(BR$3&gt;=$R180,BR$2&lt;=$S180),$M180,0)),0)</f>
        <v/>
      </c>
      <c r="BS180" s="52">
        <f>IFERROR(IF(AND($R180&gt;=BS$2,$R180&lt;=BS$3),$M180,IF(AND(BS$3&gt;=$R180,BS$2&lt;=$S180),$M180,0)),0)</f>
        <v/>
      </c>
      <c r="BT180" s="52">
        <f>IFERROR(IF(AND($R180&gt;=BT$2,$R180&lt;=BT$3),$M180,IF(AND(BT$3&gt;=$R180,BT$2&lt;=$S180),$M180,0)),0)</f>
        <v/>
      </c>
      <c r="BU180" s="52">
        <f>IFERROR(IF(AND($R180&gt;=BU$2,$R180&lt;=BU$3),$M180,IF(AND(BU$3&gt;=$R180,BU$2&lt;=$S180),$M180,0)),0)</f>
        <v/>
      </c>
      <c r="BV180" s="52">
        <f>IFERROR(IF(AND($R180&gt;=BV$2,$R180&lt;=BV$3),$M180,IF(AND(BV$3&gt;=$R180,BV$2&lt;=$S180),$M180,0)),0)</f>
        <v/>
      </c>
      <c r="BW180" s="52">
        <f>IFERROR(IF(AND($R180&gt;=BW$2,$R180&lt;=BW$3),$M180,IF(AND(BW$3&gt;=$R180,BW$2&lt;=$S180),$M180,0)),0)</f>
        <v/>
      </c>
      <c r="BX180" s="52">
        <f>IFERROR(IF(AND($R180&gt;=BX$2,$R180&lt;=BX$3),$M180,IF(AND(BX$3&gt;=$R180,BX$2&lt;=$S180),$M180,0)),0)</f>
        <v/>
      </c>
      <c r="BY180" s="52">
        <f>IFERROR(IF(AND($R180&gt;=BY$2,$R180&lt;=BY$3),$M180,IF(AND(BY$3&gt;=$R180,BY$2&lt;=$S180),$M180,0)),0)</f>
        <v/>
      </c>
      <c r="BZ180" s="52">
        <f>IFERROR(IF(AND($R180&gt;=BZ$2,$R180&lt;=BZ$3),$M180,IF(AND(BZ$3&gt;=$R180,BZ$2&lt;=$S180),$M180,0)),0)</f>
        <v/>
      </c>
      <c r="CA180" s="52">
        <f>IFERROR(IF(AND($R180&gt;=CA$2,$R180&lt;=CA$3),$M180,IF(AND(CA$3&gt;=$R180,CA$2&lt;=$S180),$M180,0)),0)</f>
        <v/>
      </c>
      <c r="CB180" s="52">
        <f>IFERROR(IF(AND($R180&gt;=CB$2,$R180&lt;=CB$3),$M180,IF(AND(CB$3&gt;=$R180,CB$2&lt;=$S180),$M180,0)),0)</f>
        <v/>
      </c>
      <c r="CC180" s="52">
        <f>IFERROR(IF(AND($R180&gt;=CC$2,$R180&lt;=CC$3),$M180,IF(AND(CC$3&gt;=$R180,CC$2&lt;=$S180),$M180,0)),0)</f>
        <v/>
      </c>
      <c r="CD180" s="52">
        <f>IFERROR(IF(AND($R180&gt;=CD$2,$R180&lt;=CD$3),$M180,IF(AND(CD$3&gt;=$R180,CD$2&lt;=$S180),$M180,0)),0)</f>
        <v/>
      </c>
      <c r="CE180" s="52">
        <f>IFERROR(IF(AND($R180&gt;=CE$2,$R180&lt;=CE$3),$M180,IF(AND(CE$3&gt;=$R180,CE$2&lt;=$S180),$M180,0)),0)</f>
        <v/>
      </c>
      <c r="CF180" s="52">
        <f>IFERROR(IF(AND($R180&gt;=CF$2,$R180&lt;=CF$3),$M180,IF(AND(CF$3&gt;=$R180,CF$2&lt;=$S180),$M180,0)),0)</f>
        <v/>
      </c>
      <c r="CG180" s="52">
        <f>IFERROR(IF(AND($R180&gt;=CG$2,$R180&lt;=CG$3),$M180,IF(AND(CG$3&gt;=$R180,CG$2&lt;=$S180),$M180,0)),0)</f>
        <v/>
      </c>
      <c r="CH180" s="52">
        <f>IFERROR(IF(AND($R180&gt;=CH$2,$R180&lt;=CH$3),$M180,IF(AND(CH$3&gt;=$R180,CH$2&lt;=$S180),$M180,0)),0)</f>
        <v/>
      </c>
      <c r="CI180" s="52">
        <f>IFERROR(IF(AND($R180&gt;=CI$2,$R180&lt;=CI$3),$M180,IF(AND(CI$3&gt;=$R180,CI$2&lt;=$S180),$M180,0)),0)</f>
        <v/>
      </c>
      <c r="CJ180" s="52">
        <f>IFERROR(IF(AND($R180&gt;=CJ$2,$R180&lt;=CJ$3),$M180,IF(AND(CJ$3&gt;=$R180,CJ$2&lt;=$S180),$M180,0)),0)</f>
        <v/>
      </c>
      <c r="CK180" s="52">
        <f>IFERROR(IF(AND($R180&gt;=CK$2,$R180&lt;=CK$3),$M180,IF(AND(CK$3&gt;=$R180,CK$2&lt;=$S180),$M180,0)),0)</f>
        <v/>
      </c>
      <c r="CL180" s="52">
        <f>IFERROR(IF(AND($R180&gt;=CL$2,$R180&lt;=CL$3),$M180,IF(AND(CL$3&gt;=$R180,CL$2&lt;=$S180),$M180,0)),0)</f>
        <v/>
      </c>
      <c r="CM180" s="52">
        <f>IFERROR(IF(AND($R180&gt;=CM$2,$R180&lt;=CM$3),$M180,IF(AND(CM$3&gt;=$R180,CM$2&lt;=$S180),$M180,0)),0)</f>
        <v/>
      </c>
      <c r="CN180" s="52">
        <f>IFERROR(IF(AND($R180&gt;=CN$2,$R180&lt;=CN$3),$M180,IF(AND(CN$3&gt;=$R180,CN$2&lt;=$S180),$M180,0)),0)</f>
        <v/>
      </c>
      <c r="CO180" s="52">
        <f>IFERROR(IF(AND($R180&gt;=CO$2,$R180&lt;=CO$3),$M180,IF(AND(CO$3&gt;=$R180,CO$2&lt;=$S180),$M180,0)),0)</f>
        <v/>
      </c>
      <c r="CP180" s="52">
        <f>IFERROR(IF(AND($R180&gt;=CP$2,$R180&lt;=CP$3),$M180,IF(AND(CP$3&gt;=$R180,CP$2&lt;=$S180),$M180,0)),0)</f>
        <v/>
      </c>
      <c r="CQ180" s="52">
        <f>IFERROR(IF(AND($R180&gt;=CQ$2,$R180&lt;=CQ$3),$M180,IF(AND(CQ$3&gt;=$R180,CQ$2&lt;=$S180),$M180,0)),0)</f>
        <v/>
      </c>
      <c r="CR180" s="52">
        <f>IFERROR(IF(AND($R180&gt;=CR$2,$R180&lt;=CR$3),$M180,IF(AND(CR$3&gt;=$R180,CR$2&lt;=$S180),$M180,0)),0)</f>
        <v/>
      </c>
      <c r="CS180" s="52">
        <f>IFERROR(IF(AND($R180&gt;=CS$2,$R180&lt;=CS$3),$M180,IF(AND(CS$3&gt;=$R180,CS$2&lt;=$S180),$M180,0)),0)</f>
        <v/>
      </c>
      <c r="CT180" s="52">
        <f>IFERROR(IF(AND($R180&gt;=CT$2,$R180&lt;=CT$3),$M180,IF(AND(CT$3&gt;=$R180,CT$2&lt;=$S180),$M180,0)),0)</f>
        <v/>
      </c>
      <c r="CU180" s="52">
        <f>IFERROR(IF(AND($R180&gt;=CU$2,$R180&lt;=CU$3),$M180,IF(AND(CU$3&gt;=$R180,CU$2&lt;=$S180),$M180,0)),0)</f>
        <v/>
      </c>
      <c r="CV180" s="52">
        <f>IFERROR(IF(AND($R180&gt;=CV$2,$R180&lt;=CV$3),$M180,IF(AND(CV$3&gt;=$R180,CV$2&lt;=$S180),$M180,0)),0)</f>
        <v/>
      </c>
      <c r="CW180" s="52">
        <f>IFERROR(IF(AND($R180&gt;=CW$2,$R180&lt;=CW$3),$M180,IF(AND(CW$3&gt;=$R180,CW$2&lt;=$S180),$M180,0)),0)</f>
        <v/>
      </c>
      <c r="CX180" s="52">
        <f>IFERROR(IF(AND($R180&gt;=CX$2,$R180&lt;=CX$3),$M180,IF(AND(CX$3&gt;=$R180,CX$2&lt;=$S180),$M180,0)),0)</f>
        <v/>
      </c>
      <c r="CY180" s="52">
        <f>IFERROR(IF(AND($R180&gt;=CY$2,$R180&lt;=CY$3),$M180,IF(AND(CY$3&gt;=$R180,CY$2&lt;=$S180),$M180,0)),0)</f>
        <v/>
      </c>
      <c r="CZ180" s="52">
        <f>IFERROR(IF(AND($R180&gt;=CZ$2,$R180&lt;=CZ$3),$M180,IF(AND(CZ$3&gt;=$R180,CZ$2&lt;=$S180),$M180,0)),0)</f>
        <v/>
      </c>
      <c r="DA180" s="52" t="n"/>
      <c r="DB180" s="52" t="n"/>
    </row>
    <row r="181" outlineLevel="1" ht="15.9" customHeight="1">
      <c r="A181" s="40" t="inlineStr">
        <is>
          <t>[Person_3]</t>
        </is>
      </c>
      <c r="B181" s="98" t="n"/>
      <c r="C181" s="56" t="n"/>
      <c r="D181" s="98" t="n"/>
      <c r="E181" s="56" t="n"/>
      <c r="F181" s="53" t="n"/>
      <c r="G181" s="56" t="n"/>
      <c r="H181" s="98" t="n"/>
      <c r="I181" s="43" t="n"/>
      <c r="J181" s="44" t="n"/>
      <c r="K181" s="45" t="n"/>
      <c r="L181" s="45" t="n"/>
      <c r="M181" s="46">
        <f>IF($J181="Digital Maintenance",0,K181*L181)*I180</f>
        <v/>
      </c>
      <c r="N181" s="47">
        <f>IF($J181="Digital Maintenance",K181*L181,0)*I181</f>
        <v/>
      </c>
      <c r="O181" s="48" t="inlineStr">
        <is>
          <t>New</t>
        </is>
      </c>
      <c r="P181" s="49" t="n"/>
      <c r="Q181" s="96" t="n"/>
      <c r="R181" s="96" t="n"/>
      <c r="S181" s="96" t="n"/>
      <c r="T181" s="51">
        <f>IF(ISBLANK(S181),"",YEARFRAC(R181,EOMONTH(S181,0))*12)</f>
        <v/>
      </c>
      <c r="U181" s="52">
        <f>IFERROR(IF(AND($R181&gt;=U$2,$R181&lt;=U$3),$M181,IF(AND(U$3&gt;=$R181,U$2&lt;=$S181),$M181,0)),0)</f>
        <v/>
      </c>
      <c r="V181" s="52">
        <f>IFERROR(IF(AND($R181&gt;=V$2,$R181&lt;=V$3),$M181,IF(AND(V$3&gt;=$R181,V$2&lt;=$S181),$M181,0)),0)</f>
        <v/>
      </c>
      <c r="W181" s="52">
        <f>IFERROR(IF(AND($R181&gt;=W$2,$R181&lt;=W$3),$M181,IF(AND(W$3&gt;=$R181,W$2&lt;=$S181),$M181,0)),0)</f>
        <v/>
      </c>
      <c r="X181" s="52">
        <f>IFERROR(IF(AND($R181&gt;=X$2,$R181&lt;=X$3),$M181,IF(AND(X$3&gt;=$R181,X$2&lt;=$S181),$M181,0)),0)</f>
        <v/>
      </c>
      <c r="Y181" s="52">
        <f>IFERROR(IF(AND($R181&gt;=Y$2,$R181&lt;=Y$3),$M181,IF(AND(Y$3&gt;=$R181,Y$2&lt;=$S181),$M181,0)),0)</f>
        <v/>
      </c>
      <c r="Z181" s="52">
        <f>IFERROR(IF(AND($R181&gt;=Z$2,$R181&lt;=Z$3),$M181,IF(AND(Z$3&gt;=$R181,Z$2&lt;=$S181),$M181,0)),0)</f>
        <v/>
      </c>
      <c r="AA181" s="52">
        <f>IFERROR(IF(AND($R181&gt;=AA$2,$R181&lt;=AA$3),$M181,IF(AND(AA$3&gt;=$R181,AA$2&lt;=$S181),$M181,0)),0)</f>
        <v/>
      </c>
      <c r="AB181" s="52">
        <f>IFERROR(IF(AND($R181&gt;=AB$2,$R181&lt;=AB$3),$M181,IF(AND(AB$3&gt;=$R181,AB$2&lt;=$S181),$M181,0)),0)</f>
        <v/>
      </c>
      <c r="AC181" s="52">
        <f>IFERROR(IF(AND($R181&gt;=AC$2,$R181&lt;=AC$3),$M181,IF(AND(AC$3&gt;=$R181,AC$2&lt;=$S181),$M181,0)),0)</f>
        <v/>
      </c>
      <c r="AD181" s="52">
        <f>IFERROR(IF(AND($R181&gt;=AD$2,$R181&lt;=AD$3),$M181,IF(AND(AD$3&gt;=$R181,AD$2&lt;=$S181),$M181,0)),0)</f>
        <v/>
      </c>
      <c r="AE181" s="52">
        <f>IFERROR(IF(AND($R181&gt;=AE$2,$R181&lt;=AE$3),$M181,IF(AND(AE$3&gt;=$R181,AE$2&lt;=$S181),$M181,0)),0)</f>
        <v/>
      </c>
      <c r="AF181" s="52">
        <f>IFERROR(IF(AND($R181&gt;=AF$2,$R181&lt;=AF$3),$M181,IF(AND(AF$3&gt;=$R181,AF$2&lt;=$S181),$M181,0)),0)</f>
        <v/>
      </c>
      <c r="AG181" s="52">
        <f>IFERROR(IF(AND($R181&gt;=AG$2,$R181&lt;=AG$3),$M181,IF(AND(AG$3&gt;=$R181,AG$2&lt;=$S181),$M181,0)),0)</f>
        <v/>
      </c>
      <c r="AH181" s="52">
        <f>IFERROR(IF(AND($R181&gt;=AH$2,$R181&lt;=AH$3),$M181,IF(AND(AH$3&gt;=$R181,AH$2&lt;=$S181),$M181,0)),0)</f>
        <v/>
      </c>
      <c r="AI181" s="52">
        <f>IFERROR(IF(AND($R181&gt;=AI$2,$R181&lt;=AI$3),$M181,IF(AND(AI$3&gt;=$R181,AI$2&lt;=$S181),$M181,0)),0)</f>
        <v/>
      </c>
      <c r="AJ181" s="52">
        <f>IFERROR(IF(AND($R181&gt;=AJ$2,$R181&lt;=AJ$3),$M181,IF(AND(AJ$3&gt;=$R181,AJ$2&lt;=$S181),$M181,0)),0)</f>
        <v/>
      </c>
      <c r="AK181" s="52">
        <f>IFERROR(IF(AND($R181&gt;=AK$2,$R181&lt;=AK$3),$M181,IF(AND(AK$3&gt;=$R181,AK$2&lt;=$S181),$M181,0)),0)</f>
        <v/>
      </c>
      <c r="AL181" s="52">
        <f>IFERROR(IF(AND($R181&gt;=AL$2,$R181&lt;=AL$3),$M181,IF(AND(AL$3&gt;=$R181,AL$2&lt;=$S181),$M181,0)),0)</f>
        <v/>
      </c>
      <c r="AM181" s="52">
        <f>IFERROR(IF(AND($R181&gt;=AM$2,$R181&lt;=AM$3),$M181,IF(AND(AM$3&gt;=$R181,AM$2&lt;=$S181),$M181,0)),0)</f>
        <v/>
      </c>
      <c r="AN181" s="52">
        <f>IFERROR(IF(AND($R181&gt;=AN$2,$R181&lt;=AN$3),$M181,IF(AND(AN$3&gt;=$R181,AN$2&lt;=$S181),$M181,0)),0)</f>
        <v/>
      </c>
      <c r="AO181" s="52">
        <f>IFERROR(IF(AND($R181&gt;=AO$2,$R181&lt;=AO$3),$M181,IF(AND(AO$3&gt;=$R181,AO$2&lt;=$S181),$M181,0)),0)</f>
        <v/>
      </c>
      <c r="AP181" s="52">
        <f>IFERROR(IF(AND($R181&gt;=AP$2,$R181&lt;=AP$3),$M181,IF(AND(AP$3&gt;=$R181,AP$2&lt;=$S181),$M181,0)),0)</f>
        <v/>
      </c>
      <c r="AQ181" s="52">
        <f>IFERROR(IF(AND($R181&gt;=AQ$2,$R181&lt;=AQ$3),$M181,IF(AND(AQ$3&gt;=$R181,AQ$2&lt;=$S181),$M181,0)),0)</f>
        <v/>
      </c>
      <c r="AR181" s="52">
        <f>IFERROR(IF(AND($R181&gt;=AR$2,$R181&lt;=AR$3),$M181,IF(AND(AR$3&gt;=$R181,AR$2&lt;=$S181),$M181,0)),0)</f>
        <v/>
      </c>
      <c r="AS181" s="52">
        <f>IFERROR(IF(AND($R181&gt;=AS$2,$R181&lt;=AS$3),$M181,IF(AND(AS$3&gt;=$R181,AS$2&lt;=$S181),$M181,0)),0)</f>
        <v/>
      </c>
      <c r="AT181" s="52">
        <f>IFERROR(IF(AND($R181&gt;=AT$2,$R181&lt;=AT$3),$M181,IF(AND(AT$3&gt;=$R181,AT$2&lt;=$S181),$M181,0)),0)</f>
        <v/>
      </c>
      <c r="AU181" s="52">
        <f>IFERROR(IF(AND($R181&gt;=AU$2,$R181&lt;=AU$3),$M181,IF(AND(AU$3&gt;=$R181,AU$2&lt;=$S181),$M181,0)),0)</f>
        <v/>
      </c>
      <c r="AV181" s="52">
        <f>IFERROR(IF(AND($R181&gt;=AV$2,$R181&lt;=AV$3),$M181,IF(AND(AV$3&gt;=$R181,AV$2&lt;=$S181),$M181,0)),0)</f>
        <v/>
      </c>
      <c r="AW181" s="52">
        <f>IFERROR(IF(AND($R181&gt;=AW$2,$R181&lt;=AW$3),$M181,IF(AND(AW$3&gt;=$R181,AW$2&lt;=$S181),$M181,0)),0)</f>
        <v/>
      </c>
      <c r="AX181" s="52">
        <f>IFERROR(IF(AND($R181&gt;=AX$2,$R181&lt;=AX$3),$M181,IF(AND(AX$3&gt;=$R181,AX$2&lt;=$S181),$M181,0)),0)</f>
        <v/>
      </c>
      <c r="AY181" s="52">
        <f>IFERROR(IF(AND($R181&gt;=AY$2,$R181&lt;=AY$3),$M181,IF(AND(AY$3&gt;=$R181,AY$2&lt;=$S181),$M181,0)),0)</f>
        <v/>
      </c>
      <c r="AZ181" s="52">
        <f>IFERROR(IF(AND($R181&gt;=AZ$2,$R181&lt;=AZ$3),$M181,IF(AND(AZ$3&gt;=$R181,AZ$2&lt;=$S181),$M181,0)),0)</f>
        <v/>
      </c>
      <c r="BA181" s="52">
        <f>IFERROR(IF(AND($R181&gt;=BA$2,$R181&lt;=BA$3),$M181,IF(AND(BA$3&gt;=$R181,BA$2&lt;=$S181),$M181,0)),0)</f>
        <v/>
      </c>
      <c r="BB181" s="52">
        <f>IFERROR(IF(AND($R181&gt;=BB$2,$R181&lt;=BB$3),$M181,IF(AND(BB$3&gt;=$R181,BB$2&lt;=$S181),$M181,0)),0)</f>
        <v/>
      </c>
      <c r="BC181" s="52">
        <f>IFERROR(IF(AND($R181&gt;=BC$2,$R181&lt;=BC$3),$M181,IF(AND(BC$3&gt;=$R181,BC$2&lt;=$S181),$M181,0)),0)</f>
        <v/>
      </c>
      <c r="BD181" s="52">
        <f>IFERROR(IF(AND($R181&gt;=BD$2,$R181&lt;=BD$3),$M181,IF(AND(BD$3&gt;=$R181,BD$2&lt;=$S181),$M181,0)),0)</f>
        <v/>
      </c>
      <c r="BE181" s="52">
        <f>IFERROR(IF(AND($R181&gt;=BE$2,$R181&lt;=BE$3),$M181,IF(AND(BE$3&gt;=$R181,BE$2&lt;=$S181),$M181,0)),0)</f>
        <v/>
      </c>
      <c r="BF181" s="52">
        <f>IFERROR(IF(AND($R181&gt;=BF$2,$R181&lt;=BF$3),$M181,IF(AND(BF$3&gt;=$R181,BF$2&lt;=$S181),$M181,0)),0)</f>
        <v/>
      </c>
      <c r="BG181" s="52">
        <f>IFERROR(IF(AND($R181&gt;=BG$2,$R181&lt;=BG$3),$M181,IF(AND(BG$3&gt;=$R181,BG$2&lt;=$S181),$M181,0)),0)</f>
        <v/>
      </c>
      <c r="BH181" s="52">
        <f>IFERROR(IF(AND($R181&gt;=BH$2,$R181&lt;=BH$3),$M181,IF(AND(BH$3&gt;=$R181,BH$2&lt;=$S181),$M181,0)),0)</f>
        <v/>
      </c>
      <c r="BI181" s="52">
        <f>IFERROR(IF(AND($R181&gt;=BI$2,$R181&lt;=BI$3),$M181,IF(AND(BI$3&gt;=$R181,BI$2&lt;=$S181),$M181,0)),0)</f>
        <v/>
      </c>
      <c r="BJ181" s="52">
        <f>IFERROR(IF(AND($R181&gt;=BJ$2,$R181&lt;=BJ$3),$M181,IF(AND(BJ$3&gt;=$R181,BJ$2&lt;=$S181),$M181,0)),0)</f>
        <v/>
      </c>
      <c r="BK181" s="52">
        <f>IFERROR(IF(AND($R181&gt;=BK$2,$R181&lt;=BK$3),$M181,IF(AND(BK$3&gt;=$R181,BK$2&lt;=$S181),$M181,0)),0)</f>
        <v/>
      </c>
      <c r="BL181" s="52">
        <f>IFERROR(IF(AND($R181&gt;=BL$2,$R181&lt;=BL$3),$M181,IF(AND(BL$3&gt;=$R181,BL$2&lt;=$S181),$M181,0)),0)</f>
        <v/>
      </c>
      <c r="BM181" s="52">
        <f>IFERROR(IF(AND($R181&gt;=BM$2,$R181&lt;=BM$3),$M181,IF(AND(BM$3&gt;=$R181,BM$2&lt;=$S181),$M181,0)),0)</f>
        <v/>
      </c>
      <c r="BN181" s="52">
        <f>IFERROR(IF(AND($R181&gt;=BN$2,$R181&lt;=BN$3),$M181,IF(AND(BN$3&gt;=$R181,BN$2&lt;=$S181),$M181,0)),0)</f>
        <v/>
      </c>
      <c r="BO181" s="52">
        <f>IFERROR(IF(AND($R181&gt;=BO$2,$R181&lt;=BO$3),$M181,IF(AND(BO$3&gt;=$R181,BO$2&lt;=$S181),$M181,0)),0)</f>
        <v/>
      </c>
      <c r="BP181" s="52">
        <f>IFERROR(IF(AND($R181&gt;=BP$2,$R181&lt;=BP$3),$M181,IF(AND(BP$3&gt;=$R181,BP$2&lt;=$S181),$M181,0)),0)</f>
        <v/>
      </c>
      <c r="BQ181" s="52">
        <f>IFERROR(IF(AND($R181&gt;=BQ$2,$R181&lt;=BQ$3),$M181,IF(AND(BQ$3&gt;=$R181,BQ$2&lt;=$S181),$M181,0)),0)</f>
        <v/>
      </c>
      <c r="BR181" s="52">
        <f>IFERROR(IF(AND($R181&gt;=BR$2,$R181&lt;=BR$3),$M181,IF(AND(BR$3&gt;=$R181,BR$2&lt;=$S181),$M181,0)),0)</f>
        <v/>
      </c>
      <c r="BS181" s="52">
        <f>IFERROR(IF(AND($R181&gt;=BS$2,$R181&lt;=BS$3),$M181,IF(AND(BS$3&gt;=$R181,BS$2&lt;=$S181),$M181,0)),0)</f>
        <v/>
      </c>
      <c r="BT181" s="52">
        <f>IFERROR(IF(AND($R181&gt;=BT$2,$R181&lt;=BT$3),$M181,IF(AND(BT$3&gt;=$R181,BT$2&lt;=$S181),$M181,0)),0)</f>
        <v/>
      </c>
      <c r="BU181" s="52">
        <f>IFERROR(IF(AND($R181&gt;=BU$2,$R181&lt;=BU$3),$M181,IF(AND(BU$3&gt;=$R181,BU$2&lt;=$S181),$M181,0)),0)</f>
        <v/>
      </c>
      <c r="BV181" s="52">
        <f>IFERROR(IF(AND($R181&gt;=BV$2,$R181&lt;=BV$3),$M181,IF(AND(BV$3&gt;=$R181,BV$2&lt;=$S181),$M181,0)),0)</f>
        <v/>
      </c>
      <c r="BW181" s="52">
        <f>IFERROR(IF(AND($R181&gt;=BW$2,$R181&lt;=BW$3),$M181,IF(AND(BW$3&gt;=$R181,BW$2&lt;=$S181),$M181,0)),0)</f>
        <v/>
      </c>
      <c r="BX181" s="52">
        <f>IFERROR(IF(AND($R181&gt;=BX$2,$R181&lt;=BX$3),$M181,IF(AND(BX$3&gt;=$R181,BX$2&lt;=$S181),$M181,0)),0)</f>
        <v/>
      </c>
      <c r="BY181" s="52">
        <f>IFERROR(IF(AND($R181&gt;=BY$2,$R181&lt;=BY$3),$M181,IF(AND(BY$3&gt;=$R181,BY$2&lt;=$S181),$M181,0)),0)</f>
        <v/>
      </c>
      <c r="BZ181" s="52">
        <f>IFERROR(IF(AND($R181&gt;=BZ$2,$R181&lt;=BZ$3),$M181,IF(AND(BZ$3&gt;=$R181,BZ$2&lt;=$S181),$M181,0)),0)</f>
        <v/>
      </c>
      <c r="CA181" s="52">
        <f>IFERROR(IF(AND($R181&gt;=CA$2,$R181&lt;=CA$3),$M181,IF(AND(CA$3&gt;=$R181,CA$2&lt;=$S181),$M181,0)),0)</f>
        <v/>
      </c>
      <c r="CB181" s="52">
        <f>IFERROR(IF(AND($R181&gt;=CB$2,$R181&lt;=CB$3),$M181,IF(AND(CB$3&gt;=$R181,CB$2&lt;=$S181),$M181,0)),0)</f>
        <v/>
      </c>
      <c r="CC181" s="52">
        <f>IFERROR(IF(AND($R181&gt;=CC$2,$R181&lt;=CC$3),$M181,IF(AND(CC$3&gt;=$R181,CC$2&lt;=$S181),$M181,0)),0)</f>
        <v/>
      </c>
      <c r="CD181" s="52">
        <f>IFERROR(IF(AND($R181&gt;=CD$2,$R181&lt;=CD$3),$M181,IF(AND(CD$3&gt;=$R181,CD$2&lt;=$S181),$M181,0)),0)</f>
        <v/>
      </c>
      <c r="CE181" s="52">
        <f>IFERROR(IF(AND($R181&gt;=CE$2,$R181&lt;=CE$3),$M181,IF(AND(CE$3&gt;=$R181,CE$2&lt;=$S181),$M181,0)),0)</f>
        <v/>
      </c>
      <c r="CF181" s="52">
        <f>IFERROR(IF(AND($R181&gt;=CF$2,$R181&lt;=CF$3),$M181,IF(AND(CF$3&gt;=$R181,CF$2&lt;=$S181),$M181,0)),0)</f>
        <v/>
      </c>
      <c r="CG181" s="52">
        <f>IFERROR(IF(AND($R181&gt;=CG$2,$R181&lt;=CG$3),$M181,IF(AND(CG$3&gt;=$R181,CG$2&lt;=$S181),$M181,0)),0)</f>
        <v/>
      </c>
      <c r="CH181" s="52">
        <f>IFERROR(IF(AND($R181&gt;=CH$2,$R181&lt;=CH$3),$M181,IF(AND(CH$3&gt;=$R181,CH$2&lt;=$S181),$M181,0)),0)</f>
        <v/>
      </c>
      <c r="CI181" s="52">
        <f>IFERROR(IF(AND($R181&gt;=CI$2,$R181&lt;=CI$3),$M181,IF(AND(CI$3&gt;=$R181,CI$2&lt;=$S181),$M181,0)),0)</f>
        <v/>
      </c>
      <c r="CJ181" s="52">
        <f>IFERROR(IF(AND($R181&gt;=CJ$2,$R181&lt;=CJ$3),$M181,IF(AND(CJ$3&gt;=$R181,CJ$2&lt;=$S181),$M181,0)),0)</f>
        <v/>
      </c>
      <c r="CK181" s="52">
        <f>IFERROR(IF(AND($R181&gt;=CK$2,$R181&lt;=CK$3),$M181,IF(AND(CK$3&gt;=$R181,CK$2&lt;=$S181),$M181,0)),0)</f>
        <v/>
      </c>
      <c r="CL181" s="52">
        <f>IFERROR(IF(AND($R181&gt;=CL$2,$R181&lt;=CL$3),$M181,IF(AND(CL$3&gt;=$R181,CL$2&lt;=$S181),$M181,0)),0)</f>
        <v/>
      </c>
      <c r="CM181" s="52">
        <f>IFERROR(IF(AND($R181&gt;=CM$2,$R181&lt;=CM$3),$M181,IF(AND(CM$3&gt;=$R181,CM$2&lt;=$S181),$M181,0)),0)</f>
        <v/>
      </c>
      <c r="CN181" s="52">
        <f>IFERROR(IF(AND($R181&gt;=CN$2,$R181&lt;=CN$3),$M181,IF(AND(CN$3&gt;=$R181,CN$2&lt;=$S181),$M181,0)),0)</f>
        <v/>
      </c>
      <c r="CO181" s="52">
        <f>IFERROR(IF(AND($R181&gt;=CO$2,$R181&lt;=CO$3),$M181,IF(AND(CO$3&gt;=$R181,CO$2&lt;=$S181),$M181,0)),0)</f>
        <v/>
      </c>
      <c r="CP181" s="52">
        <f>IFERROR(IF(AND($R181&gt;=CP$2,$R181&lt;=CP$3),$M181,IF(AND(CP$3&gt;=$R181,CP$2&lt;=$S181),$M181,0)),0)</f>
        <v/>
      </c>
      <c r="CQ181" s="52">
        <f>IFERROR(IF(AND($R181&gt;=CQ$2,$R181&lt;=CQ$3),$M181,IF(AND(CQ$3&gt;=$R181,CQ$2&lt;=$S181),$M181,0)),0)</f>
        <v/>
      </c>
      <c r="CR181" s="52">
        <f>IFERROR(IF(AND($R181&gt;=CR$2,$R181&lt;=CR$3),$M181,IF(AND(CR$3&gt;=$R181,CR$2&lt;=$S181),$M181,0)),0)</f>
        <v/>
      </c>
      <c r="CS181" s="52">
        <f>IFERROR(IF(AND($R181&gt;=CS$2,$R181&lt;=CS$3),$M181,IF(AND(CS$3&gt;=$R181,CS$2&lt;=$S181),$M181,0)),0)</f>
        <v/>
      </c>
      <c r="CT181" s="52">
        <f>IFERROR(IF(AND($R181&gt;=CT$2,$R181&lt;=CT$3),$M181,IF(AND(CT$3&gt;=$R181,CT$2&lt;=$S181),$M181,0)),0)</f>
        <v/>
      </c>
      <c r="CU181" s="52">
        <f>IFERROR(IF(AND($R181&gt;=CU$2,$R181&lt;=CU$3),$M181,IF(AND(CU$3&gt;=$R181,CU$2&lt;=$S181),$M181,0)),0)</f>
        <v/>
      </c>
      <c r="CV181" s="52">
        <f>IFERROR(IF(AND($R181&gt;=CV$2,$R181&lt;=CV$3),$M181,IF(AND(CV$3&gt;=$R181,CV$2&lt;=$S181),$M181,0)),0)</f>
        <v/>
      </c>
      <c r="CW181" s="52">
        <f>IFERROR(IF(AND($R181&gt;=CW$2,$R181&lt;=CW$3),$M181,IF(AND(CW$3&gt;=$R181,CW$2&lt;=$S181),$M181,0)),0)</f>
        <v/>
      </c>
      <c r="CX181" s="52">
        <f>IFERROR(IF(AND($R181&gt;=CX$2,$R181&lt;=CX$3),$M181,IF(AND(CX$3&gt;=$R181,CX$2&lt;=$S181),$M181,0)),0)</f>
        <v/>
      </c>
      <c r="CY181" s="52">
        <f>IFERROR(IF(AND($R181&gt;=CY$2,$R181&lt;=CY$3),$M181,IF(AND(CY$3&gt;=$R181,CY$2&lt;=$S181),$M181,0)),0)</f>
        <v/>
      </c>
      <c r="CZ181" s="52">
        <f>IFERROR(IF(AND($R181&gt;=CZ$2,$R181&lt;=CZ$3),$M181,IF(AND(CZ$3&gt;=$R181,CZ$2&lt;=$S181),$M181,0)),0)</f>
        <v/>
      </c>
      <c r="DA181" s="52" t="n"/>
      <c r="DB181" s="52" t="n"/>
    </row>
    <row r="182" outlineLevel="1" ht="15.9" customHeight="1">
      <c r="A182" s="40" t="inlineStr">
        <is>
          <t>[Person_3]</t>
        </is>
      </c>
      <c r="B182" s="98" t="n"/>
      <c r="C182" s="56" t="n"/>
      <c r="D182" s="98" t="n"/>
      <c r="E182" s="56" t="n"/>
      <c r="F182" s="53" t="n"/>
      <c r="G182" s="56" t="n"/>
      <c r="H182" s="98" t="n"/>
      <c r="I182" s="43" t="n"/>
      <c r="J182" s="44" t="n"/>
      <c r="K182" s="45" t="n"/>
      <c r="L182" s="45" t="n"/>
      <c r="M182" s="46">
        <f>IF($J182="Digital Maintenance",0,K182*L182)*I181</f>
        <v/>
      </c>
      <c r="N182" s="47">
        <f>IF($J182="Digital Maintenance",K182*L182,0)*I182</f>
        <v/>
      </c>
      <c r="O182" s="48" t="inlineStr">
        <is>
          <t>New</t>
        </is>
      </c>
      <c r="P182" s="49" t="n"/>
      <c r="Q182" s="96" t="n"/>
      <c r="R182" s="96" t="n"/>
      <c r="S182" s="96" t="n"/>
      <c r="T182" s="51">
        <f>IF(ISBLANK(S182),"",YEARFRAC(R182,EOMONTH(S182,0))*12)</f>
        <v/>
      </c>
      <c r="U182" s="52">
        <f>IFERROR(IF(AND($R182&gt;=U$2,$R182&lt;=U$3),$M182,IF(AND(U$3&gt;=$R182,U$2&lt;=$S182),$M182,0)),0)</f>
        <v/>
      </c>
      <c r="V182" s="52">
        <f>IFERROR(IF(AND($R182&gt;=V$2,$R182&lt;=V$3),$M182,IF(AND(V$3&gt;=$R182,V$2&lt;=$S182),$M182,0)),0)</f>
        <v/>
      </c>
      <c r="W182" s="52">
        <f>IFERROR(IF(AND($R182&gt;=W$2,$R182&lt;=W$3),$M182,IF(AND(W$3&gt;=$R182,W$2&lt;=$S182),$M182,0)),0)</f>
        <v/>
      </c>
      <c r="X182" s="52">
        <f>IFERROR(IF(AND($R182&gt;=X$2,$R182&lt;=X$3),$M182,IF(AND(X$3&gt;=$R182,X$2&lt;=$S182),$M182,0)),0)</f>
        <v/>
      </c>
      <c r="Y182" s="52">
        <f>IFERROR(IF(AND($R182&gt;=Y$2,$R182&lt;=Y$3),$M182,IF(AND(Y$3&gt;=$R182,Y$2&lt;=$S182),$M182,0)),0)</f>
        <v/>
      </c>
      <c r="Z182" s="52">
        <f>IFERROR(IF(AND($R182&gt;=Z$2,$R182&lt;=Z$3),$M182,IF(AND(Z$3&gt;=$R182,Z$2&lt;=$S182),$M182,0)),0)</f>
        <v/>
      </c>
      <c r="AA182" s="52">
        <f>IFERROR(IF(AND($R182&gt;=AA$2,$R182&lt;=AA$3),$M182,IF(AND(AA$3&gt;=$R182,AA$2&lt;=$S182),$M182,0)),0)</f>
        <v/>
      </c>
      <c r="AB182" s="52">
        <f>IFERROR(IF(AND($R182&gt;=AB$2,$R182&lt;=AB$3),$M182,IF(AND(AB$3&gt;=$R182,AB$2&lt;=$S182),$M182,0)),0)</f>
        <v/>
      </c>
      <c r="AC182" s="52">
        <f>IFERROR(IF(AND($R182&gt;=AC$2,$R182&lt;=AC$3),$M182,IF(AND(AC$3&gt;=$R182,AC$2&lt;=$S182),$M182,0)),0)</f>
        <v/>
      </c>
      <c r="AD182" s="52">
        <f>IFERROR(IF(AND($R182&gt;=AD$2,$R182&lt;=AD$3),$M182,IF(AND(AD$3&gt;=$R182,AD$2&lt;=$S182),$M182,0)),0)</f>
        <v/>
      </c>
      <c r="AE182" s="52">
        <f>IFERROR(IF(AND($R182&gt;=AE$2,$R182&lt;=AE$3),$M182,IF(AND(AE$3&gt;=$R182,AE$2&lt;=$S182),$M182,0)),0)</f>
        <v/>
      </c>
      <c r="AF182" s="52">
        <f>IFERROR(IF(AND($R182&gt;=AF$2,$R182&lt;=AF$3),$M182,IF(AND(AF$3&gt;=$R182,AF$2&lt;=$S182),$M182,0)),0)</f>
        <v/>
      </c>
      <c r="AG182" s="52">
        <f>IFERROR(IF(AND($R182&gt;=AG$2,$R182&lt;=AG$3),$M182,IF(AND(AG$3&gt;=$R182,AG$2&lt;=$S182),$M182,0)),0)</f>
        <v/>
      </c>
      <c r="AH182" s="52">
        <f>IFERROR(IF(AND($R182&gt;=AH$2,$R182&lt;=AH$3),$M182,IF(AND(AH$3&gt;=$R182,AH$2&lt;=$S182),$M182,0)),0)</f>
        <v/>
      </c>
      <c r="AI182" s="52">
        <f>IFERROR(IF(AND($R182&gt;=AI$2,$R182&lt;=AI$3),$M182,IF(AND(AI$3&gt;=$R182,AI$2&lt;=$S182),$M182,0)),0)</f>
        <v/>
      </c>
      <c r="AJ182" s="52">
        <f>IFERROR(IF(AND($R182&gt;=AJ$2,$R182&lt;=AJ$3),$M182,IF(AND(AJ$3&gt;=$R182,AJ$2&lt;=$S182),$M182,0)),0)</f>
        <v/>
      </c>
      <c r="AK182" s="52">
        <f>IFERROR(IF(AND($R182&gt;=AK$2,$R182&lt;=AK$3),$M182,IF(AND(AK$3&gt;=$R182,AK$2&lt;=$S182),$M182,0)),0)</f>
        <v/>
      </c>
      <c r="AL182" s="52">
        <f>IFERROR(IF(AND($R182&gt;=AL$2,$R182&lt;=AL$3),$M182,IF(AND(AL$3&gt;=$R182,AL$2&lt;=$S182),$M182,0)),0)</f>
        <v/>
      </c>
      <c r="AM182" s="52">
        <f>IFERROR(IF(AND($R182&gt;=AM$2,$R182&lt;=AM$3),$M182,IF(AND(AM$3&gt;=$R182,AM$2&lt;=$S182),$M182,0)),0)</f>
        <v/>
      </c>
      <c r="AN182" s="52">
        <f>IFERROR(IF(AND($R182&gt;=AN$2,$R182&lt;=AN$3),$M182,IF(AND(AN$3&gt;=$R182,AN$2&lt;=$S182),$M182,0)),0)</f>
        <v/>
      </c>
      <c r="AO182" s="52">
        <f>IFERROR(IF(AND($R182&gt;=AO$2,$R182&lt;=AO$3),$M182,IF(AND(AO$3&gt;=$R182,AO$2&lt;=$S182),$M182,0)),0)</f>
        <v/>
      </c>
      <c r="AP182" s="52">
        <f>IFERROR(IF(AND($R182&gt;=AP$2,$R182&lt;=AP$3),$M182,IF(AND(AP$3&gt;=$R182,AP$2&lt;=$S182),$M182,0)),0)</f>
        <v/>
      </c>
      <c r="AQ182" s="52">
        <f>IFERROR(IF(AND($R182&gt;=AQ$2,$R182&lt;=AQ$3),$M182,IF(AND(AQ$3&gt;=$R182,AQ$2&lt;=$S182),$M182,0)),0)</f>
        <v/>
      </c>
      <c r="AR182" s="52">
        <f>IFERROR(IF(AND($R182&gt;=AR$2,$R182&lt;=AR$3),$M182,IF(AND(AR$3&gt;=$R182,AR$2&lt;=$S182),$M182,0)),0)</f>
        <v/>
      </c>
      <c r="AS182" s="52">
        <f>IFERROR(IF(AND($R182&gt;=AS$2,$R182&lt;=AS$3),$M182,IF(AND(AS$3&gt;=$R182,AS$2&lt;=$S182),$M182,0)),0)</f>
        <v/>
      </c>
      <c r="AT182" s="52">
        <f>IFERROR(IF(AND($R182&gt;=AT$2,$R182&lt;=AT$3),$M182,IF(AND(AT$3&gt;=$R182,AT$2&lt;=$S182),$M182,0)),0)</f>
        <v/>
      </c>
      <c r="AU182" s="52">
        <f>IFERROR(IF(AND($R182&gt;=AU$2,$R182&lt;=AU$3),$M182,IF(AND(AU$3&gt;=$R182,AU$2&lt;=$S182),$M182,0)),0)</f>
        <v/>
      </c>
      <c r="AV182" s="52">
        <f>IFERROR(IF(AND($R182&gt;=AV$2,$R182&lt;=AV$3),$M182,IF(AND(AV$3&gt;=$R182,AV$2&lt;=$S182),$M182,0)),0)</f>
        <v/>
      </c>
      <c r="AW182" s="52">
        <f>IFERROR(IF(AND($R182&gt;=AW$2,$R182&lt;=AW$3),$M182,IF(AND(AW$3&gt;=$R182,AW$2&lt;=$S182),$M182,0)),0)</f>
        <v/>
      </c>
      <c r="AX182" s="52">
        <f>IFERROR(IF(AND($R182&gt;=AX$2,$R182&lt;=AX$3),$M182,IF(AND(AX$3&gt;=$R182,AX$2&lt;=$S182),$M182,0)),0)</f>
        <v/>
      </c>
      <c r="AY182" s="52">
        <f>IFERROR(IF(AND($R182&gt;=AY$2,$R182&lt;=AY$3),$M182,IF(AND(AY$3&gt;=$R182,AY$2&lt;=$S182),$M182,0)),0)</f>
        <v/>
      </c>
      <c r="AZ182" s="52">
        <f>IFERROR(IF(AND($R182&gt;=AZ$2,$R182&lt;=AZ$3),$M182,IF(AND(AZ$3&gt;=$R182,AZ$2&lt;=$S182),$M182,0)),0)</f>
        <v/>
      </c>
      <c r="BA182" s="52">
        <f>IFERROR(IF(AND($R182&gt;=BA$2,$R182&lt;=BA$3),$M182,IF(AND(BA$3&gt;=$R182,BA$2&lt;=$S182),$M182,0)),0)</f>
        <v/>
      </c>
      <c r="BB182" s="52">
        <f>IFERROR(IF(AND($R182&gt;=BB$2,$R182&lt;=BB$3),$M182,IF(AND(BB$3&gt;=$R182,BB$2&lt;=$S182),$M182,0)),0)</f>
        <v/>
      </c>
      <c r="BC182" s="52">
        <f>IFERROR(IF(AND($R182&gt;=BC$2,$R182&lt;=BC$3),$M182,IF(AND(BC$3&gt;=$R182,BC$2&lt;=$S182),$M182,0)),0)</f>
        <v/>
      </c>
      <c r="BD182" s="52">
        <f>IFERROR(IF(AND($R182&gt;=BD$2,$R182&lt;=BD$3),$M182,IF(AND(BD$3&gt;=$R182,BD$2&lt;=$S182),$M182,0)),0)</f>
        <v/>
      </c>
      <c r="BE182" s="52">
        <f>IFERROR(IF(AND($R182&gt;=BE$2,$R182&lt;=BE$3),$M182,IF(AND(BE$3&gt;=$R182,BE$2&lt;=$S182),$M182,0)),0)</f>
        <v/>
      </c>
      <c r="BF182" s="52">
        <f>IFERROR(IF(AND($R182&gt;=BF$2,$R182&lt;=BF$3),$M182,IF(AND(BF$3&gt;=$R182,BF$2&lt;=$S182),$M182,0)),0)</f>
        <v/>
      </c>
      <c r="BG182" s="52">
        <f>IFERROR(IF(AND($R182&gt;=BG$2,$R182&lt;=BG$3),$M182,IF(AND(BG$3&gt;=$R182,BG$2&lt;=$S182),$M182,0)),0)</f>
        <v/>
      </c>
      <c r="BH182" s="52">
        <f>IFERROR(IF(AND($R182&gt;=BH$2,$R182&lt;=BH$3),$M182,IF(AND(BH$3&gt;=$R182,BH$2&lt;=$S182),$M182,0)),0)</f>
        <v/>
      </c>
      <c r="BI182" s="52">
        <f>IFERROR(IF(AND($R182&gt;=BI$2,$R182&lt;=BI$3),$M182,IF(AND(BI$3&gt;=$R182,BI$2&lt;=$S182),$M182,0)),0)</f>
        <v/>
      </c>
      <c r="BJ182" s="52">
        <f>IFERROR(IF(AND($R182&gt;=BJ$2,$R182&lt;=BJ$3),$M182,IF(AND(BJ$3&gt;=$R182,BJ$2&lt;=$S182),$M182,0)),0)</f>
        <v/>
      </c>
      <c r="BK182" s="52">
        <f>IFERROR(IF(AND($R182&gt;=BK$2,$R182&lt;=BK$3),$M182,IF(AND(BK$3&gt;=$R182,BK$2&lt;=$S182),$M182,0)),0)</f>
        <v/>
      </c>
      <c r="BL182" s="52">
        <f>IFERROR(IF(AND($R182&gt;=BL$2,$R182&lt;=BL$3),$M182,IF(AND(BL$3&gt;=$R182,BL$2&lt;=$S182),$M182,0)),0)</f>
        <v/>
      </c>
      <c r="BM182" s="52">
        <f>IFERROR(IF(AND($R182&gt;=BM$2,$R182&lt;=BM$3),$M182,IF(AND(BM$3&gt;=$R182,BM$2&lt;=$S182),$M182,0)),0)</f>
        <v/>
      </c>
      <c r="BN182" s="52">
        <f>IFERROR(IF(AND($R182&gt;=BN$2,$R182&lt;=BN$3),$M182,IF(AND(BN$3&gt;=$R182,BN$2&lt;=$S182),$M182,0)),0)</f>
        <v/>
      </c>
      <c r="BO182" s="52">
        <f>IFERROR(IF(AND($R182&gt;=BO$2,$R182&lt;=BO$3),$M182,IF(AND(BO$3&gt;=$R182,BO$2&lt;=$S182),$M182,0)),0)</f>
        <v/>
      </c>
      <c r="BP182" s="52">
        <f>IFERROR(IF(AND($R182&gt;=BP$2,$R182&lt;=BP$3),$M182,IF(AND(BP$3&gt;=$R182,BP$2&lt;=$S182),$M182,0)),0)</f>
        <v/>
      </c>
      <c r="BQ182" s="52">
        <f>IFERROR(IF(AND($R182&gt;=BQ$2,$R182&lt;=BQ$3),$M182,IF(AND(BQ$3&gt;=$R182,BQ$2&lt;=$S182),$M182,0)),0)</f>
        <v/>
      </c>
      <c r="BR182" s="52">
        <f>IFERROR(IF(AND($R182&gt;=BR$2,$R182&lt;=BR$3),$M182,IF(AND(BR$3&gt;=$R182,BR$2&lt;=$S182),$M182,0)),0)</f>
        <v/>
      </c>
      <c r="BS182" s="52">
        <f>IFERROR(IF(AND($R182&gt;=BS$2,$R182&lt;=BS$3),$M182,IF(AND(BS$3&gt;=$R182,BS$2&lt;=$S182),$M182,0)),0)</f>
        <v/>
      </c>
      <c r="BT182" s="52">
        <f>IFERROR(IF(AND($R182&gt;=BT$2,$R182&lt;=BT$3),$M182,IF(AND(BT$3&gt;=$R182,BT$2&lt;=$S182),$M182,0)),0)</f>
        <v/>
      </c>
      <c r="BU182" s="52">
        <f>IFERROR(IF(AND($R182&gt;=BU$2,$R182&lt;=BU$3),$M182,IF(AND(BU$3&gt;=$R182,BU$2&lt;=$S182),$M182,0)),0)</f>
        <v/>
      </c>
      <c r="BV182" s="52">
        <f>IFERROR(IF(AND($R182&gt;=BV$2,$R182&lt;=BV$3),$M182,IF(AND(BV$3&gt;=$R182,BV$2&lt;=$S182),$M182,0)),0)</f>
        <v/>
      </c>
      <c r="BW182" s="52">
        <f>IFERROR(IF(AND($R182&gt;=BW$2,$R182&lt;=BW$3),$M182,IF(AND(BW$3&gt;=$R182,BW$2&lt;=$S182),$M182,0)),0)</f>
        <v/>
      </c>
      <c r="BX182" s="52">
        <f>IFERROR(IF(AND($R182&gt;=BX$2,$R182&lt;=BX$3),$M182,IF(AND(BX$3&gt;=$R182,BX$2&lt;=$S182),$M182,0)),0)</f>
        <v/>
      </c>
      <c r="BY182" s="52">
        <f>IFERROR(IF(AND($R182&gt;=BY$2,$R182&lt;=BY$3),$M182,IF(AND(BY$3&gt;=$R182,BY$2&lt;=$S182),$M182,0)),0)</f>
        <v/>
      </c>
      <c r="BZ182" s="52">
        <f>IFERROR(IF(AND($R182&gt;=BZ$2,$R182&lt;=BZ$3),$M182,IF(AND(BZ$3&gt;=$R182,BZ$2&lt;=$S182),$M182,0)),0)</f>
        <v/>
      </c>
      <c r="CA182" s="52">
        <f>IFERROR(IF(AND($R182&gt;=CA$2,$R182&lt;=CA$3),$M182,IF(AND(CA$3&gt;=$R182,CA$2&lt;=$S182),$M182,0)),0)</f>
        <v/>
      </c>
      <c r="CB182" s="52">
        <f>IFERROR(IF(AND($R182&gt;=CB$2,$R182&lt;=CB$3),$M182,IF(AND(CB$3&gt;=$R182,CB$2&lt;=$S182),$M182,0)),0)</f>
        <v/>
      </c>
      <c r="CC182" s="52">
        <f>IFERROR(IF(AND($R182&gt;=CC$2,$R182&lt;=CC$3),$M182,IF(AND(CC$3&gt;=$R182,CC$2&lt;=$S182),$M182,0)),0)</f>
        <v/>
      </c>
      <c r="CD182" s="52">
        <f>IFERROR(IF(AND($R182&gt;=CD$2,$R182&lt;=CD$3),$M182,IF(AND(CD$3&gt;=$R182,CD$2&lt;=$S182),$M182,0)),0)</f>
        <v/>
      </c>
      <c r="CE182" s="52">
        <f>IFERROR(IF(AND($R182&gt;=CE$2,$R182&lt;=CE$3),$M182,IF(AND(CE$3&gt;=$R182,CE$2&lt;=$S182),$M182,0)),0)</f>
        <v/>
      </c>
      <c r="CF182" s="52">
        <f>IFERROR(IF(AND($R182&gt;=CF$2,$R182&lt;=CF$3),$M182,IF(AND(CF$3&gt;=$R182,CF$2&lt;=$S182),$M182,0)),0)</f>
        <v/>
      </c>
      <c r="CG182" s="52">
        <f>IFERROR(IF(AND($R182&gt;=CG$2,$R182&lt;=CG$3),$M182,IF(AND(CG$3&gt;=$R182,CG$2&lt;=$S182),$M182,0)),0)</f>
        <v/>
      </c>
      <c r="CH182" s="52">
        <f>IFERROR(IF(AND($R182&gt;=CH$2,$R182&lt;=CH$3),$M182,IF(AND(CH$3&gt;=$R182,CH$2&lt;=$S182),$M182,0)),0)</f>
        <v/>
      </c>
      <c r="CI182" s="52">
        <f>IFERROR(IF(AND($R182&gt;=CI$2,$R182&lt;=CI$3),$M182,IF(AND(CI$3&gt;=$R182,CI$2&lt;=$S182),$M182,0)),0)</f>
        <v/>
      </c>
      <c r="CJ182" s="52">
        <f>IFERROR(IF(AND($R182&gt;=CJ$2,$R182&lt;=CJ$3),$M182,IF(AND(CJ$3&gt;=$R182,CJ$2&lt;=$S182),$M182,0)),0)</f>
        <v/>
      </c>
      <c r="CK182" s="52">
        <f>IFERROR(IF(AND($R182&gt;=CK$2,$R182&lt;=CK$3),$M182,IF(AND(CK$3&gt;=$R182,CK$2&lt;=$S182),$M182,0)),0)</f>
        <v/>
      </c>
      <c r="CL182" s="52">
        <f>IFERROR(IF(AND($R182&gt;=CL$2,$R182&lt;=CL$3),$M182,IF(AND(CL$3&gt;=$R182,CL$2&lt;=$S182),$M182,0)),0)</f>
        <v/>
      </c>
      <c r="CM182" s="52">
        <f>IFERROR(IF(AND($R182&gt;=CM$2,$R182&lt;=CM$3),$M182,IF(AND(CM$3&gt;=$R182,CM$2&lt;=$S182),$M182,0)),0)</f>
        <v/>
      </c>
      <c r="CN182" s="52">
        <f>IFERROR(IF(AND($R182&gt;=CN$2,$R182&lt;=CN$3),$M182,IF(AND(CN$3&gt;=$R182,CN$2&lt;=$S182),$M182,0)),0)</f>
        <v/>
      </c>
      <c r="CO182" s="52">
        <f>IFERROR(IF(AND($R182&gt;=CO$2,$R182&lt;=CO$3),$M182,IF(AND(CO$3&gt;=$R182,CO$2&lt;=$S182),$M182,0)),0)</f>
        <v/>
      </c>
      <c r="CP182" s="52">
        <f>IFERROR(IF(AND($R182&gt;=CP$2,$R182&lt;=CP$3),$M182,IF(AND(CP$3&gt;=$R182,CP$2&lt;=$S182),$M182,0)),0)</f>
        <v/>
      </c>
      <c r="CQ182" s="52">
        <f>IFERROR(IF(AND($R182&gt;=CQ$2,$R182&lt;=CQ$3),$M182,IF(AND(CQ$3&gt;=$R182,CQ$2&lt;=$S182),$M182,0)),0)</f>
        <v/>
      </c>
      <c r="CR182" s="52">
        <f>IFERROR(IF(AND($R182&gt;=CR$2,$R182&lt;=CR$3),$M182,IF(AND(CR$3&gt;=$R182,CR$2&lt;=$S182),$M182,0)),0)</f>
        <v/>
      </c>
      <c r="CS182" s="52">
        <f>IFERROR(IF(AND($R182&gt;=CS$2,$R182&lt;=CS$3),$M182,IF(AND(CS$3&gt;=$R182,CS$2&lt;=$S182),$M182,0)),0)</f>
        <v/>
      </c>
      <c r="CT182" s="52">
        <f>IFERROR(IF(AND($R182&gt;=CT$2,$R182&lt;=CT$3),$M182,IF(AND(CT$3&gt;=$R182,CT$2&lt;=$S182),$M182,0)),0)</f>
        <v/>
      </c>
      <c r="CU182" s="52">
        <f>IFERROR(IF(AND($R182&gt;=CU$2,$R182&lt;=CU$3),$M182,IF(AND(CU$3&gt;=$R182,CU$2&lt;=$S182),$M182,0)),0)</f>
        <v/>
      </c>
      <c r="CV182" s="52">
        <f>IFERROR(IF(AND($R182&gt;=CV$2,$R182&lt;=CV$3),$M182,IF(AND(CV$3&gt;=$R182,CV$2&lt;=$S182),$M182,0)),0)</f>
        <v/>
      </c>
      <c r="CW182" s="52">
        <f>IFERROR(IF(AND($R182&gt;=CW$2,$R182&lt;=CW$3),$M182,IF(AND(CW$3&gt;=$R182,CW$2&lt;=$S182),$M182,0)),0)</f>
        <v/>
      </c>
      <c r="CX182" s="52">
        <f>IFERROR(IF(AND($R182&gt;=CX$2,$R182&lt;=CX$3),$M182,IF(AND(CX$3&gt;=$R182,CX$2&lt;=$S182),$M182,0)),0)</f>
        <v/>
      </c>
      <c r="CY182" s="52">
        <f>IFERROR(IF(AND($R182&gt;=CY$2,$R182&lt;=CY$3),$M182,IF(AND(CY$3&gt;=$R182,CY$2&lt;=$S182),$M182,0)),0)</f>
        <v/>
      </c>
      <c r="CZ182" s="52">
        <f>IFERROR(IF(AND($R182&gt;=CZ$2,$R182&lt;=CZ$3),$M182,IF(AND(CZ$3&gt;=$R182,CZ$2&lt;=$S182),$M182,0)),0)</f>
        <v/>
      </c>
      <c r="DA182" s="52" t="n"/>
      <c r="DB182" s="52" t="n"/>
    </row>
    <row r="183" outlineLevel="1" ht="15.9" customHeight="1">
      <c r="A183" s="40" t="inlineStr">
        <is>
          <t>[Person_3]</t>
        </is>
      </c>
      <c r="B183" s="98" t="n"/>
      <c r="C183" s="56" t="n"/>
      <c r="D183" s="98" t="n"/>
      <c r="E183" s="56" t="n"/>
      <c r="F183" s="53" t="n"/>
      <c r="G183" s="56" t="n"/>
      <c r="H183" s="98" t="n"/>
      <c r="I183" s="43" t="n"/>
      <c r="J183" s="44" t="n"/>
      <c r="K183" s="45" t="n"/>
      <c r="L183" s="45" t="n"/>
      <c r="M183" s="46">
        <f>IF($J183="Digital Maintenance",0,K183*L183)*I182</f>
        <v/>
      </c>
      <c r="N183" s="47">
        <f>IF($J183="Digital Maintenance",K183*L183,0)*I183</f>
        <v/>
      </c>
      <c r="O183" s="48" t="inlineStr">
        <is>
          <t>New</t>
        </is>
      </c>
      <c r="P183" s="49" t="n"/>
      <c r="Q183" s="96" t="n"/>
      <c r="R183" s="96" t="n"/>
      <c r="S183" s="96" t="n"/>
      <c r="T183" s="51">
        <f>IF(ISBLANK(S183),"",YEARFRAC(R183,EOMONTH(S183,0))*12)</f>
        <v/>
      </c>
      <c r="U183" s="52">
        <f>IFERROR(IF(AND($R183&gt;=U$2,$R183&lt;=U$3),$M183,IF(AND(U$3&gt;=$R183,U$2&lt;=$S183),$M183,0)),0)</f>
        <v/>
      </c>
      <c r="V183" s="52">
        <f>IFERROR(IF(AND($R183&gt;=V$2,$R183&lt;=V$3),$M183,IF(AND(V$3&gt;=$R183,V$2&lt;=$S183),$M183,0)),0)</f>
        <v/>
      </c>
      <c r="W183" s="52">
        <f>IFERROR(IF(AND($R183&gt;=W$2,$R183&lt;=W$3),$M183,IF(AND(W$3&gt;=$R183,W$2&lt;=$S183),$M183,0)),0)</f>
        <v/>
      </c>
      <c r="X183" s="52">
        <f>IFERROR(IF(AND($R183&gt;=X$2,$R183&lt;=X$3),$M183,IF(AND(X$3&gt;=$R183,X$2&lt;=$S183),$M183,0)),0)</f>
        <v/>
      </c>
      <c r="Y183" s="52">
        <f>IFERROR(IF(AND($R183&gt;=Y$2,$R183&lt;=Y$3),$M183,IF(AND(Y$3&gt;=$R183,Y$2&lt;=$S183),$M183,0)),0)</f>
        <v/>
      </c>
      <c r="Z183" s="52">
        <f>IFERROR(IF(AND($R183&gt;=Z$2,$R183&lt;=Z$3),$M183,IF(AND(Z$3&gt;=$R183,Z$2&lt;=$S183),$M183,0)),0)</f>
        <v/>
      </c>
      <c r="AA183" s="52">
        <f>IFERROR(IF(AND($R183&gt;=AA$2,$R183&lt;=AA$3),$M183,IF(AND(AA$3&gt;=$R183,AA$2&lt;=$S183),$M183,0)),0)</f>
        <v/>
      </c>
      <c r="AB183" s="52">
        <f>IFERROR(IF(AND($R183&gt;=AB$2,$R183&lt;=AB$3),$M183,IF(AND(AB$3&gt;=$R183,AB$2&lt;=$S183),$M183,0)),0)</f>
        <v/>
      </c>
      <c r="AC183" s="52">
        <f>IFERROR(IF(AND($R183&gt;=AC$2,$R183&lt;=AC$3),$M183,IF(AND(AC$3&gt;=$R183,AC$2&lt;=$S183),$M183,0)),0)</f>
        <v/>
      </c>
      <c r="AD183" s="52">
        <f>IFERROR(IF(AND($R183&gt;=AD$2,$R183&lt;=AD$3),$M183,IF(AND(AD$3&gt;=$R183,AD$2&lt;=$S183),$M183,0)),0)</f>
        <v/>
      </c>
      <c r="AE183" s="52">
        <f>IFERROR(IF(AND($R183&gt;=AE$2,$R183&lt;=AE$3),$M183,IF(AND(AE$3&gt;=$R183,AE$2&lt;=$S183),$M183,0)),0)</f>
        <v/>
      </c>
      <c r="AF183" s="52">
        <f>IFERROR(IF(AND($R183&gt;=AF$2,$R183&lt;=AF$3),$M183,IF(AND(AF$3&gt;=$R183,AF$2&lt;=$S183),$M183,0)),0)</f>
        <v/>
      </c>
      <c r="AG183" s="52">
        <f>IFERROR(IF(AND($R183&gt;=AG$2,$R183&lt;=AG$3),$M183,IF(AND(AG$3&gt;=$R183,AG$2&lt;=$S183),$M183,0)),0)</f>
        <v/>
      </c>
      <c r="AH183" s="52">
        <f>IFERROR(IF(AND($R183&gt;=AH$2,$R183&lt;=AH$3),$M183,IF(AND(AH$3&gt;=$R183,AH$2&lt;=$S183),$M183,0)),0)</f>
        <v/>
      </c>
      <c r="AI183" s="52">
        <f>IFERROR(IF(AND($R183&gt;=AI$2,$R183&lt;=AI$3),$M183,IF(AND(AI$3&gt;=$R183,AI$2&lt;=$S183),$M183,0)),0)</f>
        <v/>
      </c>
      <c r="AJ183" s="52">
        <f>IFERROR(IF(AND($R183&gt;=AJ$2,$R183&lt;=AJ$3),$M183,IF(AND(AJ$3&gt;=$R183,AJ$2&lt;=$S183),$M183,0)),0)</f>
        <v/>
      </c>
      <c r="AK183" s="52">
        <f>IFERROR(IF(AND($R183&gt;=AK$2,$R183&lt;=AK$3),$M183,IF(AND(AK$3&gt;=$R183,AK$2&lt;=$S183),$M183,0)),0)</f>
        <v/>
      </c>
      <c r="AL183" s="52">
        <f>IFERROR(IF(AND($R183&gt;=AL$2,$R183&lt;=AL$3),$M183,IF(AND(AL$3&gt;=$R183,AL$2&lt;=$S183),$M183,0)),0)</f>
        <v/>
      </c>
      <c r="AM183" s="52">
        <f>IFERROR(IF(AND($R183&gt;=AM$2,$R183&lt;=AM$3),$M183,IF(AND(AM$3&gt;=$R183,AM$2&lt;=$S183),$M183,0)),0)</f>
        <v/>
      </c>
      <c r="AN183" s="52">
        <f>IFERROR(IF(AND($R183&gt;=AN$2,$R183&lt;=AN$3),$M183,IF(AND(AN$3&gt;=$R183,AN$2&lt;=$S183),$M183,0)),0)</f>
        <v/>
      </c>
      <c r="AO183" s="52">
        <f>IFERROR(IF(AND($R183&gt;=AO$2,$R183&lt;=AO$3),$M183,IF(AND(AO$3&gt;=$R183,AO$2&lt;=$S183),$M183,0)),0)</f>
        <v/>
      </c>
      <c r="AP183" s="52">
        <f>IFERROR(IF(AND($R183&gt;=AP$2,$R183&lt;=AP$3),$M183,IF(AND(AP$3&gt;=$R183,AP$2&lt;=$S183),$M183,0)),0)</f>
        <v/>
      </c>
      <c r="AQ183" s="52">
        <f>IFERROR(IF(AND($R183&gt;=AQ$2,$R183&lt;=AQ$3),$M183,IF(AND(AQ$3&gt;=$R183,AQ$2&lt;=$S183),$M183,0)),0)</f>
        <v/>
      </c>
      <c r="AR183" s="52">
        <f>IFERROR(IF(AND($R183&gt;=AR$2,$R183&lt;=AR$3),$M183,IF(AND(AR$3&gt;=$R183,AR$2&lt;=$S183),$M183,0)),0)</f>
        <v/>
      </c>
      <c r="AS183" s="52">
        <f>IFERROR(IF(AND($R183&gt;=AS$2,$R183&lt;=AS$3),$M183,IF(AND(AS$3&gt;=$R183,AS$2&lt;=$S183),$M183,0)),0)</f>
        <v/>
      </c>
      <c r="AT183" s="52">
        <f>IFERROR(IF(AND($R183&gt;=AT$2,$R183&lt;=AT$3),$M183,IF(AND(AT$3&gt;=$R183,AT$2&lt;=$S183),$M183,0)),0)</f>
        <v/>
      </c>
      <c r="AU183" s="52">
        <f>IFERROR(IF(AND($R183&gt;=AU$2,$R183&lt;=AU$3),$M183,IF(AND(AU$3&gt;=$R183,AU$2&lt;=$S183),$M183,0)),0)</f>
        <v/>
      </c>
      <c r="AV183" s="52">
        <f>IFERROR(IF(AND($R183&gt;=AV$2,$R183&lt;=AV$3),$M183,IF(AND(AV$3&gt;=$R183,AV$2&lt;=$S183),$M183,0)),0)</f>
        <v/>
      </c>
      <c r="AW183" s="52">
        <f>IFERROR(IF(AND($R183&gt;=AW$2,$R183&lt;=AW$3),$M183,IF(AND(AW$3&gt;=$R183,AW$2&lt;=$S183),$M183,0)),0)</f>
        <v/>
      </c>
      <c r="AX183" s="52">
        <f>IFERROR(IF(AND($R183&gt;=AX$2,$R183&lt;=AX$3),$M183,IF(AND(AX$3&gt;=$R183,AX$2&lt;=$S183),$M183,0)),0)</f>
        <v/>
      </c>
      <c r="AY183" s="52">
        <f>IFERROR(IF(AND($R183&gt;=AY$2,$R183&lt;=AY$3),$M183,IF(AND(AY$3&gt;=$R183,AY$2&lt;=$S183),$M183,0)),0)</f>
        <v/>
      </c>
      <c r="AZ183" s="52">
        <f>IFERROR(IF(AND($R183&gt;=AZ$2,$R183&lt;=AZ$3),$M183,IF(AND(AZ$3&gt;=$R183,AZ$2&lt;=$S183),$M183,0)),0)</f>
        <v/>
      </c>
      <c r="BA183" s="52">
        <f>IFERROR(IF(AND($R183&gt;=BA$2,$R183&lt;=BA$3),$M183,IF(AND(BA$3&gt;=$R183,BA$2&lt;=$S183),$M183,0)),0)</f>
        <v/>
      </c>
      <c r="BB183" s="52">
        <f>IFERROR(IF(AND($R183&gt;=BB$2,$R183&lt;=BB$3),$M183,IF(AND(BB$3&gt;=$R183,BB$2&lt;=$S183),$M183,0)),0)</f>
        <v/>
      </c>
      <c r="BC183" s="52">
        <f>IFERROR(IF(AND($R183&gt;=BC$2,$R183&lt;=BC$3),$M183,IF(AND(BC$3&gt;=$R183,BC$2&lt;=$S183),$M183,0)),0)</f>
        <v/>
      </c>
      <c r="BD183" s="52">
        <f>IFERROR(IF(AND($R183&gt;=BD$2,$R183&lt;=BD$3),$M183,IF(AND(BD$3&gt;=$R183,BD$2&lt;=$S183),$M183,0)),0)</f>
        <v/>
      </c>
      <c r="BE183" s="52">
        <f>IFERROR(IF(AND($R183&gt;=BE$2,$R183&lt;=BE$3),$M183,IF(AND(BE$3&gt;=$R183,BE$2&lt;=$S183),$M183,0)),0)</f>
        <v/>
      </c>
      <c r="BF183" s="52">
        <f>IFERROR(IF(AND($R183&gt;=BF$2,$R183&lt;=BF$3),$M183,IF(AND(BF$3&gt;=$R183,BF$2&lt;=$S183),$M183,0)),0)</f>
        <v/>
      </c>
      <c r="BG183" s="52">
        <f>IFERROR(IF(AND($R183&gt;=BG$2,$R183&lt;=BG$3),$M183,IF(AND(BG$3&gt;=$R183,BG$2&lt;=$S183),$M183,0)),0)</f>
        <v/>
      </c>
      <c r="BH183" s="52">
        <f>IFERROR(IF(AND($R183&gt;=BH$2,$R183&lt;=BH$3),$M183,IF(AND(BH$3&gt;=$R183,BH$2&lt;=$S183),$M183,0)),0)</f>
        <v/>
      </c>
      <c r="BI183" s="52">
        <f>IFERROR(IF(AND($R183&gt;=BI$2,$R183&lt;=BI$3),$M183,IF(AND(BI$3&gt;=$R183,BI$2&lt;=$S183),$M183,0)),0)</f>
        <v/>
      </c>
      <c r="BJ183" s="52">
        <f>IFERROR(IF(AND($R183&gt;=BJ$2,$R183&lt;=BJ$3),$M183,IF(AND(BJ$3&gt;=$R183,BJ$2&lt;=$S183),$M183,0)),0)</f>
        <v/>
      </c>
      <c r="BK183" s="52">
        <f>IFERROR(IF(AND($R183&gt;=BK$2,$R183&lt;=BK$3),$M183,IF(AND(BK$3&gt;=$R183,BK$2&lt;=$S183),$M183,0)),0)</f>
        <v/>
      </c>
      <c r="BL183" s="52">
        <f>IFERROR(IF(AND($R183&gt;=BL$2,$R183&lt;=BL$3),$M183,IF(AND(BL$3&gt;=$R183,BL$2&lt;=$S183),$M183,0)),0)</f>
        <v/>
      </c>
      <c r="BM183" s="52">
        <f>IFERROR(IF(AND($R183&gt;=BM$2,$R183&lt;=BM$3),$M183,IF(AND(BM$3&gt;=$R183,BM$2&lt;=$S183),$M183,0)),0)</f>
        <v/>
      </c>
      <c r="BN183" s="52">
        <f>IFERROR(IF(AND($R183&gt;=BN$2,$R183&lt;=BN$3),$M183,IF(AND(BN$3&gt;=$R183,BN$2&lt;=$S183),$M183,0)),0)</f>
        <v/>
      </c>
      <c r="BO183" s="52">
        <f>IFERROR(IF(AND($R183&gt;=BO$2,$R183&lt;=BO$3),$M183,IF(AND(BO$3&gt;=$R183,BO$2&lt;=$S183),$M183,0)),0)</f>
        <v/>
      </c>
      <c r="BP183" s="52">
        <f>IFERROR(IF(AND($R183&gt;=BP$2,$R183&lt;=BP$3),$M183,IF(AND(BP$3&gt;=$R183,BP$2&lt;=$S183),$M183,0)),0)</f>
        <v/>
      </c>
      <c r="BQ183" s="52">
        <f>IFERROR(IF(AND($R183&gt;=BQ$2,$R183&lt;=BQ$3),$M183,IF(AND(BQ$3&gt;=$R183,BQ$2&lt;=$S183),$M183,0)),0)</f>
        <v/>
      </c>
      <c r="BR183" s="52">
        <f>IFERROR(IF(AND($R183&gt;=BR$2,$R183&lt;=BR$3),$M183,IF(AND(BR$3&gt;=$R183,BR$2&lt;=$S183),$M183,0)),0)</f>
        <v/>
      </c>
      <c r="BS183" s="52">
        <f>IFERROR(IF(AND($R183&gt;=BS$2,$R183&lt;=BS$3),$M183,IF(AND(BS$3&gt;=$R183,BS$2&lt;=$S183),$M183,0)),0)</f>
        <v/>
      </c>
      <c r="BT183" s="52">
        <f>IFERROR(IF(AND($R183&gt;=BT$2,$R183&lt;=BT$3),$M183,IF(AND(BT$3&gt;=$R183,BT$2&lt;=$S183),$M183,0)),0)</f>
        <v/>
      </c>
      <c r="BU183" s="52">
        <f>IFERROR(IF(AND($R183&gt;=BU$2,$R183&lt;=BU$3),$M183,IF(AND(BU$3&gt;=$R183,BU$2&lt;=$S183),$M183,0)),0)</f>
        <v/>
      </c>
      <c r="BV183" s="52">
        <f>IFERROR(IF(AND($R183&gt;=BV$2,$R183&lt;=BV$3),$M183,IF(AND(BV$3&gt;=$R183,BV$2&lt;=$S183),$M183,0)),0)</f>
        <v/>
      </c>
      <c r="BW183" s="52">
        <f>IFERROR(IF(AND($R183&gt;=BW$2,$R183&lt;=BW$3),$M183,IF(AND(BW$3&gt;=$R183,BW$2&lt;=$S183),$M183,0)),0)</f>
        <v/>
      </c>
      <c r="BX183" s="52">
        <f>IFERROR(IF(AND($R183&gt;=BX$2,$R183&lt;=BX$3),$M183,IF(AND(BX$3&gt;=$R183,BX$2&lt;=$S183),$M183,0)),0)</f>
        <v/>
      </c>
      <c r="BY183" s="52">
        <f>IFERROR(IF(AND($R183&gt;=BY$2,$R183&lt;=BY$3),$M183,IF(AND(BY$3&gt;=$R183,BY$2&lt;=$S183),$M183,0)),0)</f>
        <v/>
      </c>
      <c r="BZ183" s="52">
        <f>IFERROR(IF(AND($R183&gt;=BZ$2,$R183&lt;=BZ$3),$M183,IF(AND(BZ$3&gt;=$R183,BZ$2&lt;=$S183),$M183,0)),0)</f>
        <v/>
      </c>
      <c r="CA183" s="52">
        <f>IFERROR(IF(AND($R183&gt;=CA$2,$R183&lt;=CA$3),$M183,IF(AND(CA$3&gt;=$R183,CA$2&lt;=$S183),$M183,0)),0)</f>
        <v/>
      </c>
      <c r="CB183" s="52">
        <f>IFERROR(IF(AND($R183&gt;=CB$2,$R183&lt;=CB$3),$M183,IF(AND(CB$3&gt;=$R183,CB$2&lt;=$S183),$M183,0)),0)</f>
        <v/>
      </c>
      <c r="CC183" s="52">
        <f>IFERROR(IF(AND($R183&gt;=CC$2,$R183&lt;=CC$3),$M183,IF(AND(CC$3&gt;=$R183,CC$2&lt;=$S183),$M183,0)),0)</f>
        <v/>
      </c>
      <c r="CD183" s="52">
        <f>IFERROR(IF(AND($R183&gt;=CD$2,$R183&lt;=CD$3),$M183,IF(AND(CD$3&gt;=$R183,CD$2&lt;=$S183),$M183,0)),0)</f>
        <v/>
      </c>
      <c r="CE183" s="52">
        <f>IFERROR(IF(AND($R183&gt;=CE$2,$R183&lt;=CE$3),$M183,IF(AND(CE$3&gt;=$R183,CE$2&lt;=$S183),$M183,0)),0)</f>
        <v/>
      </c>
      <c r="CF183" s="52">
        <f>IFERROR(IF(AND($R183&gt;=CF$2,$R183&lt;=CF$3),$M183,IF(AND(CF$3&gt;=$R183,CF$2&lt;=$S183),$M183,0)),0)</f>
        <v/>
      </c>
      <c r="CG183" s="52">
        <f>IFERROR(IF(AND($R183&gt;=CG$2,$R183&lt;=CG$3),$M183,IF(AND(CG$3&gt;=$R183,CG$2&lt;=$S183),$M183,0)),0)</f>
        <v/>
      </c>
      <c r="CH183" s="52">
        <f>IFERROR(IF(AND($R183&gt;=CH$2,$R183&lt;=CH$3),$M183,IF(AND(CH$3&gt;=$R183,CH$2&lt;=$S183),$M183,0)),0)</f>
        <v/>
      </c>
      <c r="CI183" s="52">
        <f>IFERROR(IF(AND($R183&gt;=CI$2,$R183&lt;=CI$3),$M183,IF(AND(CI$3&gt;=$R183,CI$2&lt;=$S183),$M183,0)),0)</f>
        <v/>
      </c>
      <c r="CJ183" s="52">
        <f>IFERROR(IF(AND($R183&gt;=CJ$2,$R183&lt;=CJ$3),$M183,IF(AND(CJ$3&gt;=$R183,CJ$2&lt;=$S183),$M183,0)),0)</f>
        <v/>
      </c>
      <c r="CK183" s="52">
        <f>IFERROR(IF(AND($R183&gt;=CK$2,$R183&lt;=CK$3),$M183,IF(AND(CK$3&gt;=$R183,CK$2&lt;=$S183),$M183,0)),0)</f>
        <v/>
      </c>
      <c r="CL183" s="52">
        <f>IFERROR(IF(AND($R183&gt;=CL$2,$R183&lt;=CL$3),$M183,IF(AND(CL$3&gt;=$R183,CL$2&lt;=$S183),$M183,0)),0)</f>
        <v/>
      </c>
      <c r="CM183" s="52">
        <f>IFERROR(IF(AND($R183&gt;=CM$2,$R183&lt;=CM$3),$M183,IF(AND(CM$3&gt;=$R183,CM$2&lt;=$S183),$M183,0)),0)</f>
        <v/>
      </c>
      <c r="CN183" s="52">
        <f>IFERROR(IF(AND($R183&gt;=CN$2,$R183&lt;=CN$3),$M183,IF(AND(CN$3&gt;=$R183,CN$2&lt;=$S183),$M183,0)),0)</f>
        <v/>
      </c>
      <c r="CO183" s="52">
        <f>IFERROR(IF(AND($R183&gt;=CO$2,$R183&lt;=CO$3),$M183,IF(AND(CO$3&gt;=$R183,CO$2&lt;=$S183),$M183,0)),0)</f>
        <v/>
      </c>
      <c r="CP183" s="52">
        <f>IFERROR(IF(AND($R183&gt;=CP$2,$R183&lt;=CP$3),$M183,IF(AND(CP$3&gt;=$R183,CP$2&lt;=$S183),$M183,0)),0)</f>
        <v/>
      </c>
      <c r="CQ183" s="52">
        <f>IFERROR(IF(AND($R183&gt;=CQ$2,$R183&lt;=CQ$3),$M183,IF(AND(CQ$3&gt;=$R183,CQ$2&lt;=$S183),$M183,0)),0)</f>
        <v/>
      </c>
      <c r="CR183" s="52">
        <f>IFERROR(IF(AND($R183&gt;=CR$2,$R183&lt;=CR$3),$M183,IF(AND(CR$3&gt;=$R183,CR$2&lt;=$S183),$M183,0)),0)</f>
        <v/>
      </c>
      <c r="CS183" s="52">
        <f>IFERROR(IF(AND($R183&gt;=CS$2,$R183&lt;=CS$3),$M183,IF(AND(CS$3&gt;=$R183,CS$2&lt;=$S183),$M183,0)),0)</f>
        <v/>
      </c>
      <c r="CT183" s="52">
        <f>IFERROR(IF(AND($R183&gt;=CT$2,$R183&lt;=CT$3),$M183,IF(AND(CT$3&gt;=$R183,CT$2&lt;=$S183),$M183,0)),0)</f>
        <v/>
      </c>
      <c r="CU183" s="52">
        <f>IFERROR(IF(AND($R183&gt;=CU$2,$R183&lt;=CU$3),$M183,IF(AND(CU$3&gt;=$R183,CU$2&lt;=$S183),$M183,0)),0)</f>
        <v/>
      </c>
      <c r="CV183" s="52">
        <f>IFERROR(IF(AND($R183&gt;=CV$2,$R183&lt;=CV$3),$M183,IF(AND(CV$3&gt;=$R183,CV$2&lt;=$S183),$M183,0)),0)</f>
        <v/>
      </c>
      <c r="CW183" s="52">
        <f>IFERROR(IF(AND($R183&gt;=CW$2,$R183&lt;=CW$3),$M183,IF(AND(CW$3&gt;=$R183,CW$2&lt;=$S183),$M183,0)),0)</f>
        <v/>
      </c>
      <c r="CX183" s="52">
        <f>IFERROR(IF(AND($R183&gt;=CX$2,$R183&lt;=CX$3),$M183,IF(AND(CX$3&gt;=$R183,CX$2&lt;=$S183),$M183,0)),0)</f>
        <v/>
      </c>
      <c r="CY183" s="52">
        <f>IFERROR(IF(AND($R183&gt;=CY$2,$R183&lt;=CY$3),$M183,IF(AND(CY$3&gt;=$R183,CY$2&lt;=$S183),$M183,0)),0)</f>
        <v/>
      </c>
      <c r="CZ183" s="52">
        <f>IFERROR(IF(AND($R183&gt;=CZ$2,$R183&lt;=CZ$3),$M183,IF(AND(CZ$3&gt;=$R183,CZ$2&lt;=$S183),$M183,0)),0)</f>
        <v/>
      </c>
      <c r="DA183" s="52" t="n"/>
      <c r="DB183" s="52" t="n"/>
    </row>
    <row r="184" outlineLevel="1" ht="15.9" customHeight="1">
      <c r="A184" s="40" t="inlineStr">
        <is>
          <t>[Person_3]</t>
        </is>
      </c>
      <c r="B184" s="98" t="n"/>
      <c r="C184" s="56" t="n"/>
      <c r="D184" s="98" t="n"/>
      <c r="E184" s="56" t="n"/>
      <c r="F184" s="53" t="n"/>
      <c r="G184" s="56" t="n"/>
      <c r="H184" s="98" t="n"/>
      <c r="I184" s="43" t="n"/>
      <c r="J184" s="44" t="n"/>
      <c r="K184" s="45" t="n"/>
      <c r="L184" s="45" t="n"/>
      <c r="M184" s="46">
        <f>IF($J184="Digital Maintenance",0,K184*L184)*I183</f>
        <v/>
      </c>
      <c r="N184" s="47">
        <f>IF($J184="Digital Maintenance",K184*L184,0)*I184</f>
        <v/>
      </c>
      <c r="O184" s="48" t="inlineStr">
        <is>
          <t>New</t>
        </is>
      </c>
      <c r="P184" s="49" t="n"/>
      <c r="Q184" s="96" t="n"/>
      <c r="R184" s="96" t="n"/>
      <c r="S184" s="96" t="n"/>
      <c r="T184" s="51">
        <f>IF(ISBLANK(S184),"",YEARFRAC(R184,EOMONTH(S184,0))*12)</f>
        <v/>
      </c>
      <c r="U184" s="52">
        <f>IFERROR(IF(AND($R184&gt;=U$2,$R184&lt;=U$3),$M184,IF(AND(U$3&gt;=$R184,U$2&lt;=$S184),$M184,0)),0)</f>
        <v/>
      </c>
      <c r="V184" s="52">
        <f>IFERROR(IF(AND($R184&gt;=V$2,$R184&lt;=V$3),$M184,IF(AND(V$3&gt;=$R184,V$2&lt;=$S184),$M184,0)),0)</f>
        <v/>
      </c>
      <c r="W184" s="52">
        <f>IFERROR(IF(AND($R184&gt;=W$2,$R184&lt;=W$3),$M184,IF(AND(W$3&gt;=$R184,W$2&lt;=$S184),$M184,0)),0)</f>
        <v/>
      </c>
      <c r="X184" s="52">
        <f>IFERROR(IF(AND($R184&gt;=X$2,$R184&lt;=X$3),$M184,IF(AND(X$3&gt;=$R184,X$2&lt;=$S184),$M184,0)),0)</f>
        <v/>
      </c>
      <c r="Y184" s="52">
        <f>IFERROR(IF(AND($R184&gt;=Y$2,$R184&lt;=Y$3),$M184,IF(AND(Y$3&gt;=$R184,Y$2&lt;=$S184),$M184,0)),0)</f>
        <v/>
      </c>
      <c r="Z184" s="52">
        <f>IFERROR(IF(AND($R184&gt;=Z$2,$R184&lt;=Z$3),$M184,IF(AND(Z$3&gt;=$R184,Z$2&lt;=$S184),$M184,0)),0)</f>
        <v/>
      </c>
      <c r="AA184" s="52">
        <f>IFERROR(IF(AND($R184&gt;=AA$2,$R184&lt;=AA$3),$M184,IF(AND(AA$3&gt;=$R184,AA$2&lt;=$S184),$M184,0)),0)</f>
        <v/>
      </c>
      <c r="AB184" s="52">
        <f>IFERROR(IF(AND($R184&gt;=AB$2,$R184&lt;=AB$3),$M184,IF(AND(AB$3&gt;=$R184,AB$2&lt;=$S184),$M184,0)),0)</f>
        <v/>
      </c>
      <c r="AC184" s="52">
        <f>IFERROR(IF(AND($R184&gt;=AC$2,$R184&lt;=AC$3),$M184,IF(AND(AC$3&gt;=$R184,AC$2&lt;=$S184),$M184,0)),0)</f>
        <v/>
      </c>
      <c r="AD184" s="52">
        <f>IFERROR(IF(AND($R184&gt;=AD$2,$R184&lt;=AD$3),$M184,IF(AND(AD$3&gt;=$R184,AD$2&lt;=$S184),$M184,0)),0)</f>
        <v/>
      </c>
      <c r="AE184" s="52">
        <f>IFERROR(IF(AND($R184&gt;=AE$2,$R184&lt;=AE$3),$M184,IF(AND(AE$3&gt;=$R184,AE$2&lt;=$S184),$M184,0)),0)</f>
        <v/>
      </c>
      <c r="AF184" s="52">
        <f>IFERROR(IF(AND($R184&gt;=AF$2,$R184&lt;=AF$3),$M184,IF(AND(AF$3&gt;=$R184,AF$2&lt;=$S184),$M184,0)),0)</f>
        <v/>
      </c>
      <c r="AG184" s="52">
        <f>IFERROR(IF(AND($R184&gt;=AG$2,$R184&lt;=AG$3),$M184,IF(AND(AG$3&gt;=$R184,AG$2&lt;=$S184),$M184,0)),0)</f>
        <v/>
      </c>
      <c r="AH184" s="52">
        <f>IFERROR(IF(AND($R184&gt;=AH$2,$R184&lt;=AH$3),$M184,IF(AND(AH$3&gt;=$R184,AH$2&lt;=$S184),$M184,0)),0)</f>
        <v/>
      </c>
      <c r="AI184" s="52">
        <f>IFERROR(IF(AND($R184&gt;=AI$2,$R184&lt;=AI$3),$M184,IF(AND(AI$3&gt;=$R184,AI$2&lt;=$S184),$M184,0)),0)</f>
        <v/>
      </c>
      <c r="AJ184" s="52">
        <f>IFERROR(IF(AND($R184&gt;=AJ$2,$R184&lt;=AJ$3),$M184,IF(AND(AJ$3&gt;=$R184,AJ$2&lt;=$S184),$M184,0)),0)</f>
        <v/>
      </c>
      <c r="AK184" s="52">
        <f>IFERROR(IF(AND($R184&gt;=AK$2,$R184&lt;=AK$3),$M184,IF(AND(AK$3&gt;=$R184,AK$2&lt;=$S184),$M184,0)),0)</f>
        <v/>
      </c>
      <c r="AL184" s="52">
        <f>IFERROR(IF(AND($R184&gt;=AL$2,$R184&lt;=AL$3),$M184,IF(AND(AL$3&gt;=$R184,AL$2&lt;=$S184),$M184,0)),0)</f>
        <v/>
      </c>
      <c r="AM184" s="52">
        <f>IFERROR(IF(AND($R184&gt;=AM$2,$R184&lt;=AM$3),$M184,IF(AND(AM$3&gt;=$R184,AM$2&lt;=$S184),$M184,0)),0)</f>
        <v/>
      </c>
      <c r="AN184" s="52">
        <f>IFERROR(IF(AND($R184&gt;=AN$2,$R184&lt;=AN$3),$M184,IF(AND(AN$3&gt;=$R184,AN$2&lt;=$S184),$M184,0)),0)</f>
        <v/>
      </c>
      <c r="AO184" s="52">
        <f>IFERROR(IF(AND($R184&gt;=AO$2,$R184&lt;=AO$3),$M184,IF(AND(AO$3&gt;=$R184,AO$2&lt;=$S184),$M184,0)),0)</f>
        <v/>
      </c>
      <c r="AP184" s="52">
        <f>IFERROR(IF(AND($R184&gt;=AP$2,$R184&lt;=AP$3),$M184,IF(AND(AP$3&gt;=$R184,AP$2&lt;=$S184),$M184,0)),0)</f>
        <v/>
      </c>
      <c r="AQ184" s="52">
        <f>IFERROR(IF(AND($R184&gt;=AQ$2,$R184&lt;=AQ$3),$M184,IF(AND(AQ$3&gt;=$R184,AQ$2&lt;=$S184),$M184,0)),0)</f>
        <v/>
      </c>
      <c r="AR184" s="52">
        <f>IFERROR(IF(AND($R184&gt;=AR$2,$R184&lt;=AR$3),$M184,IF(AND(AR$3&gt;=$R184,AR$2&lt;=$S184),$M184,0)),0)</f>
        <v/>
      </c>
      <c r="AS184" s="52">
        <f>IFERROR(IF(AND($R184&gt;=AS$2,$R184&lt;=AS$3),$M184,IF(AND(AS$3&gt;=$R184,AS$2&lt;=$S184),$M184,0)),0)</f>
        <v/>
      </c>
      <c r="AT184" s="52">
        <f>IFERROR(IF(AND($R184&gt;=AT$2,$R184&lt;=AT$3),$M184,IF(AND(AT$3&gt;=$R184,AT$2&lt;=$S184),$M184,0)),0)</f>
        <v/>
      </c>
      <c r="AU184" s="52">
        <f>IFERROR(IF(AND($R184&gt;=AU$2,$R184&lt;=AU$3),$M184,IF(AND(AU$3&gt;=$R184,AU$2&lt;=$S184),$M184,0)),0)</f>
        <v/>
      </c>
      <c r="AV184" s="52">
        <f>IFERROR(IF(AND($R184&gt;=AV$2,$R184&lt;=AV$3),$M184,IF(AND(AV$3&gt;=$R184,AV$2&lt;=$S184),$M184,0)),0)</f>
        <v/>
      </c>
      <c r="AW184" s="52">
        <f>IFERROR(IF(AND($R184&gt;=AW$2,$R184&lt;=AW$3),$M184,IF(AND(AW$3&gt;=$R184,AW$2&lt;=$S184),$M184,0)),0)</f>
        <v/>
      </c>
      <c r="AX184" s="52">
        <f>IFERROR(IF(AND($R184&gt;=AX$2,$R184&lt;=AX$3),$M184,IF(AND(AX$3&gt;=$R184,AX$2&lt;=$S184),$M184,0)),0)</f>
        <v/>
      </c>
      <c r="AY184" s="52">
        <f>IFERROR(IF(AND($R184&gt;=AY$2,$R184&lt;=AY$3),$M184,IF(AND(AY$3&gt;=$R184,AY$2&lt;=$S184),$M184,0)),0)</f>
        <v/>
      </c>
      <c r="AZ184" s="52">
        <f>IFERROR(IF(AND($R184&gt;=AZ$2,$R184&lt;=AZ$3),$M184,IF(AND(AZ$3&gt;=$R184,AZ$2&lt;=$S184),$M184,0)),0)</f>
        <v/>
      </c>
      <c r="BA184" s="52">
        <f>IFERROR(IF(AND($R184&gt;=BA$2,$R184&lt;=BA$3),$M184,IF(AND(BA$3&gt;=$R184,BA$2&lt;=$S184),$M184,0)),0)</f>
        <v/>
      </c>
      <c r="BB184" s="52">
        <f>IFERROR(IF(AND($R184&gt;=BB$2,$R184&lt;=BB$3),$M184,IF(AND(BB$3&gt;=$R184,BB$2&lt;=$S184),$M184,0)),0)</f>
        <v/>
      </c>
      <c r="BC184" s="52">
        <f>IFERROR(IF(AND($R184&gt;=BC$2,$R184&lt;=BC$3),$M184,IF(AND(BC$3&gt;=$R184,BC$2&lt;=$S184),$M184,0)),0)</f>
        <v/>
      </c>
      <c r="BD184" s="52">
        <f>IFERROR(IF(AND($R184&gt;=BD$2,$R184&lt;=BD$3),$M184,IF(AND(BD$3&gt;=$R184,BD$2&lt;=$S184),$M184,0)),0)</f>
        <v/>
      </c>
      <c r="BE184" s="52">
        <f>IFERROR(IF(AND($R184&gt;=BE$2,$R184&lt;=BE$3),$M184,IF(AND(BE$3&gt;=$R184,BE$2&lt;=$S184),$M184,0)),0)</f>
        <v/>
      </c>
      <c r="BF184" s="52">
        <f>IFERROR(IF(AND($R184&gt;=BF$2,$R184&lt;=BF$3),$M184,IF(AND(BF$3&gt;=$R184,BF$2&lt;=$S184),$M184,0)),0)</f>
        <v/>
      </c>
      <c r="BG184" s="52">
        <f>IFERROR(IF(AND($R184&gt;=BG$2,$R184&lt;=BG$3),$M184,IF(AND(BG$3&gt;=$R184,BG$2&lt;=$S184),$M184,0)),0)</f>
        <v/>
      </c>
      <c r="BH184" s="52">
        <f>IFERROR(IF(AND($R184&gt;=BH$2,$R184&lt;=BH$3),$M184,IF(AND(BH$3&gt;=$R184,BH$2&lt;=$S184),$M184,0)),0)</f>
        <v/>
      </c>
      <c r="BI184" s="52">
        <f>IFERROR(IF(AND($R184&gt;=BI$2,$R184&lt;=BI$3),$M184,IF(AND(BI$3&gt;=$R184,BI$2&lt;=$S184),$M184,0)),0)</f>
        <v/>
      </c>
      <c r="BJ184" s="52">
        <f>IFERROR(IF(AND($R184&gt;=BJ$2,$R184&lt;=BJ$3),$M184,IF(AND(BJ$3&gt;=$R184,BJ$2&lt;=$S184),$M184,0)),0)</f>
        <v/>
      </c>
      <c r="BK184" s="52">
        <f>IFERROR(IF(AND($R184&gt;=BK$2,$R184&lt;=BK$3),$M184,IF(AND(BK$3&gt;=$R184,BK$2&lt;=$S184),$M184,0)),0)</f>
        <v/>
      </c>
      <c r="BL184" s="52">
        <f>IFERROR(IF(AND($R184&gt;=BL$2,$R184&lt;=BL$3),$M184,IF(AND(BL$3&gt;=$R184,BL$2&lt;=$S184),$M184,0)),0)</f>
        <v/>
      </c>
      <c r="BM184" s="52">
        <f>IFERROR(IF(AND($R184&gt;=BM$2,$R184&lt;=BM$3),$M184,IF(AND(BM$3&gt;=$R184,BM$2&lt;=$S184),$M184,0)),0)</f>
        <v/>
      </c>
      <c r="BN184" s="52">
        <f>IFERROR(IF(AND($R184&gt;=BN$2,$R184&lt;=BN$3),$M184,IF(AND(BN$3&gt;=$R184,BN$2&lt;=$S184),$M184,0)),0)</f>
        <v/>
      </c>
      <c r="BO184" s="52">
        <f>IFERROR(IF(AND($R184&gt;=BO$2,$R184&lt;=BO$3),$M184,IF(AND(BO$3&gt;=$R184,BO$2&lt;=$S184),$M184,0)),0)</f>
        <v/>
      </c>
      <c r="BP184" s="52">
        <f>IFERROR(IF(AND($R184&gt;=BP$2,$R184&lt;=BP$3),$M184,IF(AND(BP$3&gt;=$R184,BP$2&lt;=$S184),$M184,0)),0)</f>
        <v/>
      </c>
      <c r="BQ184" s="52">
        <f>IFERROR(IF(AND($R184&gt;=BQ$2,$R184&lt;=BQ$3),$M184,IF(AND(BQ$3&gt;=$R184,BQ$2&lt;=$S184),$M184,0)),0)</f>
        <v/>
      </c>
      <c r="BR184" s="52">
        <f>IFERROR(IF(AND($R184&gt;=BR$2,$R184&lt;=BR$3),$M184,IF(AND(BR$3&gt;=$R184,BR$2&lt;=$S184),$M184,0)),0)</f>
        <v/>
      </c>
      <c r="BS184" s="52">
        <f>IFERROR(IF(AND($R184&gt;=BS$2,$R184&lt;=BS$3),$M184,IF(AND(BS$3&gt;=$R184,BS$2&lt;=$S184),$M184,0)),0)</f>
        <v/>
      </c>
      <c r="BT184" s="52">
        <f>IFERROR(IF(AND($R184&gt;=BT$2,$R184&lt;=BT$3),$M184,IF(AND(BT$3&gt;=$R184,BT$2&lt;=$S184),$M184,0)),0)</f>
        <v/>
      </c>
      <c r="BU184" s="52">
        <f>IFERROR(IF(AND($R184&gt;=BU$2,$R184&lt;=BU$3),$M184,IF(AND(BU$3&gt;=$R184,BU$2&lt;=$S184),$M184,0)),0)</f>
        <v/>
      </c>
      <c r="BV184" s="52">
        <f>IFERROR(IF(AND($R184&gt;=BV$2,$R184&lt;=BV$3),$M184,IF(AND(BV$3&gt;=$R184,BV$2&lt;=$S184),$M184,0)),0)</f>
        <v/>
      </c>
      <c r="BW184" s="52">
        <f>IFERROR(IF(AND($R184&gt;=BW$2,$R184&lt;=BW$3),$M184,IF(AND(BW$3&gt;=$R184,BW$2&lt;=$S184),$M184,0)),0)</f>
        <v/>
      </c>
      <c r="BX184" s="52">
        <f>IFERROR(IF(AND($R184&gt;=BX$2,$R184&lt;=BX$3),$M184,IF(AND(BX$3&gt;=$R184,BX$2&lt;=$S184),$M184,0)),0)</f>
        <v/>
      </c>
      <c r="BY184" s="52">
        <f>IFERROR(IF(AND($R184&gt;=BY$2,$R184&lt;=BY$3),$M184,IF(AND(BY$3&gt;=$R184,BY$2&lt;=$S184),$M184,0)),0)</f>
        <v/>
      </c>
      <c r="BZ184" s="52">
        <f>IFERROR(IF(AND($R184&gt;=BZ$2,$R184&lt;=BZ$3),$M184,IF(AND(BZ$3&gt;=$R184,BZ$2&lt;=$S184),$M184,0)),0)</f>
        <v/>
      </c>
      <c r="CA184" s="52">
        <f>IFERROR(IF(AND($R184&gt;=CA$2,$R184&lt;=CA$3),$M184,IF(AND(CA$3&gt;=$R184,CA$2&lt;=$S184),$M184,0)),0)</f>
        <v/>
      </c>
      <c r="CB184" s="52">
        <f>IFERROR(IF(AND($R184&gt;=CB$2,$R184&lt;=CB$3),$M184,IF(AND(CB$3&gt;=$R184,CB$2&lt;=$S184),$M184,0)),0)</f>
        <v/>
      </c>
      <c r="CC184" s="52">
        <f>IFERROR(IF(AND($R184&gt;=CC$2,$R184&lt;=CC$3),$M184,IF(AND(CC$3&gt;=$R184,CC$2&lt;=$S184),$M184,0)),0)</f>
        <v/>
      </c>
      <c r="CD184" s="52">
        <f>IFERROR(IF(AND($R184&gt;=CD$2,$R184&lt;=CD$3),$M184,IF(AND(CD$3&gt;=$R184,CD$2&lt;=$S184),$M184,0)),0)</f>
        <v/>
      </c>
      <c r="CE184" s="52">
        <f>IFERROR(IF(AND($R184&gt;=CE$2,$R184&lt;=CE$3),$M184,IF(AND(CE$3&gt;=$R184,CE$2&lt;=$S184),$M184,0)),0)</f>
        <v/>
      </c>
      <c r="CF184" s="52">
        <f>IFERROR(IF(AND($R184&gt;=CF$2,$R184&lt;=CF$3),$M184,IF(AND(CF$3&gt;=$R184,CF$2&lt;=$S184),$M184,0)),0)</f>
        <v/>
      </c>
      <c r="CG184" s="52">
        <f>IFERROR(IF(AND($R184&gt;=CG$2,$R184&lt;=CG$3),$M184,IF(AND(CG$3&gt;=$R184,CG$2&lt;=$S184),$M184,0)),0)</f>
        <v/>
      </c>
      <c r="CH184" s="52">
        <f>IFERROR(IF(AND($R184&gt;=CH$2,$R184&lt;=CH$3),$M184,IF(AND(CH$3&gt;=$R184,CH$2&lt;=$S184),$M184,0)),0)</f>
        <v/>
      </c>
      <c r="CI184" s="52">
        <f>IFERROR(IF(AND($R184&gt;=CI$2,$R184&lt;=CI$3),$M184,IF(AND(CI$3&gt;=$R184,CI$2&lt;=$S184),$M184,0)),0)</f>
        <v/>
      </c>
      <c r="CJ184" s="52">
        <f>IFERROR(IF(AND($R184&gt;=CJ$2,$R184&lt;=CJ$3),$M184,IF(AND(CJ$3&gt;=$R184,CJ$2&lt;=$S184),$M184,0)),0)</f>
        <v/>
      </c>
      <c r="CK184" s="52">
        <f>IFERROR(IF(AND($R184&gt;=CK$2,$R184&lt;=CK$3),$M184,IF(AND(CK$3&gt;=$R184,CK$2&lt;=$S184),$M184,0)),0)</f>
        <v/>
      </c>
      <c r="CL184" s="52">
        <f>IFERROR(IF(AND($R184&gt;=CL$2,$R184&lt;=CL$3),$M184,IF(AND(CL$3&gt;=$R184,CL$2&lt;=$S184),$M184,0)),0)</f>
        <v/>
      </c>
      <c r="CM184" s="52">
        <f>IFERROR(IF(AND($R184&gt;=CM$2,$R184&lt;=CM$3),$M184,IF(AND(CM$3&gt;=$R184,CM$2&lt;=$S184),$M184,0)),0)</f>
        <v/>
      </c>
      <c r="CN184" s="52">
        <f>IFERROR(IF(AND($R184&gt;=CN$2,$R184&lt;=CN$3),$M184,IF(AND(CN$3&gt;=$R184,CN$2&lt;=$S184),$M184,0)),0)</f>
        <v/>
      </c>
      <c r="CO184" s="52">
        <f>IFERROR(IF(AND($R184&gt;=CO$2,$R184&lt;=CO$3),$M184,IF(AND(CO$3&gt;=$R184,CO$2&lt;=$S184),$M184,0)),0)</f>
        <v/>
      </c>
      <c r="CP184" s="52">
        <f>IFERROR(IF(AND($R184&gt;=CP$2,$R184&lt;=CP$3),$M184,IF(AND(CP$3&gt;=$R184,CP$2&lt;=$S184),$M184,0)),0)</f>
        <v/>
      </c>
      <c r="CQ184" s="52">
        <f>IFERROR(IF(AND($R184&gt;=CQ$2,$R184&lt;=CQ$3),$M184,IF(AND(CQ$3&gt;=$R184,CQ$2&lt;=$S184),$M184,0)),0)</f>
        <v/>
      </c>
      <c r="CR184" s="52">
        <f>IFERROR(IF(AND($R184&gt;=CR$2,$R184&lt;=CR$3),$M184,IF(AND(CR$3&gt;=$R184,CR$2&lt;=$S184),$M184,0)),0)</f>
        <v/>
      </c>
      <c r="CS184" s="52">
        <f>IFERROR(IF(AND($R184&gt;=CS$2,$R184&lt;=CS$3),$M184,IF(AND(CS$3&gt;=$R184,CS$2&lt;=$S184),$M184,0)),0)</f>
        <v/>
      </c>
      <c r="CT184" s="52">
        <f>IFERROR(IF(AND($R184&gt;=CT$2,$R184&lt;=CT$3),$M184,IF(AND(CT$3&gt;=$R184,CT$2&lt;=$S184),$M184,0)),0)</f>
        <v/>
      </c>
      <c r="CU184" s="52">
        <f>IFERROR(IF(AND($R184&gt;=CU$2,$R184&lt;=CU$3),$M184,IF(AND(CU$3&gt;=$R184,CU$2&lt;=$S184),$M184,0)),0)</f>
        <v/>
      </c>
      <c r="CV184" s="52">
        <f>IFERROR(IF(AND($R184&gt;=CV$2,$R184&lt;=CV$3),$M184,IF(AND(CV$3&gt;=$R184,CV$2&lt;=$S184),$M184,0)),0)</f>
        <v/>
      </c>
      <c r="CW184" s="52">
        <f>IFERROR(IF(AND($R184&gt;=CW$2,$R184&lt;=CW$3),$M184,IF(AND(CW$3&gt;=$R184,CW$2&lt;=$S184),$M184,0)),0)</f>
        <v/>
      </c>
      <c r="CX184" s="52">
        <f>IFERROR(IF(AND($R184&gt;=CX$2,$R184&lt;=CX$3),$M184,IF(AND(CX$3&gt;=$R184,CX$2&lt;=$S184),$M184,0)),0)</f>
        <v/>
      </c>
      <c r="CY184" s="52">
        <f>IFERROR(IF(AND($R184&gt;=CY$2,$R184&lt;=CY$3),$M184,IF(AND(CY$3&gt;=$R184,CY$2&lt;=$S184),$M184,0)),0)</f>
        <v/>
      </c>
      <c r="CZ184" s="52">
        <f>IFERROR(IF(AND($R184&gt;=CZ$2,$R184&lt;=CZ$3),$M184,IF(AND(CZ$3&gt;=$R184,CZ$2&lt;=$S184),$M184,0)),0)</f>
        <v/>
      </c>
      <c r="DA184" s="52" t="n"/>
      <c r="DB184" s="52" t="n"/>
    </row>
    <row r="185" outlineLevel="1" ht="15.9" customHeight="1">
      <c r="A185" s="40" t="inlineStr">
        <is>
          <t>[Person_3]</t>
        </is>
      </c>
      <c r="B185" s="98" t="n"/>
      <c r="C185" s="56" t="n"/>
      <c r="D185" s="98" t="n"/>
      <c r="E185" s="56" t="n"/>
      <c r="F185" s="53" t="n"/>
      <c r="G185" s="56" t="n"/>
      <c r="H185" s="98" t="n"/>
      <c r="I185" s="43" t="n"/>
      <c r="J185" s="44" t="n"/>
      <c r="K185" s="45" t="n"/>
      <c r="L185" s="45" t="n"/>
      <c r="M185" s="46">
        <f>IF($J185="Digital Maintenance",0,K185*L185)*I184</f>
        <v/>
      </c>
      <c r="N185" s="47">
        <f>IF($J185="Digital Maintenance",K185*L185,0)*I185</f>
        <v/>
      </c>
      <c r="O185" s="48" t="inlineStr">
        <is>
          <t>New</t>
        </is>
      </c>
      <c r="P185" s="49" t="n"/>
      <c r="Q185" s="96" t="n"/>
      <c r="R185" s="96" t="n"/>
      <c r="S185" s="96" t="n"/>
      <c r="T185" s="51">
        <f>IF(ISBLANK(S185),"",YEARFRAC(R185,EOMONTH(S185,0))*12)</f>
        <v/>
      </c>
      <c r="U185" s="52">
        <f>IFERROR(IF(AND($R185&gt;=U$2,$R185&lt;=U$3),$M185,IF(AND(U$3&gt;=$R185,U$2&lt;=$S185),$M185,0)),0)</f>
        <v/>
      </c>
      <c r="V185" s="52">
        <f>IFERROR(IF(AND($R185&gt;=V$2,$R185&lt;=V$3),$M185,IF(AND(V$3&gt;=$R185,V$2&lt;=$S185),$M185,0)),0)</f>
        <v/>
      </c>
      <c r="W185" s="52">
        <f>IFERROR(IF(AND($R185&gt;=W$2,$R185&lt;=W$3),$M185,IF(AND(W$3&gt;=$R185,W$2&lt;=$S185),$M185,0)),0)</f>
        <v/>
      </c>
      <c r="X185" s="52">
        <f>IFERROR(IF(AND($R185&gt;=X$2,$R185&lt;=X$3),$M185,IF(AND(X$3&gt;=$R185,X$2&lt;=$S185),$M185,0)),0)</f>
        <v/>
      </c>
      <c r="Y185" s="52">
        <f>IFERROR(IF(AND($R185&gt;=Y$2,$R185&lt;=Y$3),$M185,IF(AND(Y$3&gt;=$R185,Y$2&lt;=$S185),$M185,0)),0)</f>
        <v/>
      </c>
      <c r="Z185" s="52">
        <f>IFERROR(IF(AND($R185&gt;=Z$2,$R185&lt;=Z$3),$M185,IF(AND(Z$3&gt;=$R185,Z$2&lt;=$S185),$M185,0)),0)</f>
        <v/>
      </c>
      <c r="AA185" s="52">
        <f>IFERROR(IF(AND($R185&gt;=AA$2,$R185&lt;=AA$3),$M185,IF(AND(AA$3&gt;=$R185,AA$2&lt;=$S185),$M185,0)),0)</f>
        <v/>
      </c>
      <c r="AB185" s="52">
        <f>IFERROR(IF(AND($R185&gt;=AB$2,$R185&lt;=AB$3),$M185,IF(AND(AB$3&gt;=$R185,AB$2&lt;=$S185),$M185,0)),0)</f>
        <v/>
      </c>
      <c r="AC185" s="52">
        <f>IFERROR(IF(AND($R185&gt;=AC$2,$R185&lt;=AC$3),$M185,IF(AND(AC$3&gt;=$R185,AC$2&lt;=$S185),$M185,0)),0)</f>
        <v/>
      </c>
      <c r="AD185" s="52">
        <f>IFERROR(IF(AND($R185&gt;=AD$2,$R185&lt;=AD$3),$M185,IF(AND(AD$3&gt;=$R185,AD$2&lt;=$S185),$M185,0)),0)</f>
        <v/>
      </c>
      <c r="AE185" s="52">
        <f>IFERROR(IF(AND($R185&gt;=AE$2,$R185&lt;=AE$3),$M185,IF(AND(AE$3&gt;=$R185,AE$2&lt;=$S185),$M185,0)),0)</f>
        <v/>
      </c>
      <c r="AF185" s="52">
        <f>IFERROR(IF(AND($R185&gt;=AF$2,$R185&lt;=AF$3),$M185,IF(AND(AF$3&gt;=$R185,AF$2&lt;=$S185),$M185,0)),0)</f>
        <v/>
      </c>
      <c r="AG185" s="52">
        <f>IFERROR(IF(AND($R185&gt;=AG$2,$R185&lt;=AG$3),$M185,IF(AND(AG$3&gt;=$R185,AG$2&lt;=$S185),$M185,0)),0)</f>
        <v/>
      </c>
      <c r="AH185" s="52">
        <f>IFERROR(IF(AND($R185&gt;=AH$2,$R185&lt;=AH$3),$M185,IF(AND(AH$3&gt;=$R185,AH$2&lt;=$S185),$M185,0)),0)</f>
        <v/>
      </c>
      <c r="AI185" s="52">
        <f>IFERROR(IF(AND($R185&gt;=AI$2,$R185&lt;=AI$3),$M185,IF(AND(AI$3&gt;=$R185,AI$2&lt;=$S185),$M185,0)),0)</f>
        <v/>
      </c>
      <c r="AJ185" s="52">
        <f>IFERROR(IF(AND($R185&gt;=AJ$2,$R185&lt;=AJ$3),$M185,IF(AND(AJ$3&gt;=$R185,AJ$2&lt;=$S185),$M185,0)),0)</f>
        <v/>
      </c>
      <c r="AK185" s="52">
        <f>IFERROR(IF(AND($R185&gt;=AK$2,$R185&lt;=AK$3),$M185,IF(AND(AK$3&gt;=$R185,AK$2&lt;=$S185),$M185,0)),0)</f>
        <v/>
      </c>
      <c r="AL185" s="52">
        <f>IFERROR(IF(AND($R185&gt;=AL$2,$R185&lt;=AL$3),$M185,IF(AND(AL$3&gt;=$R185,AL$2&lt;=$S185),$M185,0)),0)</f>
        <v/>
      </c>
      <c r="AM185" s="52">
        <f>IFERROR(IF(AND($R185&gt;=AM$2,$R185&lt;=AM$3),$M185,IF(AND(AM$3&gt;=$R185,AM$2&lt;=$S185),$M185,0)),0)</f>
        <v/>
      </c>
      <c r="AN185" s="52">
        <f>IFERROR(IF(AND($R185&gt;=AN$2,$R185&lt;=AN$3),$M185,IF(AND(AN$3&gt;=$R185,AN$2&lt;=$S185),$M185,0)),0)</f>
        <v/>
      </c>
      <c r="AO185" s="52">
        <f>IFERROR(IF(AND($R185&gt;=AO$2,$R185&lt;=AO$3),$M185,IF(AND(AO$3&gt;=$R185,AO$2&lt;=$S185),$M185,0)),0)</f>
        <v/>
      </c>
      <c r="AP185" s="52">
        <f>IFERROR(IF(AND($R185&gt;=AP$2,$R185&lt;=AP$3),$M185,IF(AND(AP$3&gt;=$R185,AP$2&lt;=$S185),$M185,0)),0)</f>
        <v/>
      </c>
      <c r="AQ185" s="52">
        <f>IFERROR(IF(AND($R185&gt;=AQ$2,$R185&lt;=AQ$3),$M185,IF(AND(AQ$3&gt;=$R185,AQ$2&lt;=$S185),$M185,0)),0)</f>
        <v/>
      </c>
      <c r="AR185" s="52">
        <f>IFERROR(IF(AND($R185&gt;=AR$2,$R185&lt;=AR$3),$M185,IF(AND(AR$3&gt;=$R185,AR$2&lt;=$S185),$M185,0)),0)</f>
        <v/>
      </c>
      <c r="AS185" s="52">
        <f>IFERROR(IF(AND($R185&gt;=AS$2,$R185&lt;=AS$3),$M185,IF(AND(AS$3&gt;=$R185,AS$2&lt;=$S185),$M185,0)),0)</f>
        <v/>
      </c>
      <c r="AT185" s="52">
        <f>IFERROR(IF(AND($R185&gt;=AT$2,$R185&lt;=AT$3),$M185,IF(AND(AT$3&gt;=$R185,AT$2&lt;=$S185),$M185,0)),0)</f>
        <v/>
      </c>
      <c r="AU185" s="52">
        <f>IFERROR(IF(AND($R185&gt;=AU$2,$R185&lt;=AU$3),$M185,IF(AND(AU$3&gt;=$R185,AU$2&lt;=$S185),$M185,0)),0)</f>
        <v/>
      </c>
      <c r="AV185" s="52">
        <f>IFERROR(IF(AND($R185&gt;=AV$2,$R185&lt;=AV$3),$M185,IF(AND(AV$3&gt;=$R185,AV$2&lt;=$S185),$M185,0)),0)</f>
        <v/>
      </c>
      <c r="AW185" s="52">
        <f>IFERROR(IF(AND($R185&gt;=AW$2,$R185&lt;=AW$3),$M185,IF(AND(AW$3&gt;=$R185,AW$2&lt;=$S185),$M185,0)),0)</f>
        <v/>
      </c>
      <c r="AX185" s="52">
        <f>IFERROR(IF(AND($R185&gt;=AX$2,$R185&lt;=AX$3),$M185,IF(AND(AX$3&gt;=$R185,AX$2&lt;=$S185),$M185,0)),0)</f>
        <v/>
      </c>
      <c r="AY185" s="52">
        <f>IFERROR(IF(AND($R185&gt;=AY$2,$R185&lt;=AY$3),$M185,IF(AND(AY$3&gt;=$R185,AY$2&lt;=$S185),$M185,0)),0)</f>
        <v/>
      </c>
      <c r="AZ185" s="52">
        <f>IFERROR(IF(AND($R185&gt;=AZ$2,$R185&lt;=AZ$3),$M185,IF(AND(AZ$3&gt;=$R185,AZ$2&lt;=$S185),$M185,0)),0)</f>
        <v/>
      </c>
      <c r="BA185" s="52">
        <f>IFERROR(IF(AND($R185&gt;=BA$2,$R185&lt;=BA$3),$M185,IF(AND(BA$3&gt;=$R185,BA$2&lt;=$S185),$M185,0)),0)</f>
        <v/>
      </c>
      <c r="BB185" s="52">
        <f>IFERROR(IF(AND($R185&gt;=BB$2,$R185&lt;=BB$3),$M185,IF(AND(BB$3&gt;=$R185,BB$2&lt;=$S185),$M185,0)),0)</f>
        <v/>
      </c>
      <c r="BC185" s="52">
        <f>IFERROR(IF(AND($R185&gt;=BC$2,$R185&lt;=BC$3),$M185,IF(AND(BC$3&gt;=$R185,BC$2&lt;=$S185),$M185,0)),0)</f>
        <v/>
      </c>
      <c r="BD185" s="52">
        <f>IFERROR(IF(AND($R185&gt;=BD$2,$R185&lt;=BD$3),$M185,IF(AND(BD$3&gt;=$R185,BD$2&lt;=$S185),$M185,0)),0)</f>
        <v/>
      </c>
      <c r="BE185" s="52">
        <f>IFERROR(IF(AND($R185&gt;=BE$2,$R185&lt;=BE$3),$M185,IF(AND(BE$3&gt;=$R185,BE$2&lt;=$S185),$M185,0)),0)</f>
        <v/>
      </c>
      <c r="BF185" s="52">
        <f>IFERROR(IF(AND($R185&gt;=BF$2,$R185&lt;=BF$3),$M185,IF(AND(BF$3&gt;=$R185,BF$2&lt;=$S185),$M185,0)),0)</f>
        <v/>
      </c>
      <c r="BG185" s="52">
        <f>IFERROR(IF(AND($R185&gt;=BG$2,$R185&lt;=BG$3),$M185,IF(AND(BG$3&gt;=$R185,BG$2&lt;=$S185),$M185,0)),0)</f>
        <v/>
      </c>
      <c r="BH185" s="52">
        <f>IFERROR(IF(AND($R185&gt;=BH$2,$R185&lt;=BH$3),$M185,IF(AND(BH$3&gt;=$R185,BH$2&lt;=$S185),$M185,0)),0)</f>
        <v/>
      </c>
      <c r="BI185" s="52">
        <f>IFERROR(IF(AND($R185&gt;=BI$2,$R185&lt;=BI$3),$M185,IF(AND(BI$3&gt;=$R185,BI$2&lt;=$S185),$M185,0)),0)</f>
        <v/>
      </c>
      <c r="BJ185" s="52">
        <f>IFERROR(IF(AND($R185&gt;=BJ$2,$R185&lt;=BJ$3),$M185,IF(AND(BJ$3&gt;=$R185,BJ$2&lt;=$S185),$M185,0)),0)</f>
        <v/>
      </c>
      <c r="BK185" s="52">
        <f>IFERROR(IF(AND($R185&gt;=BK$2,$R185&lt;=BK$3),$M185,IF(AND(BK$3&gt;=$R185,BK$2&lt;=$S185),$M185,0)),0)</f>
        <v/>
      </c>
      <c r="BL185" s="52">
        <f>IFERROR(IF(AND($R185&gt;=BL$2,$R185&lt;=BL$3),$M185,IF(AND(BL$3&gt;=$R185,BL$2&lt;=$S185),$M185,0)),0)</f>
        <v/>
      </c>
      <c r="BM185" s="52">
        <f>IFERROR(IF(AND($R185&gt;=BM$2,$R185&lt;=BM$3),$M185,IF(AND(BM$3&gt;=$R185,BM$2&lt;=$S185),$M185,0)),0)</f>
        <v/>
      </c>
      <c r="BN185" s="52">
        <f>IFERROR(IF(AND($R185&gt;=BN$2,$R185&lt;=BN$3),$M185,IF(AND(BN$3&gt;=$R185,BN$2&lt;=$S185),$M185,0)),0)</f>
        <v/>
      </c>
      <c r="BO185" s="52">
        <f>IFERROR(IF(AND($R185&gt;=BO$2,$R185&lt;=BO$3),$M185,IF(AND(BO$3&gt;=$R185,BO$2&lt;=$S185),$M185,0)),0)</f>
        <v/>
      </c>
      <c r="BP185" s="52">
        <f>IFERROR(IF(AND($R185&gt;=BP$2,$R185&lt;=BP$3),$M185,IF(AND(BP$3&gt;=$R185,BP$2&lt;=$S185),$M185,0)),0)</f>
        <v/>
      </c>
      <c r="BQ185" s="52">
        <f>IFERROR(IF(AND($R185&gt;=BQ$2,$R185&lt;=BQ$3),$M185,IF(AND(BQ$3&gt;=$R185,BQ$2&lt;=$S185),$M185,0)),0)</f>
        <v/>
      </c>
      <c r="BR185" s="52">
        <f>IFERROR(IF(AND($R185&gt;=BR$2,$R185&lt;=BR$3),$M185,IF(AND(BR$3&gt;=$R185,BR$2&lt;=$S185),$M185,0)),0)</f>
        <v/>
      </c>
      <c r="BS185" s="52">
        <f>IFERROR(IF(AND($R185&gt;=BS$2,$R185&lt;=BS$3),$M185,IF(AND(BS$3&gt;=$R185,BS$2&lt;=$S185),$M185,0)),0)</f>
        <v/>
      </c>
      <c r="BT185" s="52">
        <f>IFERROR(IF(AND($R185&gt;=BT$2,$R185&lt;=BT$3),$M185,IF(AND(BT$3&gt;=$R185,BT$2&lt;=$S185),$M185,0)),0)</f>
        <v/>
      </c>
      <c r="BU185" s="52">
        <f>IFERROR(IF(AND($R185&gt;=BU$2,$R185&lt;=BU$3),$M185,IF(AND(BU$3&gt;=$R185,BU$2&lt;=$S185),$M185,0)),0)</f>
        <v/>
      </c>
      <c r="BV185" s="52">
        <f>IFERROR(IF(AND($R185&gt;=BV$2,$R185&lt;=BV$3),$M185,IF(AND(BV$3&gt;=$R185,BV$2&lt;=$S185),$M185,0)),0)</f>
        <v/>
      </c>
      <c r="BW185" s="52">
        <f>IFERROR(IF(AND($R185&gt;=BW$2,$R185&lt;=BW$3),$M185,IF(AND(BW$3&gt;=$R185,BW$2&lt;=$S185),$M185,0)),0)</f>
        <v/>
      </c>
      <c r="BX185" s="52">
        <f>IFERROR(IF(AND($R185&gt;=BX$2,$R185&lt;=BX$3),$M185,IF(AND(BX$3&gt;=$R185,BX$2&lt;=$S185),$M185,0)),0)</f>
        <v/>
      </c>
      <c r="BY185" s="52">
        <f>IFERROR(IF(AND($R185&gt;=BY$2,$R185&lt;=BY$3),$M185,IF(AND(BY$3&gt;=$R185,BY$2&lt;=$S185),$M185,0)),0)</f>
        <v/>
      </c>
      <c r="BZ185" s="52">
        <f>IFERROR(IF(AND($R185&gt;=BZ$2,$R185&lt;=BZ$3),$M185,IF(AND(BZ$3&gt;=$R185,BZ$2&lt;=$S185),$M185,0)),0)</f>
        <v/>
      </c>
      <c r="CA185" s="52">
        <f>IFERROR(IF(AND($R185&gt;=CA$2,$R185&lt;=CA$3),$M185,IF(AND(CA$3&gt;=$R185,CA$2&lt;=$S185),$M185,0)),0)</f>
        <v/>
      </c>
      <c r="CB185" s="52">
        <f>IFERROR(IF(AND($R185&gt;=CB$2,$R185&lt;=CB$3),$M185,IF(AND(CB$3&gt;=$R185,CB$2&lt;=$S185),$M185,0)),0)</f>
        <v/>
      </c>
      <c r="CC185" s="52">
        <f>IFERROR(IF(AND($R185&gt;=CC$2,$R185&lt;=CC$3),$M185,IF(AND(CC$3&gt;=$R185,CC$2&lt;=$S185),$M185,0)),0)</f>
        <v/>
      </c>
      <c r="CD185" s="52">
        <f>IFERROR(IF(AND($R185&gt;=CD$2,$R185&lt;=CD$3),$M185,IF(AND(CD$3&gt;=$R185,CD$2&lt;=$S185),$M185,0)),0)</f>
        <v/>
      </c>
      <c r="CE185" s="52">
        <f>IFERROR(IF(AND($R185&gt;=CE$2,$R185&lt;=CE$3),$M185,IF(AND(CE$3&gt;=$R185,CE$2&lt;=$S185),$M185,0)),0)</f>
        <v/>
      </c>
      <c r="CF185" s="52">
        <f>IFERROR(IF(AND($R185&gt;=CF$2,$R185&lt;=CF$3),$M185,IF(AND(CF$3&gt;=$R185,CF$2&lt;=$S185),$M185,0)),0)</f>
        <v/>
      </c>
      <c r="CG185" s="52">
        <f>IFERROR(IF(AND($R185&gt;=CG$2,$R185&lt;=CG$3),$M185,IF(AND(CG$3&gt;=$R185,CG$2&lt;=$S185),$M185,0)),0)</f>
        <v/>
      </c>
      <c r="CH185" s="52">
        <f>IFERROR(IF(AND($R185&gt;=CH$2,$R185&lt;=CH$3),$M185,IF(AND(CH$3&gt;=$R185,CH$2&lt;=$S185),$M185,0)),0)</f>
        <v/>
      </c>
      <c r="CI185" s="52">
        <f>IFERROR(IF(AND($R185&gt;=CI$2,$R185&lt;=CI$3),$M185,IF(AND(CI$3&gt;=$R185,CI$2&lt;=$S185),$M185,0)),0)</f>
        <v/>
      </c>
      <c r="CJ185" s="52">
        <f>IFERROR(IF(AND($R185&gt;=CJ$2,$R185&lt;=CJ$3),$M185,IF(AND(CJ$3&gt;=$R185,CJ$2&lt;=$S185),$M185,0)),0)</f>
        <v/>
      </c>
      <c r="CK185" s="52">
        <f>IFERROR(IF(AND($R185&gt;=CK$2,$R185&lt;=CK$3),$M185,IF(AND(CK$3&gt;=$R185,CK$2&lt;=$S185),$M185,0)),0)</f>
        <v/>
      </c>
      <c r="CL185" s="52">
        <f>IFERROR(IF(AND($R185&gt;=CL$2,$R185&lt;=CL$3),$M185,IF(AND(CL$3&gt;=$R185,CL$2&lt;=$S185),$M185,0)),0)</f>
        <v/>
      </c>
      <c r="CM185" s="52">
        <f>IFERROR(IF(AND($R185&gt;=CM$2,$R185&lt;=CM$3),$M185,IF(AND(CM$3&gt;=$R185,CM$2&lt;=$S185),$M185,0)),0)</f>
        <v/>
      </c>
      <c r="CN185" s="52">
        <f>IFERROR(IF(AND($R185&gt;=CN$2,$R185&lt;=CN$3),$M185,IF(AND(CN$3&gt;=$R185,CN$2&lt;=$S185),$M185,0)),0)</f>
        <v/>
      </c>
      <c r="CO185" s="52">
        <f>IFERROR(IF(AND($R185&gt;=CO$2,$R185&lt;=CO$3),$M185,IF(AND(CO$3&gt;=$R185,CO$2&lt;=$S185),$M185,0)),0)</f>
        <v/>
      </c>
      <c r="CP185" s="52">
        <f>IFERROR(IF(AND($R185&gt;=CP$2,$R185&lt;=CP$3),$M185,IF(AND(CP$3&gt;=$R185,CP$2&lt;=$S185),$M185,0)),0)</f>
        <v/>
      </c>
      <c r="CQ185" s="52">
        <f>IFERROR(IF(AND($R185&gt;=CQ$2,$R185&lt;=CQ$3),$M185,IF(AND(CQ$3&gt;=$R185,CQ$2&lt;=$S185),$M185,0)),0)</f>
        <v/>
      </c>
      <c r="CR185" s="52">
        <f>IFERROR(IF(AND($R185&gt;=CR$2,$R185&lt;=CR$3),$M185,IF(AND(CR$3&gt;=$R185,CR$2&lt;=$S185),$M185,0)),0)</f>
        <v/>
      </c>
      <c r="CS185" s="52">
        <f>IFERROR(IF(AND($R185&gt;=CS$2,$R185&lt;=CS$3),$M185,IF(AND(CS$3&gt;=$R185,CS$2&lt;=$S185),$M185,0)),0)</f>
        <v/>
      </c>
      <c r="CT185" s="52">
        <f>IFERROR(IF(AND($R185&gt;=CT$2,$R185&lt;=CT$3),$M185,IF(AND(CT$3&gt;=$R185,CT$2&lt;=$S185),$M185,0)),0)</f>
        <v/>
      </c>
      <c r="CU185" s="52">
        <f>IFERROR(IF(AND($R185&gt;=CU$2,$R185&lt;=CU$3),$M185,IF(AND(CU$3&gt;=$R185,CU$2&lt;=$S185),$M185,0)),0)</f>
        <v/>
      </c>
      <c r="CV185" s="52">
        <f>IFERROR(IF(AND($R185&gt;=CV$2,$R185&lt;=CV$3),$M185,IF(AND(CV$3&gt;=$R185,CV$2&lt;=$S185),$M185,0)),0)</f>
        <v/>
      </c>
      <c r="CW185" s="52">
        <f>IFERROR(IF(AND($R185&gt;=CW$2,$R185&lt;=CW$3),$M185,IF(AND(CW$3&gt;=$R185,CW$2&lt;=$S185),$M185,0)),0)</f>
        <v/>
      </c>
      <c r="CX185" s="52">
        <f>IFERROR(IF(AND($R185&gt;=CX$2,$R185&lt;=CX$3),$M185,IF(AND(CX$3&gt;=$R185,CX$2&lt;=$S185),$M185,0)),0)</f>
        <v/>
      </c>
      <c r="CY185" s="52">
        <f>IFERROR(IF(AND($R185&gt;=CY$2,$R185&lt;=CY$3),$M185,IF(AND(CY$3&gt;=$R185,CY$2&lt;=$S185),$M185,0)),0)</f>
        <v/>
      </c>
      <c r="CZ185" s="52">
        <f>IFERROR(IF(AND($R185&gt;=CZ$2,$R185&lt;=CZ$3),$M185,IF(AND(CZ$3&gt;=$R185,CZ$2&lt;=$S185),$M185,0)),0)</f>
        <v/>
      </c>
      <c r="DA185" s="52" t="n"/>
      <c r="DB185" s="52" t="n"/>
    </row>
    <row r="186" outlineLevel="1" ht="15.9" customHeight="1">
      <c r="A186" s="40" t="inlineStr">
        <is>
          <t>[Person_3]</t>
        </is>
      </c>
      <c r="B186" s="98" t="n"/>
      <c r="C186" s="56" t="n"/>
      <c r="D186" s="98" t="n"/>
      <c r="E186" s="56" t="n"/>
      <c r="F186" s="53" t="n"/>
      <c r="G186" s="56" t="n"/>
      <c r="H186" s="98" t="n"/>
      <c r="I186" s="43" t="n"/>
      <c r="J186" s="44" t="n"/>
      <c r="K186" s="45" t="n"/>
      <c r="L186" s="45" t="n"/>
      <c r="M186" s="46">
        <f>IF($J186="Digital Maintenance",0,K186*L186)*I185</f>
        <v/>
      </c>
      <c r="N186" s="47">
        <f>IF($J186="Digital Maintenance",K186*L186,0)*I186</f>
        <v/>
      </c>
      <c r="O186" s="48" t="inlineStr">
        <is>
          <t>New</t>
        </is>
      </c>
      <c r="P186" s="49" t="n"/>
      <c r="Q186" s="96" t="n"/>
      <c r="R186" s="96" t="n"/>
      <c r="S186" s="96" t="n"/>
      <c r="T186" s="51">
        <f>IF(ISBLANK(S186),"",YEARFRAC(R186,EOMONTH(S186,0))*12)</f>
        <v/>
      </c>
      <c r="U186" s="52">
        <f>IFERROR(IF(AND($R186&gt;=U$2,$R186&lt;=U$3),$M186,IF(AND(U$3&gt;=$R186,U$2&lt;=$S186),$M186,0)),0)</f>
        <v/>
      </c>
      <c r="V186" s="52">
        <f>IFERROR(IF(AND($R186&gt;=V$2,$R186&lt;=V$3),$M186,IF(AND(V$3&gt;=$R186,V$2&lt;=$S186),$M186,0)),0)</f>
        <v/>
      </c>
      <c r="W186" s="52">
        <f>IFERROR(IF(AND($R186&gt;=W$2,$R186&lt;=W$3),$M186,IF(AND(W$3&gt;=$R186,W$2&lt;=$S186),$M186,0)),0)</f>
        <v/>
      </c>
      <c r="X186" s="52">
        <f>IFERROR(IF(AND($R186&gt;=X$2,$R186&lt;=X$3),$M186,IF(AND(X$3&gt;=$R186,X$2&lt;=$S186),$M186,0)),0)</f>
        <v/>
      </c>
      <c r="Y186" s="52">
        <f>IFERROR(IF(AND($R186&gt;=Y$2,$R186&lt;=Y$3),$M186,IF(AND(Y$3&gt;=$R186,Y$2&lt;=$S186),$M186,0)),0)</f>
        <v/>
      </c>
      <c r="Z186" s="52">
        <f>IFERROR(IF(AND($R186&gt;=Z$2,$R186&lt;=Z$3),$M186,IF(AND(Z$3&gt;=$R186,Z$2&lt;=$S186),$M186,0)),0)</f>
        <v/>
      </c>
      <c r="AA186" s="52">
        <f>IFERROR(IF(AND($R186&gt;=AA$2,$R186&lt;=AA$3),$M186,IF(AND(AA$3&gt;=$R186,AA$2&lt;=$S186),$M186,0)),0)</f>
        <v/>
      </c>
      <c r="AB186" s="52">
        <f>IFERROR(IF(AND($R186&gt;=AB$2,$R186&lt;=AB$3),$M186,IF(AND(AB$3&gt;=$R186,AB$2&lt;=$S186),$M186,0)),0)</f>
        <v/>
      </c>
      <c r="AC186" s="52">
        <f>IFERROR(IF(AND($R186&gt;=AC$2,$R186&lt;=AC$3),$M186,IF(AND(AC$3&gt;=$R186,AC$2&lt;=$S186),$M186,0)),0)</f>
        <v/>
      </c>
      <c r="AD186" s="52">
        <f>IFERROR(IF(AND($R186&gt;=AD$2,$R186&lt;=AD$3),$M186,IF(AND(AD$3&gt;=$R186,AD$2&lt;=$S186),$M186,0)),0)</f>
        <v/>
      </c>
      <c r="AE186" s="52">
        <f>IFERROR(IF(AND($R186&gt;=AE$2,$R186&lt;=AE$3),$M186,IF(AND(AE$3&gt;=$R186,AE$2&lt;=$S186),$M186,0)),0)</f>
        <v/>
      </c>
      <c r="AF186" s="52">
        <f>IFERROR(IF(AND($R186&gt;=AF$2,$R186&lt;=AF$3),$M186,IF(AND(AF$3&gt;=$R186,AF$2&lt;=$S186),$M186,0)),0)</f>
        <v/>
      </c>
      <c r="AG186" s="52">
        <f>IFERROR(IF(AND($R186&gt;=AG$2,$R186&lt;=AG$3),$M186,IF(AND(AG$3&gt;=$R186,AG$2&lt;=$S186),$M186,0)),0)</f>
        <v/>
      </c>
      <c r="AH186" s="52">
        <f>IFERROR(IF(AND($R186&gt;=AH$2,$R186&lt;=AH$3),$M186,IF(AND(AH$3&gt;=$R186,AH$2&lt;=$S186),$M186,0)),0)</f>
        <v/>
      </c>
      <c r="AI186" s="52">
        <f>IFERROR(IF(AND($R186&gt;=AI$2,$R186&lt;=AI$3),$M186,IF(AND(AI$3&gt;=$R186,AI$2&lt;=$S186),$M186,0)),0)</f>
        <v/>
      </c>
      <c r="AJ186" s="52">
        <f>IFERROR(IF(AND($R186&gt;=AJ$2,$R186&lt;=AJ$3),$M186,IF(AND(AJ$3&gt;=$R186,AJ$2&lt;=$S186),$M186,0)),0)</f>
        <v/>
      </c>
      <c r="AK186" s="52">
        <f>IFERROR(IF(AND($R186&gt;=AK$2,$R186&lt;=AK$3),$M186,IF(AND(AK$3&gt;=$R186,AK$2&lt;=$S186),$M186,0)),0)</f>
        <v/>
      </c>
      <c r="AL186" s="52">
        <f>IFERROR(IF(AND($R186&gt;=AL$2,$R186&lt;=AL$3),$M186,IF(AND(AL$3&gt;=$R186,AL$2&lt;=$S186),$M186,0)),0)</f>
        <v/>
      </c>
      <c r="AM186" s="52">
        <f>IFERROR(IF(AND($R186&gt;=AM$2,$R186&lt;=AM$3),$M186,IF(AND(AM$3&gt;=$R186,AM$2&lt;=$S186),$M186,0)),0)</f>
        <v/>
      </c>
      <c r="AN186" s="52">
        <f>IFERROR(IF(AND($R186&gt;=AN$2,$R186&lt;=AN$3),$M186,IF(AND(AN$3&gt;=$R186,AN$2&lt;=$S186),$M186,0)),0)</f>
        <v/>
      </c>
      <c r="AO186" s="52">
        <f>IFERROR(IF(AND($R186&gt;=AO$2,$R186&lt;=AO$3),$M186,IF(AND(AO$3&gt;=$R186,AO$2&lt;=$S186),$M186,0)),0)</f>
        <v/>
      </c>
      <c r="AP186" s="52">
        <f>IFERROR(IF(AND($R186&gt;=AP$2,$R186&lt;=AP$3),$M186,IF(AND(AP$3&gt;=$R186,AP$2&lt;=$S186),$M186,0)),0)</f>
        <v/>
      </c>
      <c r="AQ186" s="52">
        <f>IFERROR(IF(AND($R186&gt;=AQ$2,$R186&lt;=AQ$3),$M186,IF(AND(AQ$3&gt;=$R186,AQ$2&lt;=$S186),$M186,0)),0)</f>
        <v/>
      </c>
      <c r="AR186" s="52">
        <f>IFERROR(IF(AND($R186&gt;=AR$2,$R186&lt;=AR$3),$M186,IF(AND(AR$3&gt;=$R186,AR$2&lt;=$S186),$M186,0)),0)</f>
        <v/>
      </c>
      <c r="AS186" s="52">
        <f>IFERROR(IF(AND($R186&gt;=AS$2,$R186&lt;=AS$3),$M186,IF(AND(AS$3&gt;=$R186,AS$2&lt;=$S186),$M186,0)),0)</f>
        <v/>
      </c>
      <c r="AT186" s="52">
        <f>IFERROR(IF(AND($R186&gt;=AT$2,$R186&lt;=AT$3),$M186,IF(AND(AT$3&gt;=$R186,AT$2&lt;=$S186),$M186,0)),0)</f>
        <v/>
      </c>
      <c r="AU186" s="52">
        <f>IFERROR(IF(AND($R186&gt;=AU$2,$R186&lt;=AU$3),$M186,IF(AND(AU$3&gt;=$R186,AU$2&lt;=$S186),$M186,0)),0)</f>
        <v/>
      </c>
      <c r="AV186" s="52">
        <f>IFERROR(IF(AND($R186&gt;=AV$2,$R186&lt;=AV$3),$M186,IF(AND(AV$3&gt;=$R186,AV$2&lt;=$S186),$M186,0)),0)</f>
        <v/>
      </c>
      <c r="AW186" s="52">
        <f>IFERROR(IF(AND($R186&gt;=AW$2,$R186&lt;=AW$3),$M186,IF(AND(AW$3&gt;=$R186,AW$2&lt;=$S186),$M186,0)),0)</f>
        <v/>
      </c>
      <c r="AX186" s="52">
        <f>IFERROR(IF(AND($R186&gt;=AX$2,$R186&lt;=AX$3),$M186,IF(AND(AX$3&gt;=$R186,AX$2&lt;=$S186),$M186,0)),0)</f>
        <v/>
      </c>
      <c r="AY186" s="52">
        <f>IFERROR(IF(AND($R186&gt;=AY$2,$R186&lt;=AY$3),$M186,IF(AND(AY$3&gt;=$R186,AY$2&lt;=$S186),$M186,0)),0)</f>
        <v/>
      </c>
      <c r="AZ186" s="52">
        <f>IFERROR(IF(AND($R186&gt;=AZ$2,$R186&lt;=AZ$3),$M186,IF(AND(AZ$3&gt;=$R186,AZ$2&lt;=$S186),$M186,0)),0)</f>
        <v/>
      </c>
      <c r="BA186" s="52">
        <f>IFERROR(IF(AND($R186&gt;=BA$2,$R186&lt;=BA$3),$M186,IF(AND(BA$3&gt;=$R186,BA$2&lt;=$S186),$M186,0)),0)</f>
        <v/>
      </c>
      <c r="BB186" s="52">
        <f>IFERROR(IF(AND($R186&gt;=BB$2,$R186&lt;=BB$3),$M186,IF(AND(BB$3&gt;=$R186,BB$2&lt;=$S186),$M186,0)),0)</f>
        <v/>
      </c>
      <c r="BC186" s="52">
        <f>IFERROR(IF(AND($R186&gt;=BC$2,$R186&lt;=BC$3),$M186,IF(AND(BC$3&gt;=$R186,BC$2&lt;=$S186),$M186,0)),0)</f>
        <v/>
      </c>
      <c r="BD186" s="52">
        <f>IFERROR(IF(AND($R186&gt;=BD$2,$R186&lt;=BD$3),$M186,IF(AND(BD$3&gt;=$R186,BD$2&lt;=$S186),$M186,0)),0)</f>
        <v/>
      </c>
      <c r="BE186" s="52">
        <f>IFERROR(IF(AND($R186&gt;=BE$2,$R186&lt;=BE$3),$M186,IF(AND(BE$3&gt;=$R186,BE$2&lt;=$S186),$M186,0)),0)</f>
        <v/>
      </c>
      <c r="BF186" s="52">
        <f>IFERROR(IF(AND($R186&gt;=BF$2,$R186&lt;=BF$3),$M186,IF(AND(BF$3&gt;=$R186,BF$2&lt;=$S186),$M186,0)),0)</f>
        <v/>
      </c>
      <c r="BG186" s="52">
        <f>IFERROR(IF(AND($R186&gt;=BG$2,$R186&lt;=BG$3),$M186,IF(AND(BG$3&gt;=$R186,BG$2&lt;=$S186),$M186,0)),0)</f>
        <v/>
      </c>
      <c r="BH186" s="52">
        <f>IFERROR(IF(AND($R186&gt;=BH$2,$R186&lt;=BH$3),$M186,IF(AND(BH$3&gt;=$R186,BH$2&lt;=$S186),$M186,0)),0)</f>
        <v/>
      </c>
      <c r="BI186" s="52">
        <f>IFERROR(IF(AND($R186&gt;=BI$2,$R186&lt;=BI$3),$M186,IF(AND(BI$3&gt;=$R186,BI$2&lt;=$S186),$M186,0)),0)</f>
        <v/>
      </c>
      <c r="BJ186" s="52">
        <f>IFERROR(IF(AND($R186&gt;=BJ$2,$R186&lt;=BJ$3),$M186,IF(AND(BJ$3&gt;=$R186,BJ$2&lt;=$S186),$M186,0)),0)</f>
        <v/>
      </c>
      <c r="BK186" s="52">
        <f>IFERROR(IF(AND($R186&gt;=BK$2,$R186&lt;=BK$3),$M186,IF(AND(BK$3&gt;=$R186,BK$2&lt;=$S186),$M186,0)),0)</f>
        <v/>
      </c>
      <c r="BL186" s="52">
        <f>IFERROR(IF(AND($R186&gt;=BL$2,$R186&lt;=BL$3),$M186,IF(AND(BL$3&gt;=$R186,BL$2&lt;=$S186),$M186,0)),0)</f>
        <v/>
      </c>
      <c r="BM186" s="52">
        <f>IFERROR(IF(AND($R186&gt;=BM$2,$R186&lt;=BM$3),$M186,IF(AND(BM$3&gt;=$R186,BM$2&lt;=$S186),$M186,0)),0)</f>
        <v/>
      </c>
      <c r="BN186" s="52">
        <f>IFERROR(IF(AND($R186&gt;=BN$2,$R186&lt;=BN$3),$M186,IF(AND(BN$3&gt;=$R186,BN$2&lt;=$S186),$M186,0)),0)</f>
        <v/>
      </c>
      <c r="BO186" s="52">
        <f>IFERROR(IF(AND($R186&gt;=BO$2,$R186&lt;=BO$3),$M186,IF(AND(BO$3&gt;=$R186,BO$2&lt;=$S186),$M186,0)),0)</f>
        <v/>
      </c>
      <c r="BP186" s="52">
        <f>IFERROR(IF(AND($R186&gt;=BP$2,$R186&lt;=BP$3),$M186,IF(AND(BP$3&gt;=$R186,BP$2&lt;=$S186),$M186,0)),0)</f>
        <v/>
      </c>
      <c r="BQ186" s="52">
        <f>IFERROR(IF(AND($R186&gt;=BQ$2,$R186&lt;=BQ$3),$M186,IF(AND(BQ$3&gt;=$R186,BQ$2&lt;=$S186),$M186,0)),0)</f>
        <v/>
      </c>
      <c r="BR186" s="52">
        <f>IFERROR(IF(AND($R186&gt;=BR$2,$R186&lt;=BR$3),$M186,IF(AND(BR$3&gt;=$R186,BR$2&lt;=$S186),$M186,0)),0)</f>
        <v/>
      </c>
      <c r="BS186" s="52">
        <f>IFERROR(IF(AND($R186&gt;=BS$2,$R186&lt;=BS$3),$M186,IF(AND(BS$3&gt;=$R186,BS$2&lt;=$S186),$M186,0)),0)</f>
        <v/>
      </c>
      <c r="BT186" s="52">
        <f>IFERROR(IF(AND($R186&gt;=BT$2,$R186&lt;=BT$3),$M186,IF(AND(BT$3&gt;=$R186,BT$2&lt;=$S186),$M186,0)),0)</f>
        <v/>
      </c>
      <c r="BU186" s="52">
        <f>IFERROR(IF(AND($R186&gt;=BU$2,$R186&lt;=BU$3),$M186,IF(AND(BU$3&gt;=$R186,BU$2&lt;=$S186),$M186,0)),0)</f>
        <v/>
      </c>
      <c r="BV186" s="52">
        <f>IFERROR(IF(AND($R186&gt;=BV$2,$R186&lt;=BV$3),$M186,IF(AND(BV$3&gt;=$R186,BV$2&lt;=$S186),$M186,0)),0)</f>
        <v/>
      </c>
      <c r="BW186" s="52">
        <f>IFERROR(IF(AND($R186&gt;=BW$2,$R186&lt;=BW$3),$M186,IF(AND(BW$3&gt;=$R186,BW$2&lt;=$S186),$M186,0)),0)</f>
        <v/>
      </c>
      <c r="BX186" s="52">
        <f>IFERROR(IF(AND($R186&gt;=BX$2,$R186&lt;=BX$3),$M186,IF(AND(BX$3&gt;=$R186,BX$2&lt;=$S186),$M186,0)),0)</f>
        <v/>
      </c>
      <c r="BY186" s="52">
        <f>IFERROR(IF(AND($R186&gt;=BY$2,$R186&lt;=BY$3),$M186,IF(AND(BY$3&gt;=$R186,BY$2&lt;=$S186),$M186,0)),0)</f>
        <v/>
      </c>
      <c r="BZ186" s="52">
        <f>IFERROR(IF(AND($R186&gt;=BZ$2,$R186&lt;=BZ$3),$M186,IF(AND(BZ$3&gt;=$R186,BZ$2&lt;=$S186),$M186,0)),0)</f>
        <v/>
      </c>
      <c r="CA186" s="52">
        <f>IFERROR(IF(AND($R186&gt;=CA$2,$R186&lt;=CA$3),$M186,IF(AND(CA$3&gt;=$R186,CA$2&lt;=$S186),$M186,0)),0)</f>
        <v/>
      </c>
      <c r="CB186" s="52">
        <f>IFERROR(IF(AND($R186&gt;=CB$2,$R186&lt;=CB$3),$M186,IF(AND(CB$3&gt;=$R186,CB$2&lt;=$S186),$M186,0)),0)</f>
        <v/>
      </c>
      <c r="CC186" s="52">
        <f>IFERROR(IF(AND($R186&gt;=CC$2,$R186&lt;=CC$3),$M186,IF(AND(CC$3&gt;=$R186,CC$2&lt;=$S186),$M186,0)),0)</f>
        <v/>
      </c>
      <c r="CD186" s="52">
        <f>IFERROR(IF(AND($R186&gt;=CD$2,$R186&lt;=CD$3),$M186,IF(AND(CD$3&gt;=$R186,CD$2&lt;=$S186),$M186,0)),0)</f>
        <v/>
      </c>
      <c r="CE186" s="52">
        <f>IFERROR(IF(AND($R186&gt;=CE$2,$R186&lt;=CE$3),$M186,IF(AND(CE$3&gt;=$R186,CE$2&lt;=$S186),$M186,0)),0)</f>
        <v/>
      </c>
      <c r="CF186" s="52">
        <f>IFERROR(IF(AND($R186&gt;=CF$2,$R186&lt;=CF$3),$M186,IF(AND(CF$3&gt;=$R186,CF$2&lt;=$S186),$M186,0)),0)</f>
        <v/>
      </c>
      <c r="CG186" s="52">
        <f>IFERROR(IF(AND($R186&gt;=CG$2,$R186&lt;=CG$3),$M186,IF(AND(CG$3&gt;=$R186,CG$2&lt;=$S186),$M186,0)),0)</f>
        <v/>
      </c>
      <c r="CH186" s="52">
        <f>IFERROR(IF(AND($R186&gt;=CH$2,$R186&lt;=CH$3),$M186,IF(AND(CH$3&gt;=$R186,CH$2&lt;=$S186),$M186,0)),0)</f>
        <v/>
      </c>
      <c r="CI186" s="52">
        <f>IFERROR(IF(AND($R186&gt;=CI$2,$R186&lt;=CI$3),$M186,IF(AND(CI$3&gt;=$R186,CI$2&lt;=$S186),$M186,0)),0)</f>
        <v/>
      </c>
      <c r="CJ186" s="52">
        <f>IFERROR(IF(AND($R186&gt;=CJ$2,$R186&lt;=CJ$3),$M186,IF(AND(CJ$3&gt;=$R186,CJ$2&lt;=$S186),$M186,0)),0)</f>
        <v/>
      </c>
      <c r="CK186" s="52">
        <f>IFERROR(IF(AND($R186&gt;=CK$2,$R186&lt;=CK$3),$M186,IF(AND(CK$3&gt;=$R186,CK$2&lt;=$S186),$M186,0)),0)</f>
        <v/>
      </c>
      <c r="CL186" s="52">
        <f>IFERROR(IF(AND($R186&gt;=CL$2,$R186&lt;=CL$3),$M186,IF(AND(CL$3&gt;=$R186,CL$2&lt;=$S186),$M186,0)),0)</f>
        <v/>
      </c>
      <c r="CM186" s="52">
        <f>IFERROR(IF(AND($R186&gt;=CM$2,$R186&lt;=CM$3),$M186,IF(AND(CM$3&gt;=$R186,CM$2&lt;=$S186),$M186,0)),0)</f>
        <v/>
      </c>
      <c r="CN186" s="52">
        <f>IFERROR(IF(AND($R186&gt;=CN$2,$R186&lt;=CN$3),$M186,IF(AND(CN$3&gt;=$R186,CN$2&lt;=$S186),$M186,0)),0)</f>
        <v/>
      </c>
      <c r="CO186" s="52">
        <f>IFERROR(IF(AND($R186&gt;=CO$2,$R186&lt;=CO$3),$M186,IF(AND(CO$3&gt;=$R186,CO$2&lt;=$S186),$M186,0)),0)</f>
        <v/>
      </c>
      <c r="CP186" s="52">
        <f>IFERROR(IF(AND($R186&gt;=CP$2,$R186&lt;=CP$3),$M186,IF(AND(CP$3&gt;=$R186,CP$2&lt;=$S186),$M186,0)),0)</f>
        <v/>
      </c>
      <c r="CQ186" s="52">
        <f>IFERROR(IF(AND($R186&gt;=CQ$2,$R186&lt;=CQ$3),$M186,IF(AND(CQ$3&gt;=$R186,CQ$2&lt;=$S186),$M186,0)),0)</f>
        <v/>
      </c>
      <c r="CR186" s="52">
        <f>IFERROR(IF(AND($R186&gt;=CR$2,$R186&lt;=CR$3),$M186,IF(AND(CR$3&gt;=$R186,CR$2&lt;=$S186),$M186,0)),0)</f>
        <v/>
      </c>
      <c r="CS186" s="52">
        <f>IFERROR(IF(AND($R186&gt;=CS$2,$R186&lt;=CS$3),$M186,IF(AND(CS$3&gt;=$R186,CS$2&lt;=$S186),$M186,0)),0)</f>
        <v/>
      </c>
      <c r="CT186" s="52">
        <f>IFERROR(IF(AND($R186&gt;=CT$2,$R186&lt;=CT$3),$M186,IF(AND(CT$3&gt;=$R186,CT$2&lt;=$S186),$M186,0)),0)</f>
        <v/>
      </c>
      <c r="CU186" s="52">
        <f>IFERROR(IF(AND($R186&gt;=CU$2,$R186&lt;=CU$3),$M186,IF(AND(CU$3&gt;=$R186,CU$2&lt;=$S186),$M186,0)),0)</f>
        <v/>
      </c>
      <c r="CV186" s="52">
        <f>IFERROR(IF(AND($R186&gt;=CV$2,$R186&lt;=CV$3),$M186,IF(AND(CV$3&gt;=$R186,CV$2&lt;=$S186),$M186,0)),0)</f>
        <v/>
      </c>
      <c r="CW186" s="52">
        <f>IFERROR(IF(AND($R186&gt;=CW$2,$R186&lt;=CW$3),$M186,IF(AND(CW$3&gt;=$R186,CW$2&lt;=$S186),$M186,0)),0)</f>
        <v/>
      </c>
      <c r="CX186" s="52">
        <f>IFERROR(IF(AND($R186&gt;=CX$2,$R186&lt;=CX$3),$M186,IF(AND(CX$3&gt;=$R186,CX$2&lt;=$S186),$M186,0)),0)</f>
        <v/>
      </c>
      <c r="CY186" s="52">
        <f>IFERROR(IF(AND($R186&gt;=CY$2,$R186&lt;=CY$3),$M186,IF(AND(CY$3&gt;=$R186,CY$2&lt;=$S186),$M186,0)),0)</f>
        <v/>
      </c>
      <c r="CZ186" s="52">
        <f>IFERROR(IF(AND($R186&gt;=CZ$2,$R186&lt;=CZ$3),$M186,IF(AND(CZ$3&gt;=$R186,CZ$2&lt;=$S186),$M186,0)),0)</f>
        <v/>
      </c>
      <c r="DA186" s="52" t="n"/>
      <c r="DB186" s="52" t="n"/>
    </row>
    <row r="187" outlineLevel="1" ht="15.9" customHeight="1">
      <c r="A187" s="40" t="inlineStr">
        <is>
          <t>[Person_3]</t>
        </is>
      </c>
      <c r="B187" s="98" t="n"/>
      <c r="C187" s="56" t="n"/>
      <c r="D187" s="98" t="n"/>
      <c r="E187" s="56" t="n"/>
      <c r="F187" s="53" t="n"/>
      <c r="G187" s="56" t="n"/>
      <c r="H187" s="98" t="n"/>
      <c r="I187" s="43" t="n"/>
      <c r="J187" s="44" t="n"/>
      <c r="K187" s="45" t="n"/>
      <c r="L187" s="45" t="n"/>
      <c r="M187" s="46">
        <f>IF($J187="Digital Maintenance",0,K187*L187)*I186</f>
        <v/>
      </c>
      <c r="N187" s="47">
        <f>IF($J187="Digital Maintenance",K187*L187,0)*I187</f>
        <v/>
      </c>
      <c r="O187" s="48" t="inlineStr">
        <is>
          <t>New</t>
        </is>
      </c>
      <c r="P187" s="49" t="n"/>
      <c r="Q187" s="96" t="n"/>
      <c r="R187" s="96" t="n"/>
      <c r="S187" s="96" t="n"/>
      <c r="T187" s="51">
        <f>IF(ISBLANK(S187),"",YEARFRAC(R187,EOMONTH(S187,0))*12)</f>
        <v/>
      </c>
      <c r="U187" s="52">
        <f>IFERROR(IF(AND($R187&gt;=U$2,$R187&lt;=U$3),$M187,IF(AND(U$3&gt;=$R187,U$2&lt;=$S187),$M187,0)),0)</f>
        <v/>
      </c>
      <c r="V187" s="52">
        <f>IFERROR(IF(AND($R187&gt;=V$2,$R187&lt;=V$3),$M187,IF(AND(V$3&gt;=$R187,V$2&lt;=$S187),$M187,0)),0)</f>
        <v/>
      </c>
      <c r="W187" s="52">
        <f>IFERROR(IF(AND($R187&gt;=W$2,$R187&lt;=W$3),$M187,IF(AND(W$3&gt;=$R187,W$2&lt;=$S187),$M187,0)),0)</f>
        <v/>
      </c>
      <c r="X187" s="52">
        <f>IFERROR(IF(AND($R187&gt;=X$2,$R187&lt;=X$3),$M187,IF(AND(X$3&gt;=$R187,X$2&lt;=$S187),$M187,0)),0)</f>
        <v/>
      </c>
      <c r="Y187" s="52">
        <f>IFERROR(IF(AND($R187&gt;=Y$2,$R187&lt;=Y$3),$M187,IF(AND(Y$3&gt;=$R187,Y$2&lt;=$S187),$M187,0)),0)</f>
        <v/>
      </c>
      <c r="Z187" s="52">
        <f>IFERROR(IF(AND($R187&gt;=Z$2,$R187&lt;=Z$3),$M187,IF(AND(Z$3&gt;=$R187,Z$2&lt;=$S187),$M187,0)),0)</f>
        <v/>
      </c>
      <c r="AA187" s="52">
        <f>IFERROR(IF(AND($R187&gt;=AA$2,$R187&lt;=AA$3),$M187,IF(AND(AA$3&gt;=$R187,AA$2&lt;=$S187),$M187,0)),0)</f>
        <v/>
      </c>
      <c r="AB187" s="52">
        <f>IFERROR(IF(AND($R187&gt;=AB$2,$R187&lt;=AB$3),$M187,IF(AND(AB$3&gt;=$R187,AB$2&lt;=$S187),$M187,0)),0)</f>
        <v/>
      </c>
      <c r="AC187" s="52">
        <f>IFERROR(IF(AND($R187&gt;=AC$2,$R187&lt;=AC$3),$M187,IF(AND(AC$3&gt;=$R187,AC$2&lt;=$S187),$M187,0)),0)</f>
        <v/>
      </c>
      <c r="AD187" s="52">
        <f>IFERROR(IF(AND($R187&gt;=AD$2,$R187&lt;=AD$3),$M187,IF(AND(AD$3&gt;=$R187,AD$2&lt;=$S187),$M187,0)),0)</f>
        <v/>
      </c>
      <c r="AE187" s="52">
        <f>IFERROR(IF(AND($R187&gt;=AE$2,$R187&lt;=AE$3),$M187,IF(AND(AE$3&gt;=$R187,AE$2&lt;=$S187),$M187,0)),0)</f>
        <v/>
      </c>
      <c r="AF187" s="52">
        <f>IFERROR(IF(AND($R187&gt;=AF$2,$R187&lt;=AF$3),$M187,IF(AND(AF$3&gt;=$R187,AF$2&lt;=$S187),$M187,0)),0)</f>
        <v/>
      </c>
      <c r="AG187" s="52">
        <f>IFERROR(IF(AND($R187&gt;=AG$2,$R187&lt;=AG$3),$M187,IF(AND(AG$3&gt;=$R187,AG$2&lt;=$S187),$M187,0)),0)</f>
        <v/>
      </c>
      <c r="AH187" s="52">
        <f>IFERROR(IF(AND($R187&gt;=AH$2,$R187&lt;=AH$3),$M187,IF(AND(AH$3&gt;=$R187,AH$2&lt;=$S187),$M187,0)),0)</f>
        <v/>
      </c>
      <c r="AI187" s="52">
        <f>IFERROR(IF(AND($R187&gt;=AI$2,$R187&lt;=AI$3),$M187,IF(AND(AI$3&gt;=$R187,AI$2&lt;=$S187),$M187,0)),0)</f>
        <v/>
      </c>
      <c r="AJ187" s="52">
        <f>IFERROR(IF(AND($R187&gt;=AJ$2,$R187&lt;=AJ$3),$M187,IF(AND(AJ$3&gt;=$R187,AJ$2&lt;=$S187),$M187,0)),0)</f>
        <v/>
      </c>
      <c r="AK187" s="52">
        <f>IFERROR(IF(AND($R187&gt;=AK$2,$R187&lt;=AK$3),$M187,IF(AND(AK$3&gt;=$R187,AK$2&lt;=$S187),$M187,0)),0)</f>
        <v/>
      </c>
      <c r="AL187" s="52">
        <f>IFERROR(IF(AND($R187&gt;=AL$2,$R187&lt;=AL$3),$M187,IF(AND(AL$3&gt;=$R187,AL$2&lt;=$S187),$M187,0)),0)</f>
        <v/>
      </c>
      <c r="AM187" s="52">
        <f>IFERROR(IF(AND($R187&gt;=AM$2,$R187&lt;=AM$3),$M187,IF(AND(AM$3&gt;=$R187,AM$2&lt;=$S187),$M187,0)),0)</f>
        <v/>
      </c>
      <c r="AN187" s="52">
        <f>IFERROR(IF(AND($R187&gt;=AN$2,$R187&lt;=AN$3),$M187,IF(AND(AN$3&gt;=$R187,AN$2&lt;=$S187),$M187,0)),0)</f>
        <v/>
      </c>
      <c r="AO187" s="52">
        <f>IFERROR(IF(AND($R187&gt;=AO$2,$R187&lt;=AO$3),$M187,IF(AND(AO$3&gt;=$R187,AO$2&lt;=$S187),$M187,0)),0)</f>
        <v/>
      </c>
      <c r="AP187" s="52">
        <f>IFERROR(IF(AND($R187&gt;=AP$2,$R187&lt;=AP$3),$M187,IF(AND(AP$3&gt;=$R187,AP$2&lt;=$S187),$M187,0)),0)</f>
        <v/>
      </c>
      <c r="AQ187" s="52">
        <f>IFERROR(IF(AND($R187&gt;=AQ$2,$R187&lt;=AQ$3),$M187,IF(AND(AQ$3&gt;=$R187,AQ$2&lt;=$S187),$M187,0)),0)</f>
        <v/>
      </c>
      <c r="AR187" s="52">
        <f>IFERROR(IF(AND($R187&gt;=AR$2,$R187&lt;=AR$3),$M187,IF(AND(AR$3&gt;=$R187,AR$2&lt;=$S187),$M187,0)),0)</f>
        <v/>
      </c>
      <c r="AS187" s="52">
        <f>IFERROR(IF(AND($R187&gt;=AS$2,$R187&lt;=AS$3),$M187,IF(AND(AS$3&gt;=$R187,AS$2&lt;=$S187),$M187,0)),0)</f>
        <v/>
      </c>
      <c r="AT187" s="52">
        <f>IFERROR(IF(AND($R187&gt;=AT$2,$R187&lt;=AT$3),$M187,IF(AND(AT$3&gt;=$R187,AT$2&lt;=$S187),$M187,0)),0)</f>
        <v/>
      </c>
      <c r="AU187" s="52">
        <f>IFERROR(IF(AND($R187&gt;=AU$2,$R187&lt;=AU$3),$M187,IF(AND(AU$3&gt;=$R187,AU$2&lt;=$S187),$M187,0)),0)</f>
        <v/>
      </c>
      <c r="AV187" s="52">
        <f>IFERROR(IF(AND($R187&gt;=AV$2,$R187&lt;=AV$3),$M187,IF(AND(AV$3&gt;=$R187,AV$2&lt;=$S187),$M187,0)),0)</f>
        <v/>
      </c>
      <c r="AW187" s="52">
        <f>IFERROR(IF(AND($R187&gt;=AW$2,$R187&lt;=AW$3),$M187,IF(AND(AW$3&gt;=$R187,AW$2&lt;=$S187),$M187,0)),0)</f>
        <v/>
      </c>
      <c r="AX187" s="52">
        <f>IFERROR(IF(AND($R187&gt;=AX$2,$R187&lt;=AX$3),$M187,IF(AND(AX$3&gt;=$R187,AX$2&lt;=$S187),$M187,0)),0)</f>
        <v/>
      </c>
      <c r="AY187" s="52">
        <f>IFERROR(IF(AND($R187&gt;=AY$2,$R187&lt;=AY$3),$M187,IF(AND(AY$3&gt;=$R187,AY$2&lt;=$S187),$M187,0)),0)</f>
        <v/>
      </c>
      <c r="AZ187" s="52">
        <f>IFERROR(IF(AND($R187&gt;=AZ$2,$R187&lt;=AZ$3),$M187,IF(AND(AZ$3&gt;=$R187,AZ$2&lt;=$S187),$M187,0)),0)</f>
        <v/>
      </c>
      <c r="BA187" s="52">
        <f>IFERROR(IF(AND($R187&gt;=BA$2,$R187&lt;=BA$3),$M187,IF(AND(BA$3&gt;=$R187,BA$2&lt;=$S187),$M187,0)),0)</f>
        <v/>
      </c>
      <c r="BB187" s="52">
        <f>IFERROR(IF(AND($R187&gt;=BB$2,$R187&lt;=BB$3),$M187,IF(AND(BB$3&gt;=$R187,BB$2&lt;=$S187),$M187,0)),0)</f>
        <v/>
      </c>
      <c r="BC187" s="52">
        <f>IFERROR(IF(AND($R187&gt;=BC$2,$R187&lt;=BC$3),$M187,IF(AND(BC$3&gt;=$R187,BC$2&lt;=$S187),$M187,0)),0)</f>
        <v/>
      </c>
      <c r="BD187" s="52">
        <f>IFERROR(IF(AND($R187&gt;=BD$2,$R187&lt;=BD$3),$M187,IF(AND(BD$3&gt;=$R187,BD$2&lt;=$S187),$M187,0)),0)</f>
        <v/>
      </c>
      <c r="BE187" s="52">
        <f>IFERROR(IF(AND($R187&gt;=BE$2,$R187&lt;=BE$3),$M187,IF(AND(BE$3&gt;=$R187,BE$2&lt;=$S187),$M187,0)),0)</f>
        <v/>
      </c>
      <c r="BF187" s="52">
        <f>IFERROR(IF(AND($R187&gt;=BF$2,$R187&lt;=BF$3),$M187,IF(AND(BF$3&gt;=$R187,BF$2&lt;=$S187),$M187,0)),0)</f>
        <v/>
      </c>
      <c r="BG187" s="52">
        <f>IFERROR(IF(AND($R187&gt;=BG$2,$R187&lt;=BG$3),$M187,IF(AND(BG$3&gt;=$R187,BG$2&lt;=$S187),$M187,0)),0)</f>
        <v/>
      </c>
      <c r="BH187" s="52">
        <f>IFERROR(IF(AND($R187&gt;=BH$2,$R187&lt;=BH$3),$M187,IF(AND(BH$3&gt;=$R187,BH$2&lt;=$S187),$M187,0)),0)</f>
        <v/>
      </c>
      <c r="BI187" s="52">
        <f>IFERROR(IF(AND($R187&gt;=BI$2,$R187&lt;=BI$3),$M187,IF(AND(BI$3&gt;=$R187,BI$2&lt;=$S187),$M187,0)),0)</f>
        <v/>
      </c>
      <c r="BJ187" s="52">
        <f>IFERROR(IF(AND($R187&gt;=BJ$2,$R187&lt;=BJ$3),$M187,IF(AND(BJ$3&gt;=$R187,BJ$2&lt;=$S187),$M187,0)),0)</f>
        <v/>
      </c>
      <c r="BK187" s="52">
        <f>IFERROR(IF(AND($R187&gt;=BK$2,$R187&lt;=BK$3),$M187,IF(AND(BK$3&gt;=$R187,BK$2&lt;=$S187),$M187,0)),0)</f>
        <v/>
      </c>
      <c r="BL187" s="52">
        <f>IFERROR(IF(AND($R187&gt;=BL$2,$R187&lt;=BL$3),$M187,IF(AND(BL$3&gt;=$R187,BL$2&lt;=$S187),$M187,0)),0)</f>
        <v/>
      </c>
      <c r="BM187" s="52">
        <f>IFERROR(IF(AND($R187&gt;=BM$2,$R187&lt;=BM$3),$M187,IF(AND(BM$3&gt;=$R187,BM$2&lt;=$S187),$M187,0)),0)</f>
        <v/>
      </c>
      <c r="BN187" s="52">
        <f>IFERROR(IF(AND($R187&gt;=BN$2,$R187&lt;=BN$3),$M187,IF(AND(BN$3&gt;=$R187,BN$2&lt;=$S187),$M187,0)),0)</f>
        <v/>
      </c>
      <c r="BO187" s="52">
        <f>IFERROR(IF(AND($R187&gt;=BO$2,$R187&lt;=BO$3),$M187,IF(AND(BO$3&gt;=$R187,BO$2&lt;=$S187),$M187,0)),0)</f>
        <v/>
      </c>
      <c r="BP187" s="52">
        <f>IFERROR(IF(AND($R187&gt;=BP$2,$R187&lt;=BP$3),$M187,IF(AND(BP$3&gt;=$R187,BP$2&lt;=$S187),$M187,0)),0)</f>
        <v/>
      </c>
      <c r="BQ187" s="52">
        <f>IFERROR(IF(AND($R187&gt;=BQ$2,$R187&lt;=BQ$3),$M187,IF(AND(BQ$3&gt;=$R187,BQ$2&lt;=$S187),$M187,0)),0)</f>
        <v/>
      </c>
      <c r="BR187" s="52">
        <f>IFERROR(IF(AND($R187&gt;=BR$2,$R187&lt;=BR$3),$M187,IF(AND(BR$3&gt;=$R187,BR$2&lt;=$S187),$M187,0)),0)</f>
        <v/>
      </c>
      <c r="BS187" s="52">
        <f>IFERROR(IF(AND($R187&gt;=BS$2,$R187&lt;=BS$3),$M187,IF(AND(BS$3&gt;=$R187,BS$2&lt;=$S187),$M187,0)),0)</f>
        <v/>
      </c>
      <c r="BT187" s="52">
        <f>IFERROR(IF(AND($R187&gt;=BT$2,$R187&lt;=BT$3),$M187,IF(AND(BT$3&gt;=$R187,BT$2&lt;=$S187),$M187,0)),0)</f>
        <v/>
      </c>
      <c r="BU187" s="52">
        <f>IFERROR(IF(AND($R187&gt;=BU$2,$R187&lt;=BU$3),$M187,IF(AND(BU$3&gt;=$R187,BU$2&lt;=$S187),$M187,0)),0)</f>
        <v/>
      </c>
      <c r="BV187" s="52">
        <f>IFERROR(IF(AND($R187&gt;=BV$2,$R187&lt;=BV$3),$M187,IF(AND(BV$3&gt;=$R187,BV$2&lt;=$S187),$M187,0)),0)</f>
        <v/>
      </c>
      <c r="BW187" s="52">
        <f>IFERROR(IF(AND($R187&gt;=BW$2,$R187&lt;=BW$3),$M187,IF(AND(BW$3&gt;=$R187,BW$2&lt;=$S187),$M187,0)),0)</f>
        <v/>
      </c>
      <c r="BX187" s="52">
        <f>IFERROR(IF(AND($R187&gt;=BX$2,$R187&lt;=BX$3),$M187,IF(AND(BX$3&gt;=$R187,BX$2&lt;=$S187),$M187,0)),0)</f>
        <v/>
      </c>
      <c r="BY187" s="52">
        <f>IFERROR(IF(AND($R187&gt;=BY$2,$R187&lt;=BY$3),$M187,IF(AND(BY$3&gt;=$R187,BY$2&lt;=$S187),$M187,0)),0)</f>
        <v/>
      </c>
      <c r="BZ187" s="52">
        <f>IFERROR(IF(AND($R187&gt;=BZ$2,$R187&lt;=BZ$3),$M187,IF(AND(BZ$3&gt;=$R187,BZ$2&lt;=$S187),$M187,0)),0)</f>
        <v/>
      </c>
      <c r="CA187" s="52">
        <f>IFERROR(IF(AND($R187&gt;=CA$2,$R187&lt;=CA$3),$M187,IF(AND(CA$3&gt;=$R187,CA$2&lt;=$S187),$M187,0)),0)</f>
        <v/>
      </c>
      <c r="CB187" s="52">
        <f>IFERROR(IF(AND($R187&gt;=CB$2,$R187&lt;=CB$3),$M187,IF(AND(CB$3&gt;=$R187,CB$2&lt;=$S187),$M187,0)),0)</f>
        <v/>
      </c>
      <c r="CC187" s="52">
        <f>IFERROR(IF(AND($R187&gt;=CC$2,$R187&lt;=CC$3),$M187,IF(AND(CC$3&gt;=$R187,CC$2&lt;=$S187),$M187,0)),0)</f>
        <v/>
      </c>
      <c r="CD187" s="52">
        <f>IFERROR(IF(AND($R187&gt;=CD$2,$R187&lt;=CD$3),$M187,IF(AND(CD$3&gt;=$R187,CD$2&lt;=$S187),$M187,0)),0)</f>
        <v/>
      </c>
      <c r="CE187" s="52">
        <f>IFERROR(IF(AND($R187&gt;=CE$2,$R187&lt;=CE$3),$M187,IF(AND(CE$3&gt;=$R187,CE$2&lt;=$S187),$M187,0)),0)</f>
        <v/>
      </c>
      <c r="CF187" s="52">
        <f>IFERROR(IF(AND($R187&gt;=CF$2,$R187&lt;=CF$3),$M187,IF(AND(CF$3&gt;=$R187,CF$2&lt;=$S187),$M187,0)),0)</f>
        <v/>
      </c>
      <c r="CG187" s="52">
        <f>IFERROR(IF(AND($R187&gt;=CG$2,$R187&lt;=CG$3),$M187,IF(AND(CG$3&gt;=$R187,CG$2&lt;=$S187),$M187,0)),0)</f>
        <v/>
      </c>
      <c r="CH187" s="52">
        <f>IFERROR(IF(AND($R187&gt;=CH$2,$R187&lt;=CH$3),$M187,IF(AND(CH$3&gt;=$R187,CH$2&lt;=$S187),$M187,0)),0)</f>
        <v/>
      </c>
      <c r="CI187" s="52">
        <f>IFERROR(IF(AND($R187&gt;=CI$2,$R187&lt;=CI$3),$M187,IF(AND(CI$3&gt;=$R187,CI$2&lt;=$S187),$M187,0)),0)</f>
        <v/>
      </c>
      <c r="CJ187" s="52">
        <f>IFERROR(IF(AND($R187&gt;=CJ$2,$R187&lt;=CJ$3),$M187,IF(AND(CJ$3&gt;=$R187,CJ$2&lt;=$S187),$M187,0)),0)</f>
        <v/>
      </c>
      <c r="CK187" s="52">
        <f>IFERROR(IF(AND($R187&gt;=CK$2,$R187&lt;=CK$3),$M187,IF(AND(CK$3&gt;=$R187,CK$2&lt;=$S187),$M187,0)),0)</f>
        <v/>
      </c>
      <c r="CL187" s="52">
        <f>IFERROR(IF(AND($R187&gt;=CL$2,$R187&lt;=CL$3),$M187,IF(AND(CL$3&gt;=$R187,CL$2&lt;=$S187),$M187,0)),0)</f>
        <v/>
      </c>
      <c r="CM187" s="52">
        <f>IFERROR(IF(AND($R187&gt;=CM$2,$R187&lt;=CM$3),$M187,IF(AND(CM$3&gt;=$R187,CM$2&lt;=$S187),$M187,0)),0)</f>
        <v/>
      </c>
      <c r="CN187" s="52">
        <f>IFERROR(IF(AND($R187&gt;=CN$2,$R187&lt;=CN$3),$M187,IF(AND(CN$3&gt;=$R187,CN$2&lt;=$S187),$M187,0)),0)</f>
        <v/>
      </c>
      <c r="CO187" s="52">
        <f>IFERROR(IF(AND($R187&gt;=CO$2,$R187&lt;=CO$3),$M187,IF(AND(CO$3&gt;=$R187,CO$2&lt;=$S187),$M187,0)),0)</f>
        <v/>
      </c>
      <c r="CP187" s="52">
        <f>IFERROR(IF(AND($R187&gt;=CP$2,$R187&lt;=CP$3),$M187,IF(AND(CP$3&gt;=$R187,CP$2&lt;=$S187),$M187,0)),0)</f>
        <v/>
      </c>
      <c r="CQ187" s="52">
        <f>IFERROR(IF(AND($R187&gt;=CQ$2,$R187&lt;=CQ$3),$M187,IF(AND(CQ$3&gt;=$R187,CQ$2&lt;=$S187),$M187,0)),0)</f>
        <v/>
      </c>
      <c r="CR187" s="52">
        <f>IFERROR(IF(AND($R187&gt;=CR$2,$R187&lt;=CR$3),$M187,IF(AND(CR$3&gt;=$R187,CR$2&lt;=$S187),$M187,0)),0)</f>
        <v/>
      </c>
      <c r="CS187" s="52">
        <f>IFERROR(IF(AND($R187&gt;=CS$2,$R187&lt;=CS$3),$M187,IF(AND(CS$3&gt;=$R187,CS$2&lt;=$S187),$M187,0)),0)</f>
        <v/>
      </c>
      <c r="CT187" s="52">
        <f>IFERROR(IF(AND($R187&gt;=CT$2,$R187&lt;=CT$3),$M187,IF(AND(CT$3&gt;=$R187,CT$2&lt;=$S187),$M187,0)),0)</f>
        <v/>
      </c>
      <c r="CU187" s="52">
        <f>IFERROR(IF(AND($R187&gt;=CU$2,$R187&lt;=CU$3),$M187,IF(AND(CU$3&gt;=$R187,CU$2&lt;=$S187),$M187,0)),0)</f>
        <v/>
      </c>
      <c r="CV187" s="52">
        <f>IFERROR(IF(AND($R187&gt;=CV$2,$R187&lt;=CV$3),$M187,IF(AND(CV$3&gt;=$R187,CV$2&lt;=$S187),$M187,0)),0)</f>
        <v/>
      </c>
      <c r="CW187" s="52">
        <f>IFERROR(IF(AND($R187&gt;=CW$2,$R187&lt;=CW$3),$M187,IF(AND(CW$3&gt;=$R187,CW$2&lt;=$S187),$M187,0)),0)</f>
        <v/>
      </c>
      <c r="CX187" s="52">
        <f>IFERROR(IF(AND($R187&gt;=CX$2,$R187&lt;=CX$3),$M187,IF(AND(CX$3&gt;=$R187,CX$2&lt;=$S187),$M187,0)),0)</f>
        <v/>
      </c>
      <c r="CY187" s="52">
        <f>IFERROR(IF(AND($R187&gt;=CY$2,$R187&lt;=CY$3),$M187,IF(AND(CY$3&gt;=$R187,CY$2&lt;=$S187),$M187,0)),0)</f>
        <v/>
      </c>
      <c r="CZ187" s="52">
        <f>IFERROR(IF(AND($R187&gt;=CZ$2,$R187&lt;=CZ$3),$M187,IF(AND(CZ$3&gt;=$R187,CZ$2&lt;=$S187),$M187,0)),0)</f>
        <v/>
      </c>
      <c r="DA187" s="52" t="n"/>
      <c r="DB187" s="52" t="n"/>
    </row>
    <row r="188" outlineLevel="1" ht="15.9" customHeight="1">
      <c r="A188" s="40" t="inlineStr">
        <is>
          <t>[Person_3]</t>
        </is>
      </c>
      <c r="B188" s="98" t="n"/>
      <c r="C188" s="56" t="n"/>
      <c r="D188" s="98" t="n"/>
      <c r="E188" s="56" t="n"/>
      <c r="F188" s="53" t="n"/>
      <c r="G188" s="56" t="n"/>
      <c r="H188" s="98" t="n"/>
      <c r="I188" s="43" t="n"/>
      <c r="J188" s="44" t="n"/>
      <c r="K188" s="45" t="n"/>
      <c r="L188" s="45" t="n"/>
      <c r="M188" s="46">
        <f>IF($J188="Digital Maintenance",0,K188*L188)*I187</f>
        <v/>
      </c>
      <c r="N188" s="47">
        <f>IF($J188="Digital Maintenance",K188*L188,0)*I188</f>
        <v/>
      </c>
      <c r="O188" s="48" t="inlineStr">
        <is>
          <t>New</t>
        </is>
      </c>
      <c r="P188" s="49" t="n"/>
      <c r="Q188" s="96" t="n"/>
      <c r="R188" s="96" t="n"/>
      <c r="S188" s="96" t="n"/>
      <c r="T188" s="51">
        <f>IF(ISBLANK(S188),"",YEARFRAC(R188,EOMONTH(S188,0))*12)</f>
        <v/>
      </c>
      <c r="U188" s="52">
        <f>IFERROR(IF(AND($R188&gt;=U$2,$R188&lt;=U$3),$M188,IF(AND(U$3&gt;=$R188,U$2&lt;=$S188),$M188,0)),0)</f>
        <v/>
      </c>
      <c r="V188" s="52">
        <f>IFERROR(IF(AND($R188&gt;=V$2,$R188&lt;=V$3),$M188,IF(AND(V$3&gt;=$R188,V$2&lt;=$S188),$M188,0)),0)</f>
        <v/>
      </c>
      <c r="W188" s="52">
        <f>IFERROR(IF(AND($R188&gt;=W$2,$R188&lt;=W$3),$M188,IF(AND(W$3&gt;=$R188,W$2&lt;=$S188),$M188,0)),0)</f>
        <v/>
      </c>
      <c r="X188" s="52">
        <f>IFERROR(IF(AND($R188&gt;=X$2,$R188&lt;=X$3),$M188,IF(AND(X$3&gt;=$R188,X$2&lt;=$S188),$M188,0)),0)</f>
        <v/>
      </c>
      <c r="Y188" s="52">
        <f>IFERROR(IF(AND($R188&gt;=Y$2,$R188&lt;=Y$3),$M188,IF(AND(Y$3&gt;=$R188,Y$2&lt;=$S188),$M188,0)),0)</f>
        <v/>
      </c>
      <c r="Z188" s="52">
        <f>IFERROR(IF(AND($R188&gt;=Z$2,$R188&lt;=Z$3),$M188,IF(AND(Z$3&gt;=$R188,Z$2&lt;=$S188),$M188,0)),0)</f>
        <v/>
      </c>
      <c r="AA188" s="52">
        <f>IFERROR(IF(AND($R188&gt;=AA$2,$R188&lt;=AA$3),$M188,IF(AND(AA$3&gt;=$R188,AA$2&lt;=$S188),$M188,0)),0)</f>
        <v/>
      </c>
      <c r="AB188" s="52">
        <f>IFERROR(IF(AND($R188&gt;=AB$2,$R188&lt;=AB$3),$M188,IF(AND(AB$3&gt;=$R188,AB$2&lt;=$S188),$M188,0)),0)</f>
        <v/>
      </c>
      <c r="AC188" s="52">
        <f>IFERROR(IF(AND($R188&gt;=AC$2,$R188&lt;=AC$3),$M188,IF(AND(AC$3&gt;=$R188,AC$2&lt;=$S188),$M188,0)),0)</f>
        <v/>
      </c>
      <c r="AD188" s="52">
        <f>IFERROR(IF(AND($R188&gt;=AD$2,$R188&lt;=AD$3),$M188,IF(AND(AD$3&gt;=$R188,AD$2&lt;=$S188),$M188,0)),0)</f>
        <v/>
      </c>
      <c r="AE188" s="52">
        <f>IFERROR(IF(AND($R188&gt;=AE$2,$R188&lt;=AE$3),$M188,IF(AND(AE$3&gt;=$R188,AE$2&lt;=$S188),$M188,0)),0)</f>
        <v/>
      </c>
      <c r="AF188" s="52">
        <f>IFERROR(IF(AND($R188&gt;=AF$2,$R188&lt;=AF$3),$M188,IF(AND(AF$3&gt;=$R188,AF$2&lt;=$S188),$M188,0)),0)</f>
        <v/>
      </c>
      <c r="AG188" s="52">
        <f>IFERROR(IF(AND($R188&gt;=AG$2,$R188&lt;=AG$3),$M188,IF(AND(AG$3&gt;=$R188,AG$2&lt;=$S188),$M188,0)),0)</f>
        <v/>
      </c>
      <c r="AH188" s="52">
        <f>IFERROR(IF(AND($R188&gt;=AH$2,$R188&lt;=AH$3),$M188,IF(AND(AH$3&gt;=$R188,AH$2&lt;=$S188),$M188,0)),0)</f>
        <v/>
      </c>
      <c r="AI188" s="52">
        <f>IFERROR(IF(AND($R188&gt;=AI$2,$R188&lt;=AI$3),$M188,IF(AND(AI$3&gt;=$R188,AI$2&lt;=$S188),$M188,0)),0)</f>
        <v/>
      </c>
      <c r="AJ188" s="52">
        <f>IFERROR(IF(AND($R188&gt;=AJ$2,$R188&lt;=AJ$3),$M188,IF(AND(AJ$3&gt;=$R188,AJ$2&lt;=$S188),$M188,0)),0)</f>
        <v/>
      </c>
      <c r="AK188" s="52">
        <f>IFERROR(IF(AND($R188&gt;=AK$2,$R188&lt;=AK$3),$M188,IF(AND(AK$3&gt;=$R188,AK$2&lt;=$S188),$M188,0)),0)</f>
        <v/>
      </c>
      <c r="AL188" s="52">
        <f>IFERROR(IF(AND($R188&gt;=AL$2,$R188&lt;=AL$3),$M188,IF(AND(AL$3&gt;=$R188,AL$2&lt;=$S188),$M188,0)),0)</f>
        <v/>
      </c>
      <c r="AM188" s="52">
        <f>IFERROR(IF(AND($R188&gt;=AM$2,$R188&lt;=AM$3),$M188,IF(AND(AM$3&gt;=$R188,AM$2&lt;=$S188),$M188,0)),0)</f>
        <v/>
      </c>
      <c r="AN188" s="52">
        <f>IFERROR(IF(AND($R188&gt;=AN$2,$R188&lt;=AN$3),$M188,IF(AND(AN$3&gt;=$R188,AN$2&lt;=$S188),$M188,0)),0)</f>
        <v/>
      </c>
      <c r="AO188" s="52">
        <f>IFERROR(IF(AND($R188&gt;=AO$2,$R188&lt;=AO$3),$M188,IF(AND(AO$3&gt;=$R188,AO$2&lt;=$S188),$M188,0)),0)</f>
        <v/>
      </c>
      <c r="AP188" s="52">
        <f>IFERROR(IF(AND($R188&gt;=AP$2,$R188&lt;=AP$3),$M188,IF(AND(AP$3&gt;=$R188,AP$2&lt;=$S188),$M188,0)),0)</f>
        <v/>
      </c>
      <c r="AQ188" s="52">
        <f>IFERROR(IF(AND($R188&gt;=AQ$2,$R188&lt;=AQ$3),$M188,IF(AND(AQ$3&gt;=$R188,AQ$2&lt;=$S188),$M188,0)),0)</f>
        <v/>
      </c>
      <c r="AR188" s="52">
        <f>IFERROR(IF(AND($R188&gt;=AR$2,$R188&lt;=AR$3),$M188,IF(AND(AR$3&gt;=$R188,AR$2&lt;=$S188),$M188,0)),0)</f>
        <v/>
      </c>
      <c r="AS188" s="52">
        <f>IFERROR(IF(AND($R188&gt;=AS$2,$R188&lt;=AS$3),$M188,IF(AND(AS$3&gt;=$R188,AS$2&lt;=$S188),$M188,0)),0)</f>
        <v/>
      </c>
      <c r="AT188" s="52">
        <f>IFERROR(IF(AND($R188&gt;=AT$2,$R188&lt;=AT$3),$M188,IF(AND(AT$3&gt;=$R188,AT$2&lt;=$S188),$M188,0)),0)</f>
        <v/>
      </c>
      <c r="AU188" s="52">
        <f>IFERROR(IF(AND($R188&gt;=AU$2,$R188&lt;=AU$3),$M188,IF(AND(AU$3&gt;=$R188,AU$2&lt;=$S188),$M188,0)),0)</f>
        <v/>
      </c>
      <c r="AV188" s="52">
        <f>IFERROR(IF(AND($R188&gt;=AV$2,$R188&lt;=AV$3),$M188,IF(AND(AV$3&gt;=$R188,AV$2&lt;=$S188),$M188,0)),0)</f>
        <v/>
      </c>
      <c r="AW188" s="52">
        <f>IFERROR(IF(AND($R188&gt;=AW$2,$R188&lt;=AW$3),$M188,IF(AND(AW$3&gt;=$R188,AW$2&lt;=$S188),$M188,0)),0)</f>
        <v/>
      </c>
      <c r="AX188" s="52">
        <f>IFERROR(IF(AND($R188&gt;=AX$2,$R188&lt;=AX$3),$M188,IF(AND(AX$3&gt;=$R188,AX$2&lt;=$S188),$M188,0)),0)</f>
        <v/>
      </c>
      <c r="AY188" s="52">
        <f>IFERROR(IF(AND($R188&gt;=AY$2,$R188&lt;=AY$3),$M188,IF(AND(AY$3&gt;=$R188,AY$2&lt;=$S188),$M188,0)),0)</f>
        <v/>
      </c>
      <c r="AZ188" s="52">
        <f>IFERROR(IF(AND($R188&gt;=AZ$2,$R188&lt;=AZ$3),$M188,IF(AND(AZ$3&gt;=$R188,AZ$2&lt;=$S188),$M188,0)),0)</f>
        <v/>
      </c>
      <c r="BA188" s="52">
        <f>IFERROR(IF(AND($R188&gt;=BA$2,$R188&lt;=BA$3),$M188,IF(AND(BA$3&gt;=$R188,BA$2&lt;=$S188),$M188,0)),0)</f>
        <v/>
      </c>
      <c r="BB188" s="52">
        <f>IFERROR(IF(AND($R188&gt;=BB$2,$R188&lt;=BB$3),$M188,IF(AND(BB$3&gt;=$R188,BB$2&lt;=$S188),$M188,0)),0)</f>
        <v/>
      </c>
      <c r="BC188" s="52">
        <f>IFERROR(IF(AND($R188&gt;=BC$2,$R188&lt;=BC$3),$M188,IF(AND(BC$3&gt;=$R188,BC$2&lt;=$S188),$M188,0)),0)</f>
        <v/>
      </c>
      <c r="BD188" s="52">
        <f>IFERROR(IF(AND($R188&gt;=BD$2,$R188&lt;=BD$3),$M188,IF(AND(BD$3&gt;=$R188,BD$2&lt;=$S188),$M188,0)),0)</f>
        <v/>
      </c>
      <c r="BE188" s="52">
        <f>IFERROR(IF(AND($R188&gt;=BE$2,$R188&lt;=BE$3),$M188,IF(AND(BE$3&gt;=$R188,BE$2&lt;=$S188),$M188,0)),0)</f>
        <v/>
      </c>
      <c r="BF188" s="52">
        <f>IFERROR(IF(AND($R188&gt;=BF$2,$R188&lt;=BF$3),$M188,IF(AND(BF$3&gt;=$R188,BF$2&lt;=$S188),$M188,0)),0)</f>
        <v/>
      </c>
      <c r="BG188" s="52">
        <f>IFERROR(IF(AND($R188&gt;=BG$2,$R188&lt;=BG$3),$M188,IF(AND(BG$3&gt;=$R188,BG$2&lt;=$S188),$M188,0)),0)</f>
        <v/>
      </c>
      <c r="BH188" s="52">
        <f>IFERROR(IF(AND($R188&gt;=BH$2,$R188&lt;=BH$3),$M188,IF(AND(BH$3&gt;=$R188,BH$2&lt;=$S188),$M188,0)),0)</f>
        <v/>
      </c>
      <c r="BI188" s="52">
        <f>IFERROR(IF(AND($R188&gt;=BI$2,$R188&lt;=BI$3),$M188,IF(AND(BI$3&gt;=$R188,BI$2&lt;=$S188),$M188,0)),0)</f>
        <v/>
      </c>
      <c r="BJ188" s="52">
        <f>IFERROR(IF(AND($R188&gt;=BJ$2,$R188&lt;=BJ$3),$M188,IF(AND(BJ$3&gt;=$R188,BJ$2&lt;=$S188),$M188,0)),0)</f>
        <v/>
      </c>
      <c r="BK188" s="52">
        <f>IFERROR(IF(AND($R188&gt;=BK$2,$R188&lt;=BK$3),$M188,IF(AND(BK$3&gt;=$R188,BK$2&lt;=$S188),$M188,0)),0)</f>
        <v/>
      </c>
      <c r="BL188" s="52">
        <f>IFERROR(IF(AND($R188&gt;=BL$2,$R188&lt;=BL$3),$M188,IF(AND(BL$3&gt;=$R188,BL$2&lt;=$S188),$M188,0)),0)</f>
        <v/>
      </c>
      <c r="BM188" s="52">
        <f>IFERROR(IF(AND($R188&gt;=BM$2,$R188&lt;=BM$3),$M188,IF(AND(BM$3&gt;=$R188,BM$2&lt;=$S188),$M188,0)),0)</f>
        <v/>
      </c>
      <c r="BN188" s="52">
        <f>IFERROR(IF(AND($R188&gt;=BN$2,$R188&lt;=BN$3),$M188,IF(AND(BN$3&gt;=$R188,BN$2&lt;=$S188),$M188,0)),0)</f>
        <v/>
      </c>
      <c r="BO188" s="52">
        <f>IFERROR(IF(AND($R188&gt;=BO$2,$R188&lt;=BO$3),$M188,IF(AND(BO$3&gt;=$R188,BO$2&lt;=$S188),$M188,0)),0)</f>
        <v/>
      </c>
      <c r="BP188" s="52">
        <f>IFERROR(IF(AND($R188&gt;=BP$2,$R188&lt;=BP$3),$M188,IF(AND(BP$3&gt;=$R188,BP$2&lt;=$S188),$M188,0)),0)</f>
        <v/>
      </c>
      <c r="BQ188" s="52">
        <f>IFERROR(IF(AND($R188&gt;=BQ$2,$R188&lt;=BQ$3),$M188,IF(AND(BQ$3&gt;=$R188,BQ$2&lt;=$S188),$M188,0)),0)</f>
        <v/>
      </c>
      <c r="BR188" s="52">
        <f>IFERROR(IF(AND($R188&gt;=BR$2,$R188&lt;=BR$3),$M188,IF(AND(BR$3&gt;=$R188,BR$2&lt;=$S188),$M188,0)),0)</f>
        <v/>
      </c>
      <c r="BS188" s="52">
        <f>IFERROR(IF(AND($R188&gt;=BS$2,$R188&lt;=BS$3),$M188,IF(AND(BS$3&gt;=$R188,BS$2&lt;=$S188),$M188,0)),0)</f>
        <v/>
      </c>
      <c r="BT188" s="52">
        <f>IFERROR(IF(AND($R188&gt;=BT$2,$R188&lt;=BT$3),$M188,IF(AND(BT$3&gt;=$R188,BT$2&lt;=$S188),$M188,0)),0)</f>
        <v/>
      </c>
      <c r="BU188" s="52">
        <f>IFERROR(IF(AND($R188&gt;=BU$2,$R188&lt;=BU$3),$M188,IF(AND(BU$3&gt;=$R188,BU$2&lt;=$S188),$M188,0)),0)</f>
        <v/>
      </c>
      <c r="BV188" s="52">
        <f>IFERROR(IF(AND($R188&gt;=BV$2,$R188&lt;=BV$3),$M188,IF(AND(BV$3&gt;=$R188,BV$2&lt;=$S188),$M188,0)),0)</f>
        <v/>
      </c>
      <c r="BW188" s="52">
        <f>IFERROR(IF(AND($R188&gt;=BW$2,$R188&lt;=BW$3),$M188,IF(AND(BW$3&gt;=$R188,BW$2&lt;=$S188),$M188,0)),0)</f>
        <v/>
      </c>
      <c r="BX188" s="52">
        <f>IFERROR(IF(AND($R188&gt;=BX$2,$R188&lt;=BX$3),$M188,IF(AND(BX$3&gt;=$R188,BX$2&lt;=$S188),$M188,0)),0)</f>
        <v/>
      </c>
      <c r="BY188" s="52">
        <f>IFERROR(IF(AND($R188&gt;=BY$2,$R188&lt;=BY$3),$M188,IF(AND(BY$3&gt;=$R188,BY$2&lt;=$S188),$M188,0)),0)</f>
        <v/>
      </c>
      <c r="BZ188" s="52">
        <f>IFERROR(IF(AND($R188&gt;=BZ$2,$R188&lt;=BZ$3),$M188,IF(AND(BZ$3&gt;=$R188,BZ$2&lt;=$S188),$M188,0)),0)</f>
        <v/>
      </c>
      <c r="CA188" s="52">
        <f>IFERROR(IF(AND($R188&gt;=CA$2,$R188&lt;=CA$3),$M188,IF(AND(CA$3&gt;=$R188,CA$2&lt;=$S188),$M188,0)),0)</f>
        <v/>
      </c>
      <c r="CB188" s="52">
        <f>IFERROR(IF(AND($R188&gt;=CB$2,$R188&lt;=CB$3),$M188,IF(AND(CB$3&gt;=$R188,CB$2&lt;=$S188),$M188,0)),0)</f>
        <v/>
      </c>
      <c r="CC188" s="52">
        <f>IFERROR(IF(AND($R188&gt;=CC$2,$R188&lt;=CC$3),$M188,IF(AND(CC$3&gt;=$R188,CC$2&lt;=$S188),$M188,0)),0)</f>
        <v/>
      </c>
      <c r="CD188" s="52">
        <f>IFERROR(IF(AND($R188&gt;=CD$2,$R188&lt;=CD$3),$M188,IF(AND(CD$3&gt;=$R188,CD$2&lt;=$S188),$M188,0)),0)</f>
        <v/>
      </c>
      <c r="CE188" s="52">
        <f>IFERROR(IF(AND($R188&gt;=CE$2,$R188&lt;=CE$3),$M188,IF(AND(CE$3&gt;=$R188,CE$2&lt;=$S188),$M188,0)),0)</f>
        <v/>
      </c>
      <c r="CF188" s="52">
        <f>IFERROR(IF(AND($R188&gt;=CF$2,$R188&lt;=CF$3),$M188,IF(AND(CF$3&gt;=$R188,CF$2&lt;=$S188),$M188,0)),0)</f>
        <v/>
      </c>
      <c r="CG188" s="52">
        <f>IFERROR(IF(AND($R188&gt;=CG$2,$R188&lt;=CG$3),$M188,IF(AND(CG$3&gt;=$R188,CG$2&lt;=$S188),$M188,0)),0)</f>
        <v/>
      </c>
      <c r="CH188" s="52">
        <f>IFERROR(IF(AND($R188&gt;=CH$2,$R188&lt;=CH$3),$M188,IF(AND(CH$3&gt;=$R188,CH$2&lt;=$S188),$M188,0)),0)</f>
        <v/>
      </c>
      <c r="CI188" s="52">
        <f>IFERROR(IF(AND($R188&gt;=CI$2,$R188&lt;=CI$3),$M188,IF(AND(CI$3&gt;=$R188,CI$2&lt;=$S188),$M188,0)),0)</f>
        <v/>
      </c>
      <c r="CJ188" s="52">
        <f>IFERROR(IF(AND($R188&gt;=CJ$2,$R188&lt;=CJ$3),$M188,IF(AND(CJ$3&gt;=$R188,CJ$2&lt;=$S188),$M188,0)),0)</f>
        <v/>
      </c>
      <c r="CK188" s="52">
        <f>IFERROR(IF(AND($R188&gt;=CK$2,$R188&lt;=CK$3),$M188,IF(AND(CK$3&gt;=$R188,CK$2&lt;=$S188),$M188,0)),0)</f>
        <v/>
      </c>
      <c r="CL188" s="52">
        <f>IFERROR(IF(AND($R188&gt;=CL$2,$R188&lt;=CL$3),$M188,IF(AND(CL$3&gt;=$R188,CL$2&lt;=$S188),$M188,0)),0)</f>
        <v/>
      </c>
      <c r="CM188" s="52">
        <f>IFERROR(IF(AND($R188&gt;=CM$2,$R188&lt;=CM$3),$M188,IF(AND(CM$3&gt;=$R188,CM$2&lt;=$S188),$M188,0)),0)</f>
        <v/>
      </c>
      <c r="CN188" s="52">
        <f>IFERROR(IF(AND($R188&gt;=CN$2,$R188&lt;=CN$3),$M188,IF(AND(CN$3&gt;=$R188,CN$2&lt;=$S188),$M188,0)),0)</f>
        <v/>
      </c>
      <c r="CO188" s="52">
        <f>IFERROR(IF(AND($R188&gt;=CO$2,$R188&lt;=CO$3),$M188,IF(AND(CO$3&gt;=$R188,CO$2&lt;=$S188),$M188,0)),0)</f>
        <v/>
      </c>
      <c r="CP188" s="52">
        <f>IFERROR(IF(AND($R188&gt;=CP$2,$R188&lt;=CP$3),$M188,IF(AND(CP$3&gt;=$R188,CP$2&lt;=$S188),$M188,0)),0)</f>
        <v/>
      </c>
      <c r="CQ188" s="52">
        <f>IFERROR(IF(AND($R188&gt;=CQ$2,$R188&lt;=CQ$3),$M188,IF(AND(CQ$3&gt;=$R188,CQ$2&lt;=$S188),$M188,0)),0)</f>
        <v/>
      </c>
      <c r="CR188" s="52">
        <f>IFERROR(IF(AND($R188&gt;=CR$2,$R188&lt;=CR$3),$M188,IF(AND(CR$3&gt;=$R188,CR$2&lt;=$S188),$M188,0)),0)</f>
        <v/>
      </c>
      <c r="CS188" s="52">
        <f>IFERROR(IF(AND($R188&gt;=CS$2,$R188&lt;=CS$3),$M188,IF(AND(CS$3&gt;=$R188,CS$2&lt;=$S188),$M188,0)),0)</f>
        <v/>
      </c>
      <c r="CT188" s="52">
        <f>IFERROR(IF(AND($R188&gt;=CT$2,$R188&lt;=CT$3),$M188,IF(AND(CT$3&gt;=$R188,CT$2&lt;=$S188),$M188,0)),0)</f>
        <v/>
      </c>
      <c r="CU188" s="52">
        <f>IFERROR(IF(AND($R188&gt;=CU$2,$R188&lt;=CU$3),$M188,IF(AND(CU$3&gt;=$R188,CU$2&lt;=$S188),$M188,0)),0)</f>
        <v/>
      </c>
      <c r="CV188" s="52">
        <f>IFERROR(IF(AND($R188&gt;=CV$2,$R188&lt;=CV$3),$M188,IF(AND(CV$3&gt;=$R188,CV$2&lt;=$S188),$M188,0)),0)</f>
        <v/>
      </c>
      <c r="CW188" s="52">
        <f>IFERROR(IF(AND($R188&gt;=CW$2,$R188&lt;=CW$3),$M188,IF(AND(CW$3&gt;=$R188,CW$2&lt;=$S188),$M188,0)),0)</f>
        <v/>
      </c>
      <c r="CX188" s="52">
        <f>IFERROR(IF(AND($R188&gt;=CX$2,$R188&lt;=CX$3),$M188,IF(AND(CX$3&gt;=$R188,CX$2&lt;=$S188),$M188,0)),0)</f>
        <v/>
      </c>
      <c r="CY188" s="52">
        <f>IFERROR(IF(AND($R188&gt;=CY$2,$R188&lt;=CY$3),$M188,IF(AND(CY$3&gt;=$R188,CY$2&lt;=$S188),$M188,0)),0)</f>
        <v/>
      </c>
      <c r="CZ188" s="52">
        <f>IFERROR(IF(AND($R188&gt;=CZ$2,$R188&lt;=CZ$3),$M188,IF(AND(CZ$3&gt;=$R188,CZ$2&lt;=$S188),$M188,0)),0)</f>
        <v/>
      </c>
      <c r="DA188" s="52" t="n"/>
      <c r="DB188" s="52" t="n"/>
    </row>
    <row r="189" outlineLevel="1" ht="15.9" customHeight="1">
      <c r="A189" s="40" t="inlineStr">
        <is>
          <t>[Person_3]</t>
        </is>
      </c>
      <c r="B189" s="98" t="n"/>
      <c r="C189" s="56" t="n"/>
      <c r="D189" s="98" t="n"/>
      <c r="E189" s="56" t="n"/>
      <c r="F189" s="53" t="n"/>
      <c r="G189" s="56" t="n"/>
      <c r="H189" s="98" t="n"/>
      <c r="I189" s="43" t="n"/>
      <c r="J189" s="44" t="n"/>
      <c r="K189" s="45" t="n"/>
      <c r="L189" s="45" t="n"/>
      <c r="M189" s="46">
        <f>IF($J189="Digital Maintenance",0,K189*L189)*I188</f>
        <v/>
      </c>
      <c r="N189" s="47">
        <f>IF($J189="Digital Maintenance",K189*L189,0)*I189</f>
        <v/>
      </c>
      <c r="O189" s="48" t="inlineStr">
        <is>
          <t>New</t>
        </is>
      </c>
      <c r="P189" s="49" t="n"/>
      <c r="Q189" s="96" t="n"/>
      <c r="R189" s="96" t="n"/>
      <c r="S189" s="96" t="n"/>
      <c r="T189" s="51">
        <f>IF(ISBLANK(S189),"",YEARFRAC(R189,EOMONTH(S189,0))*12)</f>
        <v/>
      </c>
      <c r="U189" s="52">
        <f>IFERROR(IF(AND($R189&gt;=U$2,$R189&lt;=U$3),$M189,IF(AND(U$3&gt;=$R189,U$2&lt;=$S189),$M189,0)),0)</f>
        <v/>
      </c>
      <c r="V189" s="52">
        <f>IFERROR(IF(AND($R189&gt;=V$2,$R189&lt;=V$3),$M189,IF(AND(V$3&gt;=$R189,V$2&lt;=$S189),$M189,0)),0)</f>
        <v/>
      </c>
      <c r="W189" s="52">
        <f>IFERROR(IF(AND($R189&gt;=W$2,$R189&lt;=W$3),$M189,IF(AND(W$3&gt;=$R189,W$2&lt;=$S189),$M189,0)),0)</f>
        <v/>
      </c>
      <c r="X189" s="52">
        <f>IFERROR(IF(AND($R189&gt;=X$2,$R189&lt;=X$3),$M189,IF(AND(X$3&gt;=$R189,X$2&lt;=$S189),$M189,0)),0)</f>
        <v/>
      </c>
      <c r="Y189" s="52">
        <f>IFERROR(IF(AND($R189&gt;=Y$2,$R189&lt;=Y$3),$M189,IF(AND(Y$3&gt;=$R189,Y$2&lt;=$S189),$M189,0)),0)</f>
        <v/>
      </c>
      <c r="Z189" s="52">
        <f>IFERROR(IF(AND($R189&gt;=Z$2,$R189&lt;=Z$3),$M189,IF(AND(Z$3&gt;=$R189,Z$2&lt;=$S189),$M189,0)),0)</f>
        <v/>
      </c>
      <c r="AA189" s="52">
        <f>IFERROR(IF(AND($R189&gt;=AA$2,$R189&lt;=AA$3),$M189,IF(AND(AA$3&gt;=$R189,AA$2&lt;=$S189),$M189,0)),0)</f>
        <v/>
      </c>
      <c r="AB189" s="52">
        <f>IFERROR(IF(AND($R189&gt;=AB$2,$R189&lt;=AB$3),$M189,IF(AND(AB$3&gt;=$R189,AB$2&lt;=$S189),$M189,0)),0)</f>
        <v/>
      </c>
      <c r="AC189" s="52">
        <f>IFERROR(IF(AND($R189&gt;=AC$2,$R189&lt;=AC$3),$M189,IF(AND(AC$3&gt;=$R189,AC$2&lt;=$S189),$M189,0)),0)</f>
        <v/>
      </c>
      <c r="AD189" s="52">
        <f>IFERROR(IF(AND($R189&gt;=AD$2,$R189&lt;=AD$3),$M189,IF(AND(AD$3&gt;=$R189,AD$2&lt;=$S189),$M189,0)),0)</f>
        <v/>
      </c>
      <c r="AE189" s="52">
        <f>IFERROR(IF(AND($R189&gt;=AE$2,$R189&lt;=AE$3),$M189,IF(AND(AE$3&gt;=$R189,AE$2&lt;=$S189),$M189,0)),0)</f>
        <v/>
      </c>
      <c r="AF189" s="52">
        <f>IFERROR(IF(AND($R189&gt;=AF$2,$R189&lt;=AF$3),$M189,IF(AND(AF$3&gt;=$R189,AF$2&lt;=$S189),$M189,0)),0)</f>
        <v/>
      </c>
      <c r="AG189" s="52">
        <f>IFERROR(IF(AND($R189&gt;=AG$2,$R189&lt;=AG$3),$M189,IF(AND(AG$3&gt;=$R189,AG$2&lt;=$S189),$M189,0)),0)</f>
        <v/>
      </c>
      <c r="AH189" s="52">
        <f>IFERROR(IF(AND($R189&gt;=AH$2,$R189&lt;=AH$3),$M189,IF(AND(AH$3&gt;=$R189,AH$2&lt;=$S189),$M189,0)),0)</f>
        <v/>
      </c>
      <c r="AI189" s="52">
        <f>IFERROR(IF(AND($R189&gt;=AI$2,$R189&lt;=AI$3),$M189,IF(AND(AI$3&gt;=$R189,AI$2&lt;=$S189),$M189,0)),0)</f>
        <v/>
      </c>
      <c r="AJ189" s="52">
        <f>IFERROR(IF(AND($R189&gt;=AJ$2,$R189&lt;=AJ$3),$M189,IF(AND(AJ$3&gt;=$R189,AJ$2&lt;=$S189),$M189,0)),0)</f>
        <v/>
      </c>
      <c r="AK189" s="52">
        <f>IFERROR(IF(AND($R189&gt;=AK$2,$R189&lt;=AK$3),$M189,IF(AND(AK$3&gt;=$R189,AK$2&lt;=$S189),$M189,0)),0)</f>
        <v/>
      </c>
      <c r="AL189" s="52">
        <f>IFERROR(IF(AND($R189&gt;=AL$2,$R189&lt;=AL$3),$M189,IF(AND(AL$3&gt;=$R189,AL$2&lt;=$S189),$M189,0)),0)</f>
        <v/>
      </c>
      <c r="AM189" s="52">
        <f>IFERROR(IF(AND($R189&gt;=AM$2,$R189&lt;=AM$3),$M189,IF(AND(AM$3&gt;=$R189,AM$2&lt;=$S189),$M189,0)),0)</f>
        <v/>
      </c>
      <c r="AN189" s="52">
        <f>IFERROR(IF(AND($R189&gt;=AN$2,$R189&lt;=AN$3),$M189,IF(AND(AN$3&gt;=$R189,AN$2&lt;=$S189),$M189,0)),0)</f>
        <v/>
      </c>
      <c r="AO189" s="52">
        <f>IFERROR(IF(AND($R189&gt;=AO$2,$R189&lt;=AO$3),$M189,IF(AND(AO$3&gt;=$R189,AO$2&lt;=$S189),$M189,0)),0)</f>
        <v/>
      </c>
      <c r="AP189" s="52">
        <f>IFERROR(IF(AND($R189&gt;=AP$2,$R189&lt;=AP$3),$M189,IF(AND(AP$3&gt;=$R189,AP$2&lt;=$S189),$M189,0)),0)</f>
        <v/>
      </c>
      <c r="AQ189" s="52">
        <f>IFERROR(IF(AND($R189&gt;=AQ$2,$R189&lt;=AQ$3),$M189,IF(AND(AQ$3&gt;=$R189,AQ$2&lt;=$S189),$M189,0)),0)</f>
        <v/>
      </c>
      <c r="AR189" s="52">
        <f>IFERROR(IF(AND($R189&gt;=AR$2,$R189&lt;=AR$3),$M189,IF(AND(AR$3&gt;=$R189,AR$2&lt;=$S189),$M189,0)),0)</f>
        <v/>
      </c>
      <c r="AS189" s="52">
        <f>IFERROR(IF(AND($R189&gt;=AS$2,$R189&lt;=AS$3),$M189,IF(AND(AS$3&gt;=$R189,AS$2&lt;=$S189),$M189,0)),0)</f>
        <v/>
      </c>
      <c r="AT189" s="52">
        <f>IFERROR(IF(AND($R189&gt;=AT$2,$R189&lt;=AT$3),$M189,IF(AND(AT$3&gt;=$R189,AT$2&lt;=$S189),$M189,0)),0)</f>
        <v/>
      </c>
      <c r="AU189" s="52">
        <f>IFERROR(IF(AND($R189&gt;=AU$2,$R189&lt;=AU$3),$M189,IF(AND(AU$3&gt;=$R189,AU$2&lt;=$S189),$M189,0)),0)</f>
        <v/>
      </c>
      <c r="AV189" s="52">
        <f>IFERROR(IF(AND($R189&gt;=AV$2,$R189&lt;=AV$3),$M189,IF(AND(AV$3&gt;=$R189,AV$2&lt;=$S189),$M189,0)),0)</f>
        <v/>
      </c>
      <c r="AW189" s="52">
        <f>IFERROR(IF(AND($R189&gt;=AW$2,$R189&lt;=AW$3),$M189,IF(AND(AW$3&gt;=$R189,AW$2&lt;=$S189),$M189,0)),0)</f>
        <v/>
      </c>
      <c r="AX189" s="52">
        <f>IFERROR(IF(AND($R189&gt;=AX$2,$R189&lt;=AX$3),$M189,IF(AND(AX$3&gt;=$R189,AX$2&lt;=$S189),$M189,0)),0)</f>
        <v/>
      </c>
      <c r="AY189" s="52">
        <f>IFERROR(IF(AND($R189&gt;=AY$2,$R189&lt;=AY$3),$M189,IF(AND(AY$3&gt;=$R189,AY$2&lt;=$S189),$M189,0)),0)</f>
        <v/>
      </c>
      <c r="AZ189" s="52">
        <f>IFERROR(IF(AND($R189&gt;=AZ$2,$R189&lt;=AZ$3),$M189,IF(AND(AZ$3&gt;=$R189,AZ$2&lt;=$S189),$M189,0)),0)</f>
        <v/>
      </c>
      <c r="BA189" s="52">
        <f>IFERROR(IF(AND($R189&gt;=BA$2,$R189&lt;=BA$3),$M189,IF(AND(BA$3&gt;=$R189,BA$2&lt;=$S189),$M189,0)),0)</f>
        <v/>
      </c>
      <c r="BB189" s="52">
        <f>IFERROR(IF(AND($R189&gt;=BB$2,$R189&lt;=BB$3),$M189,IF(AND(BB$3&gt;=$R189,BB$2&lt;=$S189),$M189,0)),0)</f>
        <v/>
      </c>
      <c r="BC189" s="52">
        <f>IFERROR(IF(AND($R189&gt;=BC$2,$R189&lt;=BC$3),$M189,IF(AND(BC$3&gt;=$R189,BC$2&lt;=$S189),$M189,0)),0)</f>
        <v/>
      </c>
      <c r="BD189" s="52">
        <f>IFERROR(IF(AND($R189&gt;=BD$2,$R189&lt;=BD$3),$M189,IF(AND(BD$3&gt;=$R189,BD$2&lt;=$S189),$M189,0)),0)</f>
        <v/>
      </c>
      <c r="BE189" s="52">
        <f>IFERROR(IF(AND($R189&gt;=BE$2,$R189&lt;=BE$3),$M189,IF(AND(BE$3&gt;=$R189,BE$2&lt;=$S189),$M189,0)),0)</f>
        <v/>
      </c>
      <c r="BF189" s="52">
        <f>IFERROR(IF(AND($R189&gt;=BF$2,$R189&lt;=BF$3),$M189,IF(AND(BF$3&gt;=$R189,BF$2&lt;=$S189),$M189,0)),0)</f>
        <v/>
      </c>
      <c r="BG189" s="52">
        <f>IFERROR(IF(AND($R189&gt;=BG$2,$R189&lt;=BG$3),$M189,IF(AND(BG$3&gt;=$R189,BG$2&lt;=$S189),$M189,0)),0)</f>
        <v/>
      </c>
      <c r="BH189" s="52">
        <f>IFERROR(IF(AND($R189&gt;=BH$2,$R189&lt;=BH$3),$M189,IF(AND(BH$3&gt;=$R189,BH$2&lt;=$S189),$M189,0)),0)</f>
        <v/>
      </c>
      <c r="BI189" s="52">
        <f>IFERROR(IF(AND($R189&gt;=BI$2,$R189&lt;=BI$3),$M189,IF(AND(BI$3&gt;=$R189,BI$2&lt;=$S189),$M189,0)),0)</f>
        <v/>
      </c>
      <c r="BJ189" s="52">
        <f>IFERROR(IF(AND($R189&gt;=BJ$2,$R189&lt;=BJ$3),$M189,IF(AND(BJ$3&gt;=$R189,BJ$2&lt;=$S189),$M189,0)),0)</f>
        <v/>
      </c>
      <c r="BK189" s="52">
        <f>IFERROR(IF(AND($R189&gt;=BK$2,$R189&lt;=BK$3),$M189,IF(AND(BK$3&gt;=$R189,BK$2&lt;=$S189),$M189,0)),0)</f>
        <v/>
      </c>
      <c r="BL189" s="52">
        <f>IFERROR(IF(AND($R189&gt;=BL$2,$R189&lt;=BL$3),$M189,IF(AND(BL$3&gt;=$R189,BL$2&lt;=$S189),$M189,0)),0)</f>
        <v/>
      </c>
      <c r="BM189" s="52">
        <f>IFERROR(IF(AND($R189&gt;=BM$2,$R189&lt;=BM$3),$M189,IF(AND(BM$3&gt;=$R189,BM$2&lt;=$S189),$M189,0)),0)</f>
        <v/>
      </c>
      <c r="BN189" s="52">
        <f>IFERROR(IF(AND($R189&gt;=BN$2,$R189&lt;=BN$3),$M189,IF(AND(BN$3&gt;=$R189,BN$2&lt;=$S189),$M189,0)),0)</f>
        <v/>
      </c>
      <c r="BO189" s="52">
        <f>IFERROR(IF(AND($R189&gt;=BO$2,$R189&lt;=BO$3),$M189,IF(AND(BO$3&gt;=$R189,BO$2&lt;=$S189),$M189,0)),0)</f>
        <v/>
      </c>
      <c r="BP189" s="52">
        <f>IFERROR(IF(AND($R189&gt;=BP$2,$R189&lt;=BP$3),$M189,IF(AND(BP$3&gt;=$R189,BP$2&lt;=$S189),$M189,0)),0)</f>
        <v/>
      </c>
      <c r="BQ189" s="52">
        <f>IFERROR(IF(AND($R189&gt;=BQ$2,$R189&lt;=BQ$3),$M189,IF(AND(BQ$3&gt;=$R189,BQ$2&lt;=$S189),$M189,0)),0)</f>
        <v/>
      </c>
      <c r="BR189" s="52">
        <f>IFERROR(IF(AND($R189&gt;=BR$2,$R189&lt;=BR$3),$M189,IF(AND(BR$3&gt;=$R189,BR$2&lt;=$S189),$M189,0)),0)</f>
        <v/>
      </c>
      <c r="BS189" s="52">
        <f>IFERROR(IF(AND($R189&gt;=BS$2,$R189&lt;=BS$3),$M189,IF(AND(BS$3&gt;=$R189,BS$2&lt;=$S189),$M189,0)),0)</f>
        <v/>
      </c>
      <c r="BT189" s="52">
        <f>IFERROR(IF(AND($R189&gt;=BT$2,$R189&lt;=BT$3),$M189,IF(AND(BT$3&gt;=$R189,BT$2&lt;=$S189),$M189,0)),0)</f>
        <v/>
      </c>
      <c r="BU189" s="52">
        <f>IFERROR(IF(AND($R189&gt;=BU$2,$R189&lt;=BU$3),$M189,IF(AND(BU$3&gt;=$R189,BU$2&lt;=$S189),$M189,0)),0)</f>
        <v/>
      </c>
      <c r="BV189" s="52">
        <f>IFERROR(IF(AND($R189&gt;=BV$2,$R189&lt;=BV$3),$M189,IF(AND(BV$3&gt;=$R189,BV$2&lt;=$S189),$M189,0)),0)</f>
        <v/>
      </c>
      <c r="BW189" s="52">
        <f>IFERROR(IF(AND($R189&gt;=BW$2,$R189&lt;=BW$3),$M189,IF(AND(BW$3&gt;=$R189,BW$2&lt;=$S189),$M189,0)),0)</f>
        <v/>
      </c>
      <c r="BX189" s="52">
        <f>IFERROR(IF(AND($R189&gt;=BX$2,$R189&lt;=BX$3),$M189,IF(AND(BX$3&gt;=$R189,BX$2&lt;=$S189),$M189,0)),0)</f>
        <v/>
      </c>
      <c r="BY189" s="52">
        <f>IFERROR(IF(AND($R189&gt;=BY$2,$R189&lt;=BY$3),$M189,IF(AND(BY$3&gt;=$R189,BY$2&lt;=$S189),$M189,0)),0)</f>
        <v/>
      </c>
      <c r="BZ189" s="52">
        <f>IFERROR(IF(AND($R189&gt;=BZ$2,$R189&lt;=BZ$3),$M189,IF(AND(BZ$3&gt;=$R189,BZ$2&lt;=$S189),$M189,0)),0)</f>
        <v/>
      </c>
      <c r="CA189" s="52">
        <f>IFERROR(IF(AND($R189&gt;=CA$2,$R189&lt;=CA$3),$M189,IF(AND(CA$3&gt;=$R189,CA$2&lt;=$S189),$M189,0)),0)</f>
        <v/>
      </c>
      <c r="CB189" s="52">
        <f>IFERROR(IF(AND($R189&gt;=CB$2,$R189&lt;=CB$3),$M189,IF(AND(CB$3&gt;=$R189,CB$2&lt;=$S189),$M189,0)),0)</f>
        <v/>
      </c>
      <c r="CC189" s="52">
        <f>IFERROR(IF(AND($R189&gt;=CC$2,$R189&lt;=CC$3),$M189,IF(AND(CC$3&gt;=$R189,CC$2&lt;=$S189),$M189,0)),0)</f>
        <v/>
      </c>
      <c r="CD189" s="52">
        <f>IFERROR(IF(AND($R189&gt;=CD$2,$R189&lt;=CD$3),$M189,IF(AND(CD$3&gt;=$R189,CD$2&lt;=$S189),$M189,0)),0)</f>
        <v/>
      </c>
      <c r="CE189" s="52">
        <f>IFERROR(IF(AND($R189&gt;=CE$2,$R189&lt;=CE$3),$M189,IF(AND(CE$3&gt;=$R189,CE$2&lt;=$S189),$M189,0)),0)</f>
        <v/>
      </c>
      <c r="CF189" s="52">
        <f>IFERROR(IF(AND($R189&gt;=CF$2,$R189&lt;=CF$3),$M189,IF(AND(CF$3&gt;=$R189,CF$2&lt;=$S189),$M189,0)),0)</f>
        <v/>
      </c>
      <c r="CG189" s="52">
        <f>IFERROR(IF(AND($R189&gt;=CG$2,$R189&lt;=CG$3),$M189,IF(AND(CG$3&gt;=$R189,CG$2&lt;=$S189),$M189,0)),0)</f>
        <v/>
      </c>
      <c r="CH189" s="52">
        <f>IFERROR(IF(AND($R189&gt;=CH$2,$R189&lt;=CH$3),$M189,IF(AND(CH$3&gt;=$R189,CH$2&lt;=$S189),$M189,0)),0)</f>
        <v/>
      </c>
      <c r="CI189" s="52">
        <f>IFERROR(IF(AND($R189&gt;=CI$2,$R189&lt;=CI$3),$M189,IF(AND(CI$3&gt;=$R189,CI$2&lt;=$S189),$M189,0)),0)</f>
        <v/>
      </c>
      <c r="CJ189" s="52">
        <f>IFERROR(IF(AND($R189&gt;=CJ$2,$R189&lt;=CJ$3),$M189,IF(AND(CJ$3&gt;=$R189,CJ$2&lt;=$S189),$M189,0)),0)</f>
        <v/>
      </c>
      <c r="CK189" s="52">
        <f>IFERROR(IF(AND($R189&gt;=CK$2,$R189&lt;=CK$3),$M189,IF(AND(CK$3&gt;=$R189,CK$2&lt;=$S189),$M189,0)),0)</f>
        <v/>
      </c>
      <c r="CL189" s="52">
        <f>IFERROR(IF(AND($R189&gt;=CL$2,$R189&lt;=CL$3),$M189,IF(AND(CL$3&gt;=$R189,CL$2&lt;=$S189),$M189,0)),0)</f>
        <v/>
      </c>
      <c r="CM189" s="52">
        <f>IFERROR(IF(AND($R189&gt;=CM$2,$R189&lt;=CM$3),$M189,IF(AND(CM$3&gt;=$R189,CM$2&lt;=$S189),$M189,0)),0)</f>
        <v/>
      </c>
      <c r="CN189" s="52">
        <f>IFERROR(IF(AND($R189&gt;=CN$2,$R189&lt;=CN$3),$M189,IF(AND(CN$3&gt;=$R189,CN$2&lt;=$S189),$M189,0)),0)</f>
        <v/>
      </c>
      <c r="CO189" s="52">
        <f>IFERROR(IF(AND($R189&gt;=CO$2,$R189&lt;=CO$3),$M189,IF(AND(CO$3&gt;=$R189,CO$2&lt;=$S189),$M189,0)),0)</f>
        <v/>
      </c>
      <c r="CP189" s="52">
        <f>IFERROR(IF(AND($R189&gt;=CP$2,$R189&lt;=CP$3),$M189,IF(AND(CP$3&gt;=$R189,CP$2&lt;=$S189),$M189,0)),0)</f>
        <v/>
      </c>
      <c r="CQ189" s="52">
        <f>IFERROR(IF(AND($R189&gt;=CQ$2,$R189&lt;=CQ$3),$M189,IF(AND(CQ$3&gt;=$R189,CQ$2&lt;=$S189),$M189,0)),0)</f>
        <v/>
      </c>
      <c r="CR189" s="52">
        <f>IFERROR(IF(AND($R189&gt;=CR$2,$R189&lt;=CR$3),$M189,IF(AND(CR$3&gt;=$R189,CR$2&lt;=$S189),$M189,0)),0)</f>
        <v/>
      </c>
      <c r="CS189" s="52">
        <f>IFERROR(IF(AND($R189&gt;=CS$2,$R189&lt;=CS$3),$M189,IF(AND(CS$3&gt;=$R189,CS$2&lt;=$S189),$M189,0)),0)</f>
        <v/>
      </c>
      <c r="CT189" s="52">
        <f>IFERROR(IF(AND($R189&gt;=CT$2,$R189&lt;=CT$3),$M189,IF(AND(CT$3&gt;=$R189,CT$2&lt;=$S189),$M189,0)),0)</f>
        <v/>
      </c>
      <c r="CU189" s="52">
        <f>IFERROR(IF(AND($R189&gt;=CU$2,$R189&lt;=CU$3),$M189,IF(AND(CU$3&gt;=$R189,CU$2&lt;=$S189),$M189,0)),0)</f>
        <v/>
      </c>
      <c r="CV189" s="52">
        <f>IFERROR(IF(AND($R189&gt;=CV$2,$R189&lt;=CV$3),$M189,IF(AND(CV$3&gt;=$R189,CV$2&lt;=$S189),$M189,0)),0)</f>
        <v/>
      </c>
      <c r="CW189" s="52">
        <f>IFERROR(IF(AND($R189&gt;=CW$2,$R189&lt;=CW$3),$M189,IF(AND(CW$3&gt;=$R189,CW$2&lt;=$S189),$M189,0)),0)</f>
        <v/>
      </c>
      <c r="CX189" s="52">
        <f>IFERROR(IF(AND($R189&gt;=CX$2,$R189&lt;=CX$3),$M189,IF(AND(CX$3&gt;=$R189,CX$2&lt;=$S189),$M189,0)),0)</f>
        <v/>
      </c>
      <c r="CY189" s="52">
        <f>IFERROR(IF(AND($R189&gt;=CY$2,$R189&lt;=CY$3),$M189,IF(AND(CY$3&gt;=$R189,CY$2&lt;=$S189),$M189,0)),0)</f>
        <v/>
      </c>
      <c r="CZ189" s="52">
        <f>IFERROR(IF(AND($R189&gt;=CZ$2,$R189&lt;=CZ$3),$M189,IF(AND(CZ$3&gt;=$R189,CZ$2&lt;=$S189),$M189,0)),0)</f>
        <v/>
      </c>
      <c r="DA189" s="52" t="n"/>
      <c r="DB189" s="52" t="n"/>
    </row>
    <row r="190" outlineLevel="1" ht="15.9" customHeight="1">
      <c r="A190" s="40" t="inlineStr">
        <is>
          <t>[Person_3]</t>
        </is>
      </c>
      <c r="B190" s="98" t="n"/>
      <c r="C190" s="56" t="n"/>
      <c r="D190" s="98" t="n"/>
      <c r="E190" s="56" t="n"/>
      <c r="F190" s="53" t="n"/>
      <c r="G190" s="56" t="n"/>
      <c r="H190" s="98" t="n"/>
      <c r="I190" s="43" t="n"/>
      <c r="J190" s="44" t="n"/>
      <c r="K190" s="45" t="n"/>
      <c r="L190" s="45" t="n"/>
      <c r="M190" s="46">
        <f>IF($J190="Digital Maintenance",0,K190*L190)*I189</f>
        <v/>
      </c>
      <c r="N190" s="47">
        <f>IF($J190="Digital Maintenance",K190*L190,0)*I190</f>
        <v/>
      </c>
      <c r="O190" s="48" t="inlineStr">
        <is>
          <t>New</t>
        </is>
      </c>
      <c r="P190" s="49" t="n"/>
      <c r="Q190" s="96" t="n"/>
      <c r="R190" s="96" t="n"/>
      <c r="S190" s="96" t="n"/>
      <c r="T190" s="51">
        <f>IF(ISBLANK(S190),"",YEARFRAC(R190,EOMONTH(S190,0))*12)</f>
        <v/>
      </c>
      <c r="U190" s="52">
        <f>IFERROR(IF(AND($R190&gt;=U$2,$R190&lt;=U$3),$M190,IF(AND(U$3&gt;=$R190,U$2&lt;=$S190),$M190,0)),0)</f>
        <v/>
      </c>
      <c r="V190" s="52">
        <f>IFERROR(IF(AND($R190&gt;=V$2,$R190&lt;=V$3),$M190,IF(AND(V$3&gt;=$R190,V$2&lt;=$S190),$M190,0)),0)</f>
        <v/>
      </c>
      <c r="W190" s="52">
        <f>IFERROR(IF(AND($R190&gt;=W$2,$R190&lt;=W$3),$M190,IF(AND(W$3&gt;=$R190,W$2&lt;=$S190),$M190,0)),0)</f>
        <v/>
      </c>
      <c r="X190" s="52">
        <f>IFERROR(IF(AND($R190&gt;=X$2,$R190&lt;=X$3),$M190,IF(AND(X$3&gt;=$R190,X$2&lt;=$S190),$M190,0)),0)</f>
        <v/>
      </c>
      <c r="Y190" s="52">
        <f>IFERROR(IF(AND($R190&gt;=Y$2,$R190&lt;=Y$3),$M190,IF(AND(Y$3&gt;=$R190,Y$2&lt;=$S190),$M190,0)),0)</f>
        <v/>
      </c>
      <c r="Z190" s="52">
        <f>IFERROR(IF(AND($R190&gt;=Z$2,$R190&lt;=Z$3),$M190,IF(AND(Z$3&gt;=$R190,Z$2&lt;=$S190),$M190,0)),0)</f>
        <v/>
      </c>
      <c r="AA190" s="52">
        <f>IFERROR(IF(AND($R190&gt;=AA$2,$R190&lt;=AA$3),$M190,IF(AND(AA$3&gt;=$R190,AA$2&lt;=$S190),$M190,0)),0)</f>
        <v/>
      </c>
      <c r="AB190" s="52">
        <f>IFERROR(IF(AND($R190&gt;=AB$2,$R190&lt;=AB$3),$M190,IF(AND(AB$3&gt;=$R190,AB$2&lt;=$S190),$M190,0)),0)</f>
        <v/>
      </c>
      <c r="AC190" s="52">
        <f>IFERROR(IF(AND($R190&gt;=AC$2,$R190&lt;=AC$3),$M190,IF(AND(AC$3&gt;=$R190,AC$2&lt;=$S190),$M190,0)),0)</f>
        <v/>
      </c>
      <c r="AD190" s="52">
        <f>IFERROR(IF(AND($R190&gt;=AD$2,$R190&lt;=AD$3),$M190,IF(AND(AD$3&gt;=$R190,AD$2&lt;=$S190),$M190,0)),0)</f>
        <v/>
      </c>
      <c r="AE190" s="52">
        <f>IFERROR(IF(AND($R190&gt;=AE$2,$R190&lt;=AE$3),$M190,IF(AND(AE$3&gt;=$R190,AE$2&lt;=$S190),$M190,0)),0)</f>
        <v/>
      </c>
      <c r="AF190" s="52">
        <f>IFERROR(IF(AND($R190&gt;=AF$2,$R190&lt;=AF$3),$M190,IF(AND(AF$3&gt;=$R190,AF$2&lt;=$S190),$M190,0)),0)</f>
        <v/>
      </c>
      <c r="AG190" s="52">
        <f>IFERROR(IF(AND($R190&gt;=AG$2,$R190&lt;=AG$3),$M190,IF(AND(AG$3&gt;=$R190,AG$2&lt;=$S190),$M190,0)),0)</f>
        <v/>
      </c>
      <c r="AH190" s="52">
        <f>IFERROR(IF(AND($R190&gt;=AH$2,$R190&lt;=AH$3),$M190,IF(AND(AH$3&gt;=$R190,AH$2&lt;=$S190),$M190,0)),0)</f>
        <v/>
      </c>
      <c r="AI190" s="52">
        <f>IFERROR(IF(AND($R190&gt;=AI$2,$R190&lt;=AI$3),$M190,IF(AND(AI$3&gt;=$R190,AI$2&lt;=$S190),$M190,0)),0)</f>
        <v/>
      </c>
      <c r="AJ190" s="52">
        <f>IFERROR(IF(AND($R190&gt;=AJ$2,$R190&lt;=AJ$3),$M190,IF(AND(AJ$3&gt;=$R190,AJ$2&lt;=$S190),$M190,0)),0)</f>
        <v/>
      </c>
      <c r="AK190" s="52">
        <f>IFERROR(IF(AND($R190&gt;=AK$2,$R190&lt;=AK$3),$M190,IF(AND(AK$3&gt;=$R190,AK$2&lt;=$S190),$M190,0)),0)</f>
        <v/>
      </c>
      <c r="AL190" s="52">
        <f>IFERROR(IF(AND($R190&gt;=AL$2,$R190&lt;=AL$3),$M190,IF(AND(AL$3&gt;=$R190,AL$2&lt;=$S190),$M190,0)),0)</f>
        <v/>
      </c>
      <c r="AM190" s="52">
        <f>IFERROR(IF(AND($R190&gt;=AM$2,$R190&lt;=AM$3),$M190,IF(AND(AM$3&gt;=$R190,AM$2&lt;=$S190),$M190,0)),0)</f>
        <v/>
      </c>
      <c r="AN190" s="52">
        <f>IFERROR(IF(AND($R190&gt;=AN$2,$R190&lt;=AN$3),$M190,IF(AND(AN$3&gt;=$R190,AN$2&lt;=$S190),$M190,0)),0)</f>
        <v/>
      </c>
      <c r="AO190" s="52">
        <f>IFERROR(IF(AND($R190&gt;=AO$2,$R190&lt;=AO$3),$M190,IF(AND(AO$3&gt;=$R190,AO$2&lt;=$S190),$M190,0)),0)</f>
        <v/>
      </c>
      <c r="AP190" s="52">
        <f>IFERROR(IF(AND($R190&gt;=AP$2,$R190&lt;=AP$3),$M190,IF(AND(AP$3&gt;=$R190,AP$2&lt;=$S190),$M190,0)),0)</f>
        <v/>
      </c>
      <c r="AQ190" s="52">
        <f>IFERROR(IF(AND($R190&gt;=AQ$2,$R190&lt;=AQ$3),$M190,IF(AND(AQ$3&gt;=$R190,AQ$2&lt;=$S190),$M190,0)),0)</f>
        <v/>
      </c>
      <c r="AR190" s="52">
        <f>IFERROR(IF(AND($R190&gt;=AR$2,$R190&lt;=AR$3),$M190,IF(AND(AR$3&gt;=$R190,AR$2&lt;=$S190),$M190,0)),0)</f>
        <v/>
      </c>
      <c r="AS190" s="52">
        <f>IFERROR(IF(AND($R190&gt;=AS$2,$R190&lt;=AS$3),$M190,IF(AND(AS$3&gt;=$R190,AS$2&lt;=$S190),$M190,0)),0)</f>
        <v/>
      </c>
      <c r="AT190" s="52">
        <f>IFERROR(IF(AND($R190&gt;=AT$2,$R190&lt;=AT$3),$M190,IF(AND(AT$3&gt;=$R190,AT$2&lt;=$S190),$M190,0)),0)</f>
        <v/>
      </c>
      <c r="AU190" s="52">
        <f>IFERROR(IF(AND($R190&gt;=AU$2,$R190&lt;=AU$3),$M190,IF(AND(AU$3&gt;=$R190,AU$2&lt;=$S190),$M190,0)),0)</f>
        <v/>
      </c>
      <c r="AV190" s="52">
        <f>IFERROR(IF(AND($R190&gt;=AV$2,$R190&lt;=AV$3),$M190,IF(AND(AV$3&gt;=$R190,AV$2&lt;=$S190),$M190,0)),0)</f>
        <v/>
      </c>
      <c r="AW190" s="52">
        <f>IFERROR(IF(AND($R190&gt;=AW$2,$R190&lt;=AW$3),$M190,IF(AND(AW$3&gt;=$R190,AW$2&lt;=$S190),$M190,0)),0)</f>
        <v/>
      </c>
      <c r="AX190" s="52">
        <f>IFERROR(IF(AND($R190&gt;=AX$2,$R190&lt;=AX$3),$M190,IF(AND(AX$3&gt;=$R190,AX$2&lt;=$S190),$M190,0)),0)</f>
        <v/>
      </c>
      <c r="AY190" s="52">
        <f>IFERROR(IF(AND($R190&gt;=AY$2,$R190&lt;=AY$3),$M190,IF(AND(AY$3&gt;=$R190,AY$2&lt;=$S190),$M190,0)),0)</f>
        <v/>
      </c>
      <c r="AZ190" s="52">
        <f>IFERROR(IF(AND($R190&gt;=AZ$2,$R190&lt;=AZ$3),$M190,IF(AND(AZ$3&gt;=$R190,AZ$2&lt;=$S190),$M190,0)),0)</f>
        <v/>
      </c>
      <c r="BA190" s="52">
        <f>IFERROR(IF(AND($R190&gt;=BA$2,$R190&lt;=BA$3),$M190,IF(AND(BA$3&gt;=$R190,BA$2&lt;=$S190),$M190,0)),0)</f>
        <v/>
      </c>
      <c r="BB190" s="52">
        <f>IFERROR(IF(AND($R190&gt;=BB$2,$R190&lt;=BB$3),$M190,IF(AND(BB$3&gt;=$R190,BB$2&lt;=$S190),$M190,0)),0)</f>
        <v/>
      </c>
      <c r="BC190" s="52">
        <f>IFERROR(IF(AND($R190&gt;=BC$2,$R190&lt;=BC$3),$M190,IF(AND(BC$3&gt;=$R190,BC$2&lt;=$S190),$M190,0)),0)</f>
        <v/>
      </c>
      <c r="BD190" s="52">
        <f>IFERROR(IF(AND($R190&gt;=BD$2,$R190&lt;=BD$3),$M190,IF(AND(BD$3&gt;=$R190,BD$2&lt;=$S190),$M190,0)),0)</f>
        <v/>
      </c>
      <c r="BE190" s="52">
        <f>IFERROR(IF(AND($R190&gt;=BE$2,$R190&lt;=BE$3),$M190,IF(AND(BE$3&gt;=$R190,BE$2&lt;=$S190),$M190,0)),0)</f>
        <v/>
      </c>
      <c r="BF190" s="52">
        <f>IFERROR(IF(AND($R190&gt;=BF$2,$R190&lt;=BF$3),$M190,IF(AND(BF$3&gt;=$R190,BF$2&lt;=$S190),$M190,0)),0)</f>
        <v/>
      </c>
      <c r="BG190" s="52">
        <f>IFERROR(IF(AND($R190&gt;=BG$2,$R190&lt;=BG$3),$M190,IF(AND(BG$3&gt;=$R190,BG$2&lt;=$S190),$M190,0)),0)</f>
        <v/>
      </c>
      <c r="BH190" s="52">
        <f>IFERROR(IF(AND($R190&gt;=BH$2,$R190&lt;=BH$3),$M190,IF(AND(BH$3&gt;=$R190,BH$2&lt;=$S190),$M190,0)),0)</f>
        <v/>
      </c>
      <c r="BI190" s="52">
        <f>IFERROR(IF(AND($R190&gt;=BI$2,$R190&lt;=BI$3),$M190,IF(AND(BI$3&gt;=$R190,BI$2&lt;=$S190),$M190,0)),0)</f>
        <v/>
      </c>
      <c r="BJ190" s="52">
        <f>IFERROR(IF(AND($R190&gt;=BJ$2,$R190&lt;=BJ$3),$M190,IF(AND(BJ$3&gt;=$R190,BJ$2&lt;=$S190),$M190,0)),0)</f>
        <v/>
      </c>
      <c r="BK190" s="52">
        <f>IFERROR(IF(AND($R190&gt;=BK$2,$R190&lt;=BK$3),$M190,IF(AND(BK$3&gt;=$R190,BK$2&lt;=$S190),$M190,0)),0)</f>
        <v/>
      </c>
      <c r="BL190" s="52">
        <f>IFERROR(IF(AND($R190&gt;=BL$2,$R190&lt;=BL$3),$M190,IF(AND(BL$3&gt;=$R190,BL$2&lt;=$S190),$M190,0)),0)</f>
        <v/>
      </c>
      <c r="BM190" s="52">
        <f>IFERROR(IF(AND($R190&gt;=BM$2,$R190&lt;=BM$3),$M190,IF(AND(BM$3&gt;=$R190,BM$2&lt;=$S190),$M190,0)),0)</f>
        <v/>
      </c>
      <c r="BN190" s="52">
        <f>IFERROR(IF(AND($R190&gt;=BN$2,$R190&lt;=BN$3),$M190,IF(AND(BN$3&gt;=$R190,BN$2&lt;=$S190),$M190,0)),0)</f>
        <v/>
      </c>
      <c r="BO190" s="52">
        <f>IFERROR(IF(AND($R190&gt;=BO$2,$R190&lt;=BO$3),$M190,IF(AND(BO$3&gt;=$R190,BO$2&lt;=$S190),$M190,0)),0)</f>
        <v/>
      </c>
      <c r="BP190" s="52">
        <f>IFERROR(IF(AND($R190&gt;=BP$2,$R190&lt;=BP$3),$M190,IF(AND(BP$3&gt;=$R190,BP$2&lt;=$S190),$M190,0)),0)</f>
        <v/>
      </c>
      <c r="BQ190" s="52">
        <f>IFERROR(IF(AND($R190&gt;=BQ$2,$R190&lt;=BQ$3),$M190,IF(AND(BQ$3&gt;=$R190,BQ$2&lt;=$S190),$M190,0)),0)</f>
        <v/>
      </c>
      <c r="BR190" s="52">
        <f>IFERROR(IF(AND($R190&gt;=BR$2,$R190&lt;=BR$3),$M190,IF(AND(BR$3&gt;=$R190,BR$2&lt;=$S190),$M190,0)),0)</f>
        <v/>
      </c>
      <c r="BS190" s="52">
        <f>IFERROR(IF(AND($R190&gt;=BS$2,$R190&lt;=BS$3),$M190,IF(AND(BS$3&gt;=$R190,BS$2&lt;=$S190),$M190,0)),0)</f>
        <v/>
      </c>
      <c r="BT190" s="52">
        <f>IFERROR(IF(AND($R190&gt;=BT$2,$R190&lt;=BT$3),$M190,IF(AND(BT$3&gt;=$R190,BT$2&lt;=$S190),$M190,0)),0)</f>
        <v/>
      </c>
      <c r="BU190" s="52">
        <f>IFERROR(IF(AND($R190&gt;=BU$2,$R190&lt;=BU$3),$M190,IF(AND(BU$3&gt;=$R190,BU$2&lt;=$S190),$M190,0)),0)</f>
        <v/>
      </c>
      <c r="BV190" s="52">
        <f>IFERROR(IF(AND($R190&gt;=BV$2,$R190&lt;=BV$3),$M190,IF(AND(BV$3&gt;=$R190,BV$2&lt;=$S190),$M190,0)),0)</f>
        <v/>
      </c>
      <c r="BW190" s="52">
        <f>IFERROR(IF(AND($R190&gt;=BW$2,$R190&lt;=BW$3),$M190,IF(AND(BW$3&gt;=$R190,BW$2&lt;=$S190),$M190,0)),0)</f>
        <v/>
      </c>
      <c r="BX190" s="52">
        <f>IFERROR(IF(AND($R190&gt;=BX$2,$R190&lt;=BX$3),$M190,IF(AND(BX$3&gt;=$R190,BX$2&lt;=$S190),$M190,0)),0)</f>
        <v/>
      </c>
      <c r="BY190" s="52">
        <f>IFERROR(IF(AND($R190&gt;=BY$2,$R190&lt;=BY$3),$M190,IF(AND(BY$3&gt;=$R190,BY$2&lt;=$S190),$M190,0)),0)</f>
        <v/>
      </c>
      <c r="BZ190" s="52">
        <f>IFERROR(IF(AND($R190&gt;=BZ$2,$R190&lt;=BZ$3),$M190,IF(AND(BZ$3&gt;=$R190,BZ$2&lt;=$S190),$M190,0)),0)</f>
        <v/>
      </c>
      <c r="CA190" s="52">
        <f>IFERROR(IF(AND($R190&gt;=CA$2,$R190&lt;=CA$3),$M190,IF(AND(CA$3&gt;=$R190,CA$2&lt;=$S190),$M190,0)),0)</f>
        <v/>
      </c>
      <c r="CB190" s="52">
        <f>IFERROR(IF(AND($R190&gt;=CB$2,$R190&lt;=CB$3),$M190,IF(AND(CB$3&gt;=$R190,CB$2&lt;=$S190),$M190,0)),0)</f>
        <v/>
      </c>
      <c r="CC190" s="52">
        <f>IFERROR(IF(AND($R190&gt;=CC$2,$R190&lt;=CC$3),$M190,IF(AND(CC$3&gt;=$R190,CC$2&lt;=$S190),$M190,0)),0)</f>
        <v/>
      </c>
      <c r="CD190" s="52">
        <f>IFERROR(IF(AND($R190&gt;=CD$2,$R190&lt;=CD$3),$M190,IF(AND(CD$3&gt;=$R190,CD$2&lt;=$S190),$M190,0)),0)</f>
        <v/>
      </c>
      <c r="CE190" s="52">
        <f>IFERROR(IF(AND($R190&gt;=CE$2,$R190&lt;=CE$3),$M190,IF(AND(CE$3&gt;=$R190,CE$2&lt;=$S190),$M190,0)),0)</f>
        <v/>
      </c>
      <c r="CF190" s="52">
        <f>IFERROR(IF(AND($R190&gt;=CF$2,$R190&lt;=CF$3),$M190,IF(AND(CF$3&gt;=$R190,CF$2&lt;=$S190),$M190,0)),0)</f>
        <v/>
      </c>
      <c r="CG190" s="52">
        <f>IFERROR(IF(AND($R190&gt;=CG$2,$R190&lt;=CG$3),$M190,IF(AND(CG$3&gt;=$R190,CG$2&lt;=$S190),$M190,0)),0)</f>
        <v/>
      </c>
      <c r="CH190" s="52">
        <f>IFERROR(IF(AND($R190&gt;=CH$2,$R190&lt;=CH$3),$M190,IF(AND(CH$3&gt;=$R190,CH$2&lt;=$S190),$M190,0)),0)</f>
        <v/>
      </c>
      <c r="CI190" s="52">
        <f>IFERROR(IF(AND($R190&gt;=CI$2,$R190&lt;=CI$3),$M190,IF(AND(CI$3&gt;=$R190,CI$2&lt;=$S190),$M190,0)),0)</f>
        <v/>
      </c>
      <c r="CJ190" s="52">
        <f>IFERROR(IF(AND($R190&gt;=CJ$2,$R190&lt;=CJ$3),$M190,IF(AND(CJ$3&gt;=$R190,CJ$2&lt;=$S190),$M190,0)),0)</f>
        <v/>
      </c>
      <c r="CK190" s="52">
        <f>IFERROR(IF(AND($R190&gt;=CK$2,$R190&lt;=CK$3),$M190,IF(AND(CK$3&gt;=$R190,CK$2&lt;=$S190),$M190,0)),0)</f>
        <v/>
      </c>
      <c r="CL190" s="52">
        <f>IFERROR(IF(AND($R190&gt;=CL$2,$R190&lt;=CL$3),$M190,IF(AND(CL$3&gt;=$R190,CL$2&lt;=$S190),$M190,0)),0)</f>
        <v/>
      </c>
      <c r="CM190" s="52">
        <f>IFERROR(IF(AND($R190&gt;=CM$2,$R190&lt;=CM$3),$M190,IF(AND(CM$3&gt;=$R190,CM$2&lt;=$S190),$M190,0)),0)</f>
        <v/>
      </c>
      <c r="CN190" s="52">
        <f>IFERROR(IF(AND($R190&gt;=CN$2,$R190&lt;=CN$3),$M190,IF(AND(CN$3&gt;=$R190,CN$2&lt;=$S190),$M190,0)),0)</f>
        <v/>
      </c>
      <c r="CO190" s="52">
        <f>IFERROR(IF(AND($R190&gt;=CO$2,$R190&lt;=CO$3),$M190,IF(AND(CO$3&gt;=$R190,CO$2&lt;=$S190),$M190,0)),0)</f>
        <v/>
      </c>
      <c r="CP190" s="52">
        <f>IFERROR(IF(AND($R190&gt;=CP$2,$R190&lt;=CP$3),$M190,IF(AND(CP$3&gt;=$R190,CP$2&lt;=$S190),$M190,0)),0)</f>
        <v/>
      </c>
      <c r="CQ190" s="52">
        <f>IFERROR(IF(AND($R190&gt;=CQ$2,$R190&lt;=CQ$3),$M190,IF(AND(CQ$3&gt;=$R190,CQ$2&lt;=$S190),$M190,0)),0)</f>
        <v/>
      </c>
      <c r="CR190" s="52">
        <f>IFERROR(IF(AND($R190&gt;=CR$2,$R190&lt;=CR$3),$M190,IF(AND(CR$3&gt;=$R190,CR$2&lt;=$S190),$M190,0)),0)</f>
        <v/>
      </c>
      <c r="CS190" s="52">
        <f>IFERROR(IF(AND($R190&gt;=CS$2,$R190&lt;=CS$3),$M190,IF(AND(CS$3&gt;=$R190,CS$2&lt;=$S190),$M190,0)),0)</f>
        <v/>
      </c>
      <c r="CT190" s="52">
        <f>IFERROR(IF(AND($R190&gt;=CT$2,$R190&lt;=CT$3),$M190,IF(AND(CT$3&gt;=$R190,CT$2&lt;=$S190),$M190,0)),0)</f>
        <v/>
      </c>
      <c r="CU190" s="52">
        <f>IFERROR(IF(AND($R190&gt;=CU$2,$R190&lt;=CU$3),$M190,IF(AND(CU$3&gt;=$R190,CU$2&lt;=$S190),$M190,0)),0)</f>
        <v/>
      </c>
      <c r="CV190" s="52">
        <f>IFERROR(IF(AND($R190&gt;=CV$2,$R190&lt;=CV$3),$M190,IF(AND(CV$3&gt;=$R190,CV$2&lt;=$S190),$M190,0)),0)</f>
        <v/>
      </c>
      <c r="CW190" s="52">
        <f>IFERROR(IF(AND($R190&gt;=CW$2,$R190&lt;=CW$3),$M190,IF(AND(CW$3&gt;=$R190,CW$2&lt;=$S190),$M190,0)),0)</f>
        <v/>
      </c>
      <c r="CX190" s="52">
        <f>IFERROR(IF(AND($R190&gt;=CX$2,$R190&lt;=CX$3),$M190,IF(AND(CX$3&gt;=$R190,CX$2&lt;=$S190),$M190,0)),0)</f>
        <v/>
      </c>
      <c r="CY190" s="52">
        <f>IFERROR(IF(AND($R190&gt;=CY$2,$R190&lt;=CY$3),$M190,IF(AND(CY$3&gt;=$R190,CY$2&lt;=$S190),$M190,0)),0)</f>
        <v/>
      </c>
      <c r="CZ190" s="52">
        <f>IFERROR(IF(AND($R190&gt;=CZ$2,$R190&lt;=CZ$3),$M190,IF(AND(CZ$3&gt;=$R190,CZ$2&lt;=$S190),$M190,0)),0)</f>
        <v/>
      </c>
      <c r="DA190" s="52" t="n"/>
      <c r="DB190" s="52" t="n"/>
    </row>
    <row r="191" outlineLevel="1" ht="15.9" customHeight="1">
      <c r="A191" s="40" t="inlineStr">
        <is>
          <t>[Person_3]</t>
        </is>
      </c>
      <c r="B191" s="98" t="n"/>
      <c r="C191" s="56" t="n"/>
      <c r="D191" s="98" t="n"/>
      <c r="E191" s="56" t="n"/>
      <c r="F191" s="53" t="n"/>
      <c r="G191" s="56" t="n"/>
      <c r="H191" s="98" t="n"/>
      <c r="I191" s="43" t="n"/>
      <c r="J191" s="44" t="n"/>
      <c r="K191" s="45" t="n"/>
      <c r="L191" s="45" t="n"/>
      <c r="M191" s="46">
        <f>IF($J191="Digital Maintenance",0,K191*L191)*I190</f>
        <v/>
      </c>
      <c r="N191" s="47">
        <f>IF($J191="Digital Maintenance",K191*L191,0)*I191</f>
        <v/>
      </c>
      <c r="O191" s="48" t="inlineStr">
        <is>
          <t>New</t>
        </is>
      </c>
      <c r="P191" s="49" t="n"/>
      <c r="Q191" s="96" t="n"/>
      <c r="R191" s="96" t="n"/>
      <c r="S191" s="96" t="n"/>
      <c r="T191" s="51">
        <f>IF(ISBLANK(S191),"",YEARFRAC(R191,EOMONTH(S191,0))*12)</f>
        <v/>
      </c>
      <c r="U191" s="52">
        <f>IFERROR(IF(AND($R191&gt;=U$2,$R191&lt;=U$3),$M191,IF(AND(U$3&gt;=$R191,U$2&lt;=$S191),$M191,0)),0)</f>
        <v/>
      </c>
      <c r="V191" s="52">
        <f>IFERROR(IF(AND($R191&gt;=V$2,$R191&lt;=V$3),$M191,IF(AND(V$3&gt;=$R191,V$2&lt;=$S191),$M191,0)),0)</f>
        <v/>
      </c>
      <c r="W191" s="52">
        <f>IFERROR(IF(AND($R191&gt;=W$2,$R191&lt;=W$3),$M191,IF(AND(W$3&gt;=$R191,W$2&lt;=$S191),$M191,0)),0)</f>
        <v/>
      </c>
      <c r="X191" s="52">
        <f>IFERROR(IF(AND($R191&gt;=X$2,$R191&lt;=X$3),$M191,IF(AND(X$3&gt;=$R191,X$2&lt;=$S191),$M191,0)),0)</f>
        <v/>
      </c>
      <c r="Y191" s="52">
        <f>IFERROR(IF(AND($R191&gt;=Y$2,$R191&lt;=Y$3),$M191,IF(AND(Y$3&gt;=$R191,Y$2&lt;=$S191),$M191,0)),0)</f>
        <v/>
      </c>
      <c r="Z191" s="52">
        <f>IFERROR(IF(AND($R191&gt;=Z$2,$R191&lt;=Z$3),$M191,IF(AND(Z$3&gt;=$R191,Z$2&lt;=$S191),$M191,0)),0)</f>
        <v/>
      </c>
      <c r="AA191" s="52">
        <f>IFERROR(IF(AND($R191&gt;=AA$2,$R191&lt;=AA$3),$M191,IF(AND(AA$3&gt;=$R191,AA$2&lt;=$S191),$M191,0)),0)</f>
        <v/>
      </c>
      <c r="AB191" s="52">
        <f>IFERROR(IF(AND($R191&gt;=AB$2,$R191&lt;=AB$3),$M191,IF(AND(AB$3&gt;=$R191,AB$2&lt;=$S191),$M191,0)),0)</f>
        <v/>
      </c>
      <c r="AC191" s="52">
        <f>IFERROR(IF(AND($R191&gt;=AC$2,$R191&lt;=AC$3),$M191,IF(AND(AC$3&gt;=$R191,AC$2&lt;=$S191),$M191,0)),0)</f>
        <v/>
      </c>
      <c r="AD191" s="52">
        <f>IFERROR(IF(AND($R191&gt;=AD$2,$R191&lt;=AD$3),$M191,IF(AND(AD$3&gt;=$R191,AD$2&lt;=$S191),$M191,0)),0)</f>
        <v/>
      </c>
      <c r="AE191" s="52">
        <f>IFERROR(IF(AND($R191&gt;=AE$2,$R191&lt;=AE$3),$M191,IF(AND(AE$3&gt;=$R191,AE$2&lt;=$S191),$M191,0)),0)</f>
        <v/>
      </c>
      <c r="AF191" s="52">
        <f>IFERROR(IF(AND($R191&gt;=AF$2,$R191&lt;=AF$3),$M191,IF(AND(AF$3&gt;=$R191,AF$2&lt;=$S191),$M191,0)),0)</f>
        <v/>
      </c>
      <c r="AG191" s="52">
        <f>IFERROR(IF(AND($R191&gt;=AG$2,$R191&lt;=AG$3),$M191,IF(AND(AG$3&gt;=$R191,AG$2&lt;=$S191),$M191,0)),0)</f>
        <v/>
      </c>
      <c r="AH191" s="52">
        <f>IFERROR(IF(AND($R191&gt;=AH$2,$R191&lt;=AH$3),$M191,IF(AND(AH$3&gt;=$R191,AH$2&lt;=$S191),$M191,0)),0)</f>
        <v/>
      </c>
      <c r="AI191" s="52">
        <f>IFERROR(IF(AND($R191&gt;=AI$2,$R191&lt;=AI$3),$M191,IF(AND(AI$3&gt;=$R191,AI$2&lt;=$S191),$M191,0)),0)</f>
        <v/>
      </c>
      <c r="AJ191" s="52">
        <f>IFERROR(IF(AND($R191&gt;=AJ$2,$R191&lt;=AJ$3),$M191,IF(AND(AJ$3&gt;=$R191,AJ$2&lt;=$S191),$M191,0)),0)</f>
        <v/>
      </c>
      <c r="AK191" s="52">
        <f>IFERROR(IF(AND($R191&gt;=AK$2,$R191&lt;=AK$3),$M191,IF(AND(AK$3&gt;=$R191,AK$2&lt;=$S191),$M191,0)),0)</f>
        <v/>
      </c>
      <c r="AL191" s="52">
        <f>IFERROR(IF(AND($R191&gt;=AL$2,$R191&lt;=AL$3),$M191,IF(AND(AL$3&gt;=$R191,AL$2&lt;=$S191),$M191,0)),0)</f>
        <v/>
      </c>
      <c r="AM191" s="52">
        <f>IFERROR(IF(AND($R191&gt;=AM$2,$R191&lt;=AM$3),$M191,IF(AND(AM$3&gt;=$R191,AM$2&lt;=$S191),$M191,0)),0)</f>
        <v/>
      </c>
      <c r="AN191" s="52">
        <f>IFERROR(IF(AND($R191&gt;=AN$2,$R191&lt;=AN$3),$M191,IF(AND(AN$3&gt;=$R191,AN$2&lt;=$S191),$M191,0)),0)</f>
        <v/>
      </c>
      <c r="AO191" s="52">
        <f>IFERROR(IF(AND($R191&gt;=AO$2,$R191&lt;=AO$3),$M191,IF(AND(AO$3&gt;=$R191,AO$2&lt;=$S191),$M191,0)),0)</f>
        <v/>
      </c>
      <c r="AP191" s="52">
        <f>IFERROR(IF(AND($R191&gt;=AP$2,$R191&lt;=AP$3),$M191,IF(AND(AP$3&gt;=$R191,AP$2&lt;=$S191),$M191,0)),0)</f>
        <v/>
      </c>
      <c r="AQ191" s="52">
        <f>IFERROR(IF(AND($R191&gt;=AQ$2,$R191&lt;=AQ$3),$M191,IF(AND(AQ$3&gt;=$R191,AQ$2&lt;=$S191),$M191,0)),0)</f>
        <v/>
      </c>
      <c r="AR191" s="52">
        <f>IFERROR(IF(AND($R191&gt;=AR$2,$R191&lt;=AR$3),$M191,IF(AND(AR$3&gt;=$R191,AR$2&lt;=$S191),$M191,0)),0)</f>
        <v/>
      </c>
      <c r="AS191" s="52">
        <f>IFERROR(IF(AND($R191&gt;=AS$2,$R191&lt;=AS$3),$M191,IF(AND(AS$3&gt;=$R191,AS$2&lt;=$S191),$M191,0)),0)</f>
        <v/>
      </c>
      <c r="AT191" s="52">
        <f>IFERROR(IF(AND($R191&gt;=AT$2,$R191&lt;=AT$3),$M191,IF(AND(AT$3&gt;=$R191,AT$2&lt;=$S191),$M191,0)),0)</f>
        <v/>
      </c>
      <c r="AU191" s="52">
        <f>IFERROR(IF(AND($R191&gt;=AU$2,$R191&lt;=AU$3),$M191,IF(AND(AU$3&gt;=$R191,AU$2&lt;=$S191),$M191,0)),0)</f>
        <v/>
      </c>
      <c r="AV191" s="52">
        <f>IFERROR(IF(AND($R191&gt;=AV$2,$R191&lt;=AV$3),$M191,IF(AND(AV$3&gt;=$R191,AV$2&lt;=$S191),$M191,0)),0)</f>
        <v/>
      </c>
      <c r="AW191" s="52">
        <f>IFERROR(IF(AND($R191&gt;=AW$2,$R191&lt;=AW$3),$M191,IF(AND(AW$3&gt;=$R191,AW$2&lt;=$S191),$M191,0)),0)</f>
        <v/>
      </c>
      <c r="AX191" s="52">
        <f>IFERROR(IF(AND($R191&gt;=AX$2,$R191&lt;=AX$3),$M191,IF(AND(AX$3&gt;=$R191,AX$2&lt;=$S191),$M191,0)),0)</f>
        <v/>
      </c>
      <c r="AY191" s="52">
        <f>IFERROR(IF(AND($R191&gt;=AY$2,$R191&lt;=AY$3),$M191,IF(AND(AY$3&gt;=$R191,AY$2&lt;=$S191),$M191,0)),0)</f>
        <v/>
      </c>
      <c r="AZ191" s="52">
        <f>IFERROR(IF(AND($R191&gt;=AZ$2,$R191&lt;=AZ$3),$M191,IF(AND(AZ$3&gt;=$R191,AZ$2&lt;=$S191),$M191,0)),0)</f>
        <v/>
      </c>
      <c r="BA191" s="52">
        <f>IFERROR(IF(AND($R191&gt;=BA$2,$R191&lt;=BA$3),$M191,IF(AND(BA$3&gt;=$R191,BA$2&lt;=$S191),$M191,0)),0)</f>
        <v/>
      </c>
      <c r="BB191" s="52">
        <f>IFERROR(IF(AND($R191&gt;=BB$2,$R191&lt;=BB$3),$M191,IF(AND(BB$3&gt;=$R191,BB$2&lt;=$S191),$M191,0)),0)</f>
        <v/>
      </c>
      <c r="BC191" s="52">
        <f>IFERROR(IF(AND($R191&gt;=BC$2,$R191&lt;=BC$3),$M191,IF(AND(BC$3&gt;=$R191,BC$2&lt;=$S191),$M191,0)),0)</f>
        <v/>
      </c>
      <c r="BD191" s="52">
        <f>IFERROR(IF(AND($R191&gt;=BD$2,$R191&lt;=BD$3),$M191,IF(AND(BD$3&gt;=$R191,BD$2&lt;=$S191),$M191,0)),0)</f>
        <v/>
      </c>
      <c r="BE191" s="52">
        <f>IFERROR(IF(AND($R191&gt;=BE$2,$R191&lt;=BE$3),$M191,IF(AND(BE$3&gt;=$R191,BE$2&lt;=$S191),$M191,0)),0)</f>
        <v/>
      </c>
      <c r="BF191" s="52">
        <f>IFERROR(IF(AND($R191&gt;=BF$2,$R191&lt;=BF$3),$M191,IF(AND(BF$3&gt;=$R191,BF$2&lt;=$S191),$M191,0)),0)</f>
        <v/>
      </c>
      <c r="BG191" s="52">
        <f>IFERROR(IF(AND($R191&gt;=BG$2,$R191&lt;=BG$3),$M191,IF(AND(BG$3&gt;=$R191,BG$2&lt;=$S191),$M191,0)),0)</f>
        <v/>
      </c>
      <c r="BH191" s="52">
        <f>IFERROR(IF(AND($R191&gt;=BH$2,$R191&lt;=BH$3),$M191,IF(AND(BH$3&gt;=$R191,BH$2&lt;=$S191),$M191,0)),0)</f>
        <v/>
      </c>
      <c r="BI191" s="52">
        <f>IFERROR(IF(AND($R191&gt;=BI$2,$R191&lt;=BI$3),$M191,IF(AND(BI$3&gt;=$R191,BI$2&lt;=$S191),$M191,0)),0)</f>
        <v/>
      </c>
      <c r="BJ191" s="52">
        <f>IFERROR(IF(AND($R191&gt;=BJ$2,$R191&lt;=BJ$3),$M191,IF(AND(BJ$3&gt;=$R191,BJ$2&lt;=$S191),$M191,0)),0)</f>
        <v/>
      </c>
      <c r="BK191" s="52">
        <f>IFERROR(IF(AND($R191&gt;=BK$2,$R191&lt;=BK$3),$M191,IF(AND(BK$3&gt;=$R191,BK$2&lt;=$S191),$M191,0)),0)</f>
        <v/>
      </c>
      <c r="BL191" s="52">
        <f>IFERROR(IF(AND($R191&gt;=BL$2,$R191&lt;=BL$3),$M191,IF(AND(BL$3&gt;=$R191,BL$2&lt;=$S191),$M191,0)),0)</f>
        <v/>
      </c>
      <c r="BM191" s="52">
        <f>IFERROR(IF(AND($R191&gt;=BM$2,$R191&lt;=BM$3),$M191,IF(AND(BM$3&gt;=$R191,BM$2&lt;=$S191),$M191,0)),0)</f>
        <v/>
      </c>
      <c r="BN191" s="52">
        <f>IFERROR(IF(AND($R191&gt;=BN$2,$R191&lt;=BN$3),$M191,IF(AND(BN$3&gt;=$R191,BN$2&lt;=$S191),$M191,0)),0)</f>
        <v/>
      </c>
      <c r="BO191" s="52">
        <f>IFERROR(IF(AND($R191&gt;=BO$2,$R191&lt;=BO$3),$M191,IF(AND(BO$3&gt;=$R191,BO$2&lt;=$S191),$M191,0)),0)</f>
        <v/>
      </c>
      <c r="BP191" s="52">
        <f>IFERROR(IF(AND($R191&gt;=BP$2,$R191&lt;=BP$3),$M191,IF(AND(BP$3&gt;=$R191,BP$2&lt;=$S191),$M191,0)),0)</f>
        <v/>
      </c>
      <c r="BQ191" s="52">
        <f>IFERROR(IF(AND($R191&gt;=BQ$2,$R191&lt;=BQ$3),$M191,IF(AND(BQ$3&gt;=$R191,BQ$2&lt;=$S191),$M191,0)),0)</f>
        <v/>
      </c>
      <c r="BR191" s="52">
        <f>IFERROR(IF(AND($R191&gt;=BR$2,$R191&lt;=BR$3),$M191,IF(AND(BR$3&gt;=$R191,BR$2&lt;=$S191),$M191,0)),0)</f>
        <v/>
      </c>
      <c r="BS191" s="52">
        <f>IFERROR(IF(AND($R191&gt;=BS$2,$R191&lt;=BS$3),$M191,IF(AND(BS$3&gt;=$R191,BS$2&lt;=$S191),$M191,0)),0)</f>
        <v/>
      </c>
      <c r="BT191" s="52">
        <f>IFERROR(IF(AND($R191&gt;=BT$2,$R191&lt;=BT$3),$M191,IF(AND(BT$3&gt;=$R191,BT$2&lt;=$S191),$M191,0)),0)</f>
        <v/>
      </c>
      <c r="BU191" s="52">
        <f>IFERROR(IF(AND($R191&gt;=BU$2,$R191&lt;=BU$3),$M191,IF(AND(BU$3&gt;=$R191,BU$2&lt;=$S191),$M191,0)),0)</f>
        <v/>
      </c>
      <c r="BV191" s="52">
        <f>IFERROR(IF(AND($R191&gt;=BV$2,$R191&lt;=BV$3),$M191,IF(AND(BV$3&gt;=$R191,BV$2&lt;=$S191),$M191,0)),0)</f>
        <v/>
      </c>
      <c r="BW191" s="52">
        <f>IFERROR(IF(AND($R191&gt;=BW$2,$R191&lt;=BW$3),$M191,IF(AND(BW$3&gt;=$R191,BW$2&lt;=$S191),$M191,0)),0)</f>
        <v/>
      </c>
      <c r="BX191" s="52">
        <f>IFERROR(IF(AND($R191&gt;=BX$2,$R191&lt;=BX$3),$M191,IF(AND(BX$3&gt;=$R191,BX$2&lt;=$S191),$M191,0)),0)</f>
        <v/>
      </c>
      <c r="BY191" s="52">
        <f>IFERROR(IF(AND($R191&gt;=BY$2,$R191&lt;=BY$3),$M191,IF(AND(BY$3&gt;=$R191,BY$2&lt;=$S191),$M191,0)),0)</f>
        <v/>
      </c>
      <c r="BZ191" s="52">
        <f>IFERROR(IF(AND($R191&gt;=BZ$2,$R191&lt;=BZ$3),$M191,IF(AND(BZ$3&gt;=$R191,BZ$2&lt;=$S191),$M191,0)),0)</f>
        <v/>
      </c>
      <c r="CA191" s="52">
        <f>IFERROR(IF(AND($R191&gt;=CA$2,$R191&lt;=CA$3),$M191,IF(AND(CA$3&gt;=$R191,CA$2&lt;=$S191),$M191,0)),0)</f>
        <v/>
      </c>
      <c r="CB191" s="52">
        <f>IFERROR(IF(AND($R191&gt;=CB$2,$R191&lt;=CB$3),$M191,IF(AND(CB$3&gt;=$R191,CB$2&lt;=$S191),$M191,0)),0)</f>
        <v/>
      </c>
      <c r="CC191" s="52">
        <f>IFERROR(IF(AND($R191&gt;=CC$2,$R191&lt;=CC$3),$M191,IF(AND(CC$3&gt;=$R191,CC$2&lt;=$S191),$M191,0)),0)</f>
        <v/>
      </c>
      <c r="CD191" s="52">
        <f>IFERROR(IF(AND($R191&gt;=CD$2,$R191&lt;=CD$3),$M191,IF(AND(CD$3&gt;=$R191,CD$2&lt;=$S191),$M191,0)),0)</f>
        <v/>
      </c>
      <c r="CE191" s="52">
        <f>IFERROR(IF(AND($R191&gt;=CE$2,$R191&lt;=CE$3),$M191,IF(AND(CE$3&gt;=$R191,CE$2&lt;=$S191),$M191,0)),0)</f>
        <v/>
      </c>
      <c r="CF191" s="52">
        <f>IFERROR(IF(AND($R191&gt;=CF$2,$R191&lt;=CF$3),$M191,IF(AND(CF$3&gt;=$R191,CF$2&lt;=$S191),$M191,0)),0)</f>
        <v/>
      </c>
      <c r="CG191" s="52">
        <f>IFERROR(IF(AND($R191&gt;=CG$2,$R191&lt;=CG$3),$M191,IF(AND(CG$3&gt;=$R191,CG$2&lt;=$S191),$M191,0)),0)</f>
        <v/>
      </c>
      <c r="CH191" s="52">
        <f>IFERROR(IF(AND($R191&gt;=CH$2,$R191&lt;=CH$3),$M191,IF(AND(CH$3&gt;=$R191,CH$2&lt;=$S191),$M191,0)),0)</f>
        <v/>
      </c>
      <c r="CI191" s="52">
        <f>IFERROR(IF(AND($R191&gt;=CI$2,$R191&lt;=CI$3),$M191,IF(AND(CI$3&gt;=$R191,CI$2&lt;=$S191),$M191,0)),0)</f>
        <v/>
      </c>
      <c r="CJ191" s="52">
        <f>IFERROR(IF(AND($R191&gt;=CJ$2,$R191&lt;=CJ$3),$M191,IF(AND(CJ$3&gt;=$R191,CJ$2&lt;=$S191),$M191,0)),0)</f>
        <v/>
      </c>
      <c r="CK191" s="52">
        <f>IFERROR(IF(AND($R191&gt;=CK$2,$R191&lt;=CK$3),$M191,IF(AND(CK$3&gt;=$R191,CK$2&lt;=$S191),$M191,0)),0)</f>
        <v/>
      </c>
      <c r="CL191" s="52">
        <f>IFERROR(IF(AND($R191&gt;=CL$2,$R191&lt;=CL$3),$M191,IF(AND(CL$3&gt;=$R191,CL$2&lt;=$S191),$M191,0)),0)</f>
        <v/>
      </c>
      <c r="CM191" s="52">
        <f>IFERROR(IF(AND($R191&gt;=CM$2,$R191&lt;=CM$3),$M191,IF(AND(CM$3&gt;=$R191,CM$2&lt;=$S191),$M191,0)),0)</f>
        <v/>
      </c>
      <c r="CN191" s="52">
        <f>IFERROR(IF(AND($R191&gt;=CN$2,$R191&lt;=CN$3),$M191,IF(AND(CN$3&gt;=$R191,CN$2&lt;=$S191),$M191,0)),0)</f>
        <v/>
      </c>
      <c r="CO191" s="52">
        <f>IFERROR(IF(AND($R191&gt;=CO$2,$R191&lt;=CO$3),$M191,IF(AND(CO$3&gt;=$R191,CO$2&lt;=$S191),$M191,0)),0)</f>
        <v/>
      </c>
      <c r="CP191" s="52">
        <f>IFERROR(IF(AND($R191&gt;=CP$2,$R191&lt;=CP$3),$M191,IF(AND(CP$3&gt;=$R191,CP$2&lt;=$S191),$M191,0)),0)</f>
        <v/>
      </c>
      <c r="CQ191" s="52">
        <f>IFERROR(IF(AND($R191&gt;=CQ$2,$R191&lt;=CQ$3),$M191,IF(AND(CQ$3&gt;=$R191,CQ$2&lt;=$S191),$M191,0)),0)</f>
        <v/>
      </c>
      <c r="CR191" s="52">
        <f>IFERROR(IF(AND($R191&gt;=CR$2,$R191&lt;=CR$3),$M191,IF(AND(CR$3&gt;=$R191,CR$2&lt;=$S191),$M191,0)),0)</f>
        <v/>
      </c>
      <c r="CS191" s="52">
        <f>IFERROR(IF(AND($R191&gt;=CS$2,$R191&lt;=CS$3),$M191,IF(AND(CS$3&gt;=$R191,CS$2&lt;=$S191),$M191,0)),0)</f>
        <v/>
      </c>
      <c r="CT191" s="52">
        <f>IFERROR(IF(AND($R191&gt;=CT$2,$R191&lt;=CT$3),$M191,IF(AND(CT$3&gt;=$R191,CT$2&lt;=$S191),$M191,0)),0)</f>
        <v/>
      </c>
      <c r="CU191" s="52">
        <f>IFERROR(IF(AND($R191&gt;=CU$2,$R191&lt;=CU$3),$M191,IF(AND(CU$3&gt;=$R191,CU$2&lt;=$S191),$M191,0)),0)</f>
        <v/>
      </c>
      <c r="CV191" s="52">
        <f>IFERROR(IF(AND($R191&gt;=CV$2,$R191&lt;=CV$3),$M191,IF(AND(CV$3&gt;=$R191,CV$2&lt;=$S191),$M191,0)),0)</f>
        <v/>
      </c>
      <c r="CW191" s="52">
        <f>IFERROR(IF(AND($R191&gt;=CW$2,$R191&lt;=CW$3),$M191,IF(AND(CW$3&gt;=$R191,CW$2&lt;=$S191),$M191,0)),0)</f>
        <v/>
      </c>
      <c r="CX191" s="52">
        <f>IFERROR(IF(AND($R191&gt;=CX$2,$R191&lt;=CX$3),$M191,IF(AND(CX$3&gt;=$R191,CX$2&lt;=$S191),$M191,0)),0)</f>
        <v/>
      </c>
      <c r="CY191" s="52">
        <f>IFERROR(IF(AND($R191&gt;=CY$2,$R191&lt;=CY$3),$M191,IF(AND(CY$3&gt;=$R191,CY$2&lt;=$S191),$M191,0)),0)</f>
        <v/>
      </c>
      <c r="CZ191" s="52">
        <f>IFERROR(IF(AND($R191&gt;=CZ$2,$R191&lt;=CZ$3),$M191,IF(AND(CZ$3&gt;=$R191,CZ$2&lt;=$S191),$M191,0)),0)</f>
        <v/>
      </c>
      <c r="DA191" s="52" t="n"/>
      <c r="DB191" s="52" t="n"/>
    </row>
    <row r="192" outlineLevel="1" ht="15.9" customHeight="1">
      <c r="A192" s="40" t="inlineStr">
        <is>
          <t>[Person_3]</t>
        </is>
      </c>
      <c r="B192" s="98" t="n"/>
      <c r="C192" s="56" t="n"/>
      <c r="D192" s="98" t="n"/>
      <c r="E192" s="56" t="n"/>
      <c r="F192" s="53" t="n"/>
      <c r="G192" s="56" t="n"/>
      <c r="H192" s="98" t="n"/>
      <c r="I192" s="43" t="n"/>
      <c r="J192" s="44" t="n"/>
      <c r="K192" s="45" t="n"/>
      <c r="L192" s="45" t="n"/>
      <c r="M192" s="46">
        <f>IF($J192="Digital Maintenance",0,K192*L192)*I191</f>
        <v/>
      </c>
      <c r="N192" s="47">
        <f>IF($J192="Digital Maintenance",K192*L192,0)*I192</f>
        <v/>
      </c>
      <c r="O192" s="48" t="inlineStr">
        <is>
          <t>New</t>
        </is>
      </c>
      <c r="P192" s="49" t="n"/>
      <c r="Q192" s="96" t="n"/>
      <c r="R192" s="96" t="n"/>
      <c r="S192" s="96" t="n"/>
      <c r="T192" s="51">
        <f>IF(ISBLANK(S192),"",YEARFRAC(R192,EOMONTH(S192,0))*12)</f>
        <v/>
      </c>
      <c r="U192" s="52">
        <f>IFERROR(IF(AND($R192&gt;=U$2,$R192&lt;=U$3),$M192,IF(AND(U$3&gt;=$R192,U$2&lt;=$S192),$M192,0)),0)</f>
        <v/>
      </c>
      <c r="V192" s="52">
        <f>IFERROR(IF(AND($R192&gt;=V$2,$R192&lt;=V$3),$M192,IF(AND(V$3&gt;=$R192,V$2&lt;=$S192),$M192,0)),0)</f>
        <v/>
      </c>
      <c r="W192" s="52">
        <f>IFERROR(IF(AND($R192&gt;=W$2,$R192&lt;=W$3),$M192,IF(AND(W$3&gt;=$R192,W$2&lt;=$S192),$M192,0)),0)</f>
        <v/>
      </c>
      <c r="X192" s="52">
        <f>IFERROR(IF(AND($R192&gt;=X$2,$R192&lt;=X$3),$M192,IF(AND(X$3&gt;=$R192,X$2&lt;=$S192),$M192,0)),0)</f>
        <v/>
      </c>
      <c r="Y192" s="52">
        <f>IFERROR(IF(AND($R192&gt;=Y$2,$R192&lt;=Y$3),$M192,IF(AND(Y$3&gt;=$R192,Y$2&lt;=$S192),$M192,0)),0)</f>
        <v/>
      </c>
      <c r="Z192" s="52">
        <f>IFERROR(IF(AND($R192&gt;=Z$2,$R192&lt;=Z$3),$M192,IF(AND(Z$3&gt;=$R192,Z$2&lt;=$S192),$M192,0)),0)</f>
        <v/>
      </c>
      <c r="AA192" s="52">
        <f>IFERROR(IF(AND($R192&gt;=AA$2,$R192&lt;=AA$3),$M192,IF(AND(AA$3&gt;=$R192,AA$2&lt;=$S192),$M192,0)),0)</f>
        <v/>
      </c>
      <c r="AB192" s="52">
        <f>IFERROR(IF(AND($R192&gt;=AB$2,$R192&lt;=AB$3),$M192,IF(AND(AB$3&gt;=$R192,AB$2&lt;=$S192),$M192,0)),0)</f>
        <v/>
      </c>
      <c r="AC192" s="52">
        <f>IFERROR(IF(AND($R192&gt;=AC$2,$R192&lt;=AC$3),$M192,IF(AND(AC$3&gt;=$R192,AC$2&lt;=$S192),$M192,0)),0)</f>
        <v/>
      </c>
      <c r="AD192" s="52">
        <f>IFERROR(IF(AND($R192&gt;=AD$2,$R192&lt;=AD$3),$M192,IF(AND(AD$3&gt;=$R192,AD$2&lt;=$S192),$M192,0)),0)</f>
        <v/>
      </c>
      <c r="AE192" s="52">
        <f>IFERROR(IF(AND($R192&gt;=AE$2,$R192&lt;=AE$3),$M192,IF(AND(AE$3&gt;=$R192,AE$2&lt;=$S192),$M192,0)),0)</f>
        <v/>
      </c>
      <c r="AF192" s="52">
        <f>IFERROR(IF(AND($R192&gt;=AF$2,$R192&lt;=AF$3),$M192,IF(AND(AF$3&gt;=$R192,AF$2&lt;=$S192),$M192,0)),0)</f>
        <v/>
      </c>
      <c r="AG192" s="52">
        <f>IFERROR(IF(AND($R192&gt;=AG$2,$R192&lt;=AG$3),$M192,IF(AND(AG$3&gt;=$R192,AG$2&lt;=$S192),$M192,0)),0)</f>
        <v/>
      </c>
      <c r="AH192" s="52">
        <f>IFERROR(IF(AND($R192&gt;=AH$2,$R192&lt;=AH$3),$M192,IF(AND(AH$3&gt;=$R192,AH$2&lt;=$S192),$M192,0)),0)</f>
        <v/>
      </c>
      <c r="AI192" s="52">
        <f>IFERROR(IF(AND($R192&gt;=AI$2,$R192&lt;=AI$3),$M192,IF(AND(AI$3&gt;=$R192,AI$2&lt;=$S192),$M192,0)),0)</f>
        <v/>
      </c>
      <c r="AJ192" s="52">
        <f>IFERROR(IF(AND($R192&gt;=AJ$2,$R192&lt;=AJ$3),$M192,IF(AND(AJ$3&gt;=$R192,AJ$2&lt;=$S192),$M192,0)),0)</f>
        <v/>
      </c>
      <c r="AK192" s="52">
        <f>IFERROR(IF(AND($R192&gt;=AK$2,$R192&lt;=AK$3),$M192,IF(AND(AK$3&gt;=$R192,AK$2&lt;=$S192),$M192,0)),0)</f>
        <v/>
      </c>
      <c r="AL192" s="52">
        <f>IFERROR(IF(AND($R192&gt;=AL$2,$R192&lt;=AL$3),$M192,IF(AND(AL$3&gt;=$R192,AL$2&lt;=$S192),$M192,0)),0)</f>
        <v/>
      </c>
      <c r="AM192" s="52">
        <f>IFERROR(IF(AND($R192&gt;=AM$2,$R192&lt;=AM$3),$M192,IF(AND(AM$3&gt;=$R192,AM$2&lt;=$S192),$M192,0)),0)</f>
        <v/>
      </c>
      <c r="AN192" s="52">
        <f>IFERROR(IF(AND($R192&gt;=AN$2,$R192&lt;=AN$3),$M192,IF(AND(AN$3&gt;=$R192,AN$2&lt;=$S192),$M192,0)),0)</f>
        <v/>
      </c>
      <c r="AO192" s="52">
        <f>IFERROR(IF(AND($R192&gt;=AO$2,$R192&lt;=AO$3),$M192,IF(AND(AO$3&gt;=$R192,AO$2&lt;=$S192),$M192,0)),0)</f>
        <v/>
      </c>
      <c r="AP192" s="52">
        <f>IFERROR(IF(AND($R192&gt;=AP$2,$R192&lt;=AP$3),$M192,IF(AND(AP$3&gt;=$R192,AP$2&lt;=$S192),$M192,0)),0)</f>
        <v/>
      </c>
      <c r="AQ192" s="52">
        <f>IFERROR(IF(AND($R192&gt;=AQ$2,$R192&lt;=AQ$3),$M192,IF(AND(AQ$3&gt;=$R192,AQ$2&lt;=$S192),$M192,0)),0)</f>
        <v/>
      </c>
      <c r="AR192" s="52">
        <f>IFERROR(IF(AND($R192&gt;=AR$2,$R192&lt;=AR$3),$M192,IF(AND(AR$3&gt;=$R192,AR$2&lt;=$S192),$M192,0)),0)</f>
        <v/>
      </c>
      <c r="AS192" s="52">
        <f>IFERROR(IF(AND($R192&gt;=AS$2,$R192&lt;=AS$3),$M192,IF(AND(AS$3&gt;=$R192,AS$2&lt;=$S192),$M192,0)),0)</f>
        <v/>
      </c>
      <c r="AT192" s="52">
        <f>IFERROR(IF(AND($R192&gt;=AT$2,$R192&lt;=AT$3),$M192,IF(AND(AT$3&gt;=$R192,AT$2&lt;=$S192),$M192,0)),0)</f>
        <v/>
      </c>
      <c r="AU192" s="52">
        <f>IFERROR(IF(AND($R192&gt;=AU$2,$R192&lt;=AU$3),$M192,IF(AND(AU$3&gt;=$R192,AU$2&lt;=$S192),$M192,0)),0)</f>
        <v/>
      </c>
      <c r="AV192" s="52">
        <f>IFERROR(IF(AND($R192&gt;=AV$2,$R192&lt;=AV$3),$M192,IF(AND(AV$3&gt;=$R192,AV$2&lt;=$S192),$M192,0)),0)</f>
        <v/>
      </c>
      <c r="AW192" s="52">
        <f>IFERROR(IF(AND($R192&gt;=AW$2,$R192&lt;=AW$3),$M192,IF(AND(AW$3&gt;=$R192,AW$2&lt;=$S192),$M192,0)),0)</f>
        <v/>
      </c>
      <c r="AX192" s="52">
        <f>IFERROR(IF(AND($R192&gt;=AX$2,$R192&lt;=AX$3),$M192,IF(AND(AX$3&gt;=$R192,AX$2&lt;=$S192),$M192,0)),0)</f>
        <v/>
      </c>
      <c r="AY192" s="52">
        <f>IFERROR(IF(AND($R192&gt;=AY$2,$R192&lt;=AY$3),$M192,IF(AND(AY$3&gt;=$R192,AY$2&lt;=$S192),$M192,0)),0)</f>
        <v/>
      </c>
      <c r="AZ192" s="52">
        <f>IFERROR(IF(AND($R192&gt;=AZ$2,$R192&lt;=AZ$3),$M192,IF(AND(AZ$3&gt;=$R192,AZ$2&lt;=$S192),$M192,0)),0)</f>
        <v/>
      </c>
      <c r="BA192" s="52">
        <f>IFERROR(IF(AND($R192&gt;=BA$2,$R192&lt;=BA$3),$M192,IF(AND(BA$3&gt;=$R192,BA$2&lt;=$S192),$M192,0)),0)</f>
        <v/>
      </c>
      <c r="BB192" s="52">
        <f>IFERROR(IF(AND($R192&gt;=BB$2,$R192&lt;=BB$3),$M192,IF(AND(BB$3&gt;=$R192,BB$2&lt;=$S192),$M192,0)),0)</f>
        <v/>
      </c>
      <c r="BC192" s="52">
        <f>IFERROR(IF(AND($R192&gt;=BC$2,$R192&lt;=BC$3),$M192,IF(AND(BC$3&gt;=$R192,BC$2&lt;=$S192),$M192,0)),0)</f>
        <v/>
      </c>
      <c r="BD192" s="52">
        <f>IFERROR(IF(AND($R192&gt;=BD$2,$R192&lt;=BD$3),$M192,IF(AND(BD$3&gt;=$R192,BD$2&lt;=$S192),$M192,0)),0)</f>
        <v/>
      </c>
      <c r="BE192" s="52">
        <f>IFERROR(IF(AND($R192&gt;=BE$2,$R192&lt;=BE$3),$M192,IF(AND(BE$3&gt;=$R192,BE$2&lt;=$S192),$M192,0)),0)</f>
        <v/>
      </c>
      <c r="BF192" s="52">
        <f>IFERROR(IF(AND($R192&gt;=BF$2,$R192&lt;=BF$3),$M192,IF(AND(BF$3&gt;=$R192,BF$2&lt;=$S192),$M192,0)),0)</f>
        <v/>
      </c>
      <c r="BG192" s="52">
        <f>IFERROR(IF(AND($R192&gt;=BG$2,$R192&lt;=BG$3),$M192,IF(AND(BG$3&gt;=$R192,BG$2&lt;=$S192),$M192,0)),0)</f>
        <v/>
      </c>
      <c r="BH192" s="52">
        <f>IFERROR(IF(AND($R192&gt;=BH$2,$R192&lt;=BH$3),$M192,IF(AND(BH$3&gt;=$R192,BH$2&lt;=$S192),$M192,0)),0)</f>
        <v/>
      </c>
      <c r="BI192" s="52">
        <f>IFERROR(IF(AND($R192&gt;=BI$2,$R192&lt;=BI$3),$M192,IF(AND(BI$3&gt;=$R192,BI$2&lt;=$S192),$M192,0)),0)</f>
        <v/>
      </c>
      <c r="BJ192" s="52">
        <f>IFERROR(IF(AND($R192&gt;=BJ$2,$R192&lt;=BJ$3),$M192,IF(AND(BJ$3&gt;=$R192,BJ$2&lt;=$S192),$M192,0)),0)</f>
        <v/>
      </c>
      <c r="BK192" s="52">
        <f>IFERROR(IF(AND($R192&gt;=BK$2,$R192&lt;=BK$3),$M192,IF(AND(BK$3&gt;=$R192,BK$2&lt;=$S192),$M192,0)),0)</f>
        <v/>
      </c>
      <c r="BL192" s="52">
        <f>IFERROR(IF(AND($R192&gt;=BL$2,$R192&lt;=BL$3),$M192,IF(AND(BL$3&gt;=$R192,BL$2&lt;=$S192),$M192,0)),0)</f>
        <v/>
      </c>
      <c r="BM192" s="52">
        <f>IFERROR(IF(AND($R192&gt;=BM$2,$R192&lt;=BM$3),$M192,IF(AND(BM$3&gt;=$R192,BM$2&lt;=$S192),$M192,0)),0)</f>
        <v/>
      </c>
      <c r="BN192" s="52">
        <f>IFERROR(IF(AND($R192&gt;=BN$2,$R192&lt;=BN$3),$M192,IF(AND(BN$3&gt;=$R192,BN$2&lt;=$S192),$M192,0)),0)</f>
        <v/>
      </c>
      <c r="BO192" s="52">
        <f>IFERROR(IF(AND($R192&gt;=BO$2,$R192&lt;=BO$3),$M192,IF(AND(BO$3&gt;=$R192,BO$2&lt;=$S192),$M192,0)),0)</f>
        <v/>
      </c>
      <c r="BP192" s="52">
        <f>IFERROR(IF(AND($R192&gt;=BP$2,$R192&lt;=BP$3),$M192,IF(AND(BP$3&gt;=$R192,BP$2&lt;=$S192),$M192,0)),0)</f>
        <v/>
      </c>
      <c r="BQ192" s="52">
        <f>IFERROR(IF(AND($R192&gt;=BQ$2,$R192&lt;=BQ$3),$M192,IF(AND(BQ$3&gt;=$R192,BQ$2&lt;=$S192),$M192,0)),0)</f>
        <v/>
      </c>
      <c r="BR192" s="52">
        <f>IFERROR(IF(AND($R192&gt;=BR$2,$R192&lt;=BR$3),$M192,IF(AND(BR$3&gt;=$R192,BR$2&lt;=$S192),$M192,0)),0)</f>
        <v/>
      </c>
      <c r="BS192" s="52">
        <f>IFERROR(IF(AND($R192&gt;=BS$2,$R192&lt;=BS$3),$M192,IF(AND(BS$3&gt;=$R192,BS$2&lt;=$S192),$M192,0)),0)</f>
        <v/>
      </c>
      <c r="BT192" s="52">
        <f>IFERROR(IF(AND($R192&gt;=BT$2,$R192&lt;=BT$3),$M192,IF(AND(BT$3&gt;=$R192,BT$2&lt;=$S192),$M192,0)),0)</f>
        <v/>
      </c>
      <c r="BU192" s="52">
        <f>IFERROR(IF(AND($R192&gt;=BU$2,$R192&lt;=BU$3),$M192,IF(AND(BU$3&gt;=$R192,BU$2&lt;=$S192),$M192,0)),0)</f>
        <v/>
      </c>
      <c r="BV192" s="52">
        <f>IFERROR(IF(AND($R192&gt;=BV$2,$R192&lt;=BV$3),$M192,IF(AND(BV$3&gt;=$R192,BV$2&lt;=$S192),$M192,0)),0)</f>
        <v/>
      </c>
      <c r="BW192" s="52">
        <f>IFERROR(IF(AND($R192&gt;=BW$2,$R192&lt;=BW$3),$M192,IF(AND(BW$3&gt;=$R192,BW$2&lt;=$S192),$M192,0)),0)</f>
        <v/>
      </c>
      <c r="BX192" s="52">
        <f>IFERROR(IF(AND($R192&gt;=BX$2,$R192&lt;=BX$3),$M192,IF(AND(BX$3&gt;=$R192,BX$2&lt;=$S192),$M192,0)),0)</f>
        <v/>
      </c>
      <c r="BY192" s="52">
        <f>IFERROR(IF(AND($R192&gt;=BY$2,$R192&lt;=BY$3),$M192,IF(AND(BY$3&gt;=$R192,BY$2&lt;=$S192),$M192,0)),0)</f>
        <v/>
      </c>
      <c r="BZ192" s="52">
        <f>IFERROR(IF(AND($R192&gt;=BZ$2,$R192&lt;=BZ$3),$M192,IF(AND(BZ$3&gt;=$R192,BZ$2&lt;=$S192),$M192,0)),0)</f>
        <v/>
      </c>
      <c r="CA192" s="52">
        <f>IFERROR(IF(AND($R192&gt;=CA$2,$R192&lt;=CA$3),$M192,IF(AND(CA$3&gt;=$R192,CA$2&lt;=$S192),$M192,0)),0)</f>
        <v/>
      </c>
      <c r="CB192" s="52">
        <f>IFERROR(IF(AND($R192&gt;=CB$2,$R192&lt;=CB$3),$M192,IF(AND(CB$3&gt;=$R192,CB$2&lt;=$S192),$M192,0)),0)</f>
        <v/>
      </c>
      <c r="CC192" s="52">
        <f>IFERROR(IF(AND($R192&gt;=CC$2,$R192&lt;=CC$3),$M192,IF(AND(CC$3&gt;=$R192,CC$2&lt;=$S192),$M192,0)),0)</f>
        <v/>
      </c>
      <c r="CD192" s="52">
        <f>IFERROR(IF(AND($R192&gt;=CD$2,$R192&lt;=CD$3),$M192,IF(AND(CD$3&gt;=$R192,CD$2&lt;=$S192),$M192,0)),0)</f>
        <v/>
      </c>
      <c r="CE192" s="52">
        <f>IFERROR(IF(AND($R192&gt;=CE$2,$R192&lt;=CE$3),$M192,IF(AND(CE$3&gt;=$R192,CE$2&lt;=$S192),$M192,0)),0)</f>
        <v/>
      </c>
      <c r="CF192" s="52">
        <f>IFERROR(IF(AND($R192&gt;=CF$2,$R192&lt;=CF$3),$M192,IF(AND(CF$3&gt;=$R192,CF$2&lt;=$S192),$M192,0)),0)</f>
        <v/>
      </c>
      <c r="CG192" s="52">
        <f>IFERROR(IF(AND($R192&gt;=CG$2,$R192&lt;=CG$3),$M192,IF(AND(CG$3&gt;=$R192,CG$2&lt;=$S192),$M192,0)),0)</f>
        <v/>
      </c>
      <c r="CH192" s="52">
        <f>IFERROR(IF(AND($R192&gt;=CH$2,$R192&lt;=CH$3),$M192,IF(AND(CH$3&gt;=$R192,CH$2&lt;=$S192),$M192,0)),0)</f>
        <v/>
      </c>
      <c r="CI192" s="52">
        <f>IFERROR(IF(AND($R192&gt;=CI$2,$R192&lt;=CI$3),$M192,IF(AND(CI$3&gt;=$R192,CI$2&lt;=$S192),$M192,0)),0)</f>
        <v/>
      </c>
      <c r="CJ192" s="52">
        <f>IFERROR(IF(AND($R192&gt;=CJ$2,$R192&lt;=CJ$3),$M192,IF(AND(CJ$3&gt;=$R192,CJ$2&lt;=$S192),$M192,0)),0)</f>
        <v/>
      </c>
      <c r="CK192" s="52">
        <f>IFERROR(IF(AND($R192&gt;=CK$2,$R192&lt;=CK$3),$M192,IF(AND(CK$3&gt;=$R192,CK$2&lt;=$S192),$M192,0)),0)</f>
        <v/>
      </c>
      <c r="CL192" s="52">
        <f>IFERROR(IF(AND($R192&gt;=CL$2,$R192&lt;=CL$3),$M192,IF(AND(CL$3&gt;=$R192,CL$2&lt;=$S192),$M192,0)),0)</f>
        <v/>
      </c>
      <c r="CM192" s="52">
        <f>IFERROR(IF(AND($R192&gt;=CM$2,$R192&lt;=CM$3),$M192,IF(AND(CM$3&gt;=$R192,CM$2&lt;=$S192),$M192,0)),0)</f>
        <v/>
      </c>
      <c r="CN192" s="52">
        <f>IFERROR(IF(AND($R192&gt;=CN$2,$R192&lt;=CN$3),$M192,IF(AND(CN$3&gt;=$R192,CN$2&lt;=$S192),$M192,0)),0)</f>
        <v/>
      </c>
      <c r="CO192" s="52">
        <f>IFERROR(IF(AND($R192&gt;=CO$2,$R192&lt;=CO$3),$M192,IF(AND(CO$3&gt;=$R192,CO$2&lt;=$S192),$M192,0)),0)</f>
        <v/>
      </c>
      <c r="CP192" s="52">
        <f>IFERROR(IF(AND($R192&gt;=CP$2,$R192&lt;=CP$3),$M192,IF(AND(CP$3&gt;=$R192,CP$2&lt;=$S192),$M192,0)),0)</f>
        <v/>
      </c>
      <c r="CQ192" s="52">
        <f>IFERROR(IF(AND($R192&gt;=CQ$2,$R192&lt;=CQ$3),$M192,IF(AND(CQ$3&gt;=$R192,CQ$2&lt;=$S192),$M192,0)),0)</f>
        <v/>
      </c>
      <c r="CR192" s="52">
        <f>IFERROR(IF(AND($R192&gt;=CR$2,$R192&lt;=CR$3),$M192,IF(AND(CR$3&gt;=$R192,CR$2&lt;=$S192),$M192,0)),0)</f>
        <v/>
      </c>
      <c r="CS192" s="52">
        <f>IFERROR(IF(AND($R192&gt;=CS$2,$R192&lt;=CS$3),$M192,IF(AND(CS$3&gt;=$R192,CS$2&lt;=$S192),$M192,0)),0)</f>
        <v/>
      </c>
      <c r="CT192" s="52">
        <f>IFERROR(IF(AND($R192&gt;=CT$2,$R192&lt;=CT$3),$M192,IF(AND(CT$3&gt;=$R192,CT$2&lt;=$S192),$M192,0)),0)</f>
        <v/>
      </c>
      <c r="CU192" s="52">
        <f>IFERROR(IF(AND($R192&gt;=CU$2,$R192&lt;=CU$3),$M192,IF(AND(CU$3&gt;=$R192,CU$2&lt;=$S192),$M192,0)),0)</f>
        <v/>
      </c>
      <c r="CV192" s="52">
        <f>IFERROR(IF(AND($R192&gt;=CV$2,$R192&lt;=CV$3),$M192,IF(AND(CV$3&gt;=$R192,CV$2&lt;=$S192),$M192,0)),0)</f>
        <v/>
      </c>
      <c r="CW192" s="52">
        <f>IFERROR(IF(AND($R192&gt;=CW$2,$R192&lt;=CW$3),$M192,IF(AND(CW$3&gt;=$R192,CW$2&lt;=$S192),$M192,0)),0)</f>
        <v/>
      </c>
      <c r="CX192" s="52">
        <f>IFERROR(IF(AND($R192&gt;=CX$2,$R192&lt;=CX$3),$M192,IF(AND(CX$3&gt;=$R192,CX$2&lt;=$S192),$M192,0)),0)</f>
        <v/>
      </c>
      <c r="CY192" s="52">
        <f>IFERROR(IF(AND($R192&gt;=CY$2,$R192&lt;=CY$3),$M192,IF(AND(CY$3&gt;=$R192,CY$2&lt;=$S192),$M192,0)),0)</f>
        <v/>
      </c>
      <c r="CZ192" s="52">
        <f>IFERROR(IF(AND($R192&gt;=CZ$2,$R192&lt;=CZ$3),$M192,IF(AND(CZ$3&gt;=$R192,CZ$2&lt;=$S192),$M192,0)),0)</f>
        <v/>
      </c>
      <c r="DA192" s="52" t="n"/>
      <c r="DB192" s="52" t="n"/>
    </row>
    <row r="193" outlineLevel="1" ht="15.9" customHeight="1">
      <c r="A193" s="40" t="inlineStr">
        <is>
          <t>[Person_3]</t>
        </is>
      </c>
      <c r="B193" s="98" t="n"/>
      <c r="C193" s="56" t="n"/>
      <c r="D193" s="98" t="n"/>
      <c r="E193" s="56" t="n"/>
      <c r="F193" s="53" t="n"/>
      <c r="G193" s="56" t="n"/>
      <c r="H193" s="98" t="n"/>
      <c r="I193" s="43" t="n"/>
      <c r="J193" s="44" t="n"/>
      <c r="K193" s="45" t="n"/>
      <c r="L193" s="45" t="n"/>
      <c r="M193" s="46">
        <f>IF($J193="Digital Maintenance",0,K193*L193)*I192</f>
        <v/>
      </c>
      <c r="N193" s="47">
        <f>IF($J193="Digital Maintenance",K193*L193,0)*I193</f>
        <v/>
      </c>
      <c r="O193" s="48" t="inlineStr">
        <is>
          <t>New</t>
        </is>
      </c>
      <c r="P193" s="49" t="n"/>
      <c r="Q193" s="96" t="n"/>
      <c r="R193" s="96" t="n"/>
      <c r="S193" s="96" t="n"/>
      <c r="T193" s="51">
        <f>IF(ISBLANK(S193),"",YEARFRAC(R193,EOMONTH(S193,0))*12)</f>
        <v/>
      </c>
      <c r="U193" s="52">
        <f>IFERROR(IF(AND($R193&gt;=U$2,$R193&lt;=U$3),$M193,IF(AND(U$3&gt;=$R193,U$2&lt;=$S193),$M193,0)),0)</f>
        <v/>
      </c>
      <c r="V193" s="52">
        <f>IFERROR(IF(AND($R193&gt;=V$2,$R193&lt;=V$3),$M193,IF(AND(V$3&gt;=$R193,V$2&lt;=$S193),$M193,0)),0)</f>
        <v/>
      </c>
      <c r="W193" s="52">
        <f>IFERROR(IF(AND($R193&gt;=W$2,$R193&lt;=W$3),$M193,IF(AND(W$3&gt;=$R193,W$2&lt;=$S193),$M193,0)),0)</f>
        <v/>
      </c>
      <c r="X193" s="52">
        <f>IFERROR(IF(AND($R193&gt;=X$2,$R193&lt;=X$3),$M193,IF(AND(X$3&gt;=$R193,X$2&lt;=$S193),$M193,0)),0)</f>
        <v/>
      </c>
      <c r="Y193" s="52">
        <f>IFERROR(IF(AND($R193&gt;=Y$2,$R193&lt;=Y$3),$M193,IF(AND(Y$3&gt;=$R193,Y$2&lt;=$S193),$M193,0)),0)</f>
        <v/>
      </c>
      <c r="Z193" s="52">
        <f>IFERROR(IF(AND($R193&gt;=Z$2,$R193&lt;=Z$3),$M193,IF(AND(Z$3&gt;=$R193,Z$2&lt;=$S193),$M193,0)),0)</f>
        <v/>
      </c>
      <c r="AA193" s="52">
        <f>IFERROR(IF(AND($R193&gt;=AA$2,$R193&lt;=AA$3),$M193,IF(AND(AA$3&gt;=$R193,AA$2&lt;=$S193),$M193,0)),0)</f>
        <v/>
      </c>
      <c r="AB193" s="52">
        <f>IFERROR(IF(AND($R193&gt;=AB$2,$R193&lt;=AB$3),$M193,IF(AND(AB$3&gt;=$R193,AB$2&lt;=$S193),$M193,0)),0)</f>
        <v/>
      </c>
      <c r="AC193" s="52">
        <f>IFERROR(IF(AND($R193&gt;=AC$2,$R193&lt;=AC$3),$M193,IF(AND(AC$3&gt;=$R193,AC$2&lt;=$S193),$M193,0)),0)</f>
        <v/>
      </c>
      <c r="AD193" s="52">
        <f>IFERROR(IF(AND($R193&gt;=AD$2,$R193&lt;=AD$3),$M193,IF(AND(AD$3&gt;=$R193,AD$2&lt;=$S193),$M193,0)),0)</f>
        <v/>
      </c>
      <c r="AE193" s="52">
        <f>IFERROR(IF(AND($R193&gt;=AE$2,$R193&lt;=AE$3),$M193,IF(AND(AE$3&gt;=$R193,AE$2&lt;=$S193),$M193,0)),0)</f>
        <v/>
      </c>
      <c r="AF193" s="52">
        <f>IFERROR(IF(AND($R193&gt;=AF$2,$R193&lt;=AF$3),$M193,IF(AND(AF$3&gt;=$R193,AF$2&lt;=$S193),$M193,0)),0)</f>
        <v/>
      </c>
      <c r="AG193" s="52">
        <f>IFERROR(IF(AND($R193&gt;=AG$2,$R193&lt;=AG$3),$M193,IF(AND(AG$3&gt;=$R193,AG$2&lt;=$S193),$M193,0)),0)</f>
        <v/>
      </c>
      <c r="AH193" s="52">
        <f>IFERROR(IF(AND($R193&gt;=AH$2,$R193&lt;=AH$3),$M193,IF(AND(AH$3&gt;=$R193,AH$2&lt;=$S193),$M193,0)),0)</f>
        <v/>
      </c>
      <c r="AI193" s="52">
        <f>IFERROR(IF(AND($R193&gt;=AI$2,$R193&lt;=AI$3),$M193,IF(AND(AI$3&gt;=$R193,AI$2&lt;=$S193),$M193,0)),0)</f>
        <v/>
      </c>
      <c r="AJ193" s="52">
        <f>IFERROR(IF(AND($R193&gt;=AJ$2,$R193&lt;=AJ$3),$M193,IF(AND(AJ$3&gt;=$R193,AJ$2&lt;=$S193),$M193,0)),0)</f>
        <v/>
      </c>
      <c r="AK193" s="52">
        <f>IFERROR(IF(AND($R193&gt;=AK$2,$R193&lt;=AK$3),$M193,IF(AND(AK$3&gt;=$R193,AK$2&lt;=$S193),$M193,0)),0)</f>
        <v/>
      </c>
      <c r="AL193" s="52">
        <f>IFERROR(IF(AND($R193&gt;=AL$2,$R193&lt;=AL$3),$M193,IF(AND(AL$3&gt;=$R193,AL$2&lt;=$S193),$M193,0)),0)</f>
        <v/>
      </c>
      <c r="AM193" s="52">
        <f>IFERROR(IF(AND($R193&gt;=AM$2,$R193&lt;=AM$3),$M193,IF(AND(AM$3&gt;=$R193,AM$2&lt;=$S193),$M193,0)),0)</f>
        <v/>
      </c>
      <c r="AN193" s="52">
        <f>IFERROR(IF(AND($R193&gt;=AN$2,$R193&lt;=AN$3),$M193,IF(AND(AN$3&gt;=$R193,AN$2&lt;=$S193),$M193,0)),0)</f>
        <v/>
      </c>
      <c r="AO193" s="52">
        <f>IFERROR(IF(AND($R193&gt;=AO$2,$R193&lt;=AO$3),$M193,IF(AND(AO$3&gt;=$R193,AO$2&lt;=$S193),$M193,0)),0)</f>
        <v/>
      </c>
      <c r="AP193" s="52">
        <f>IFERROR(IF(AND($R193&gt;=AP$2,$R193&lt;=AP$3),$M193,IF(AND(AP$3&gt;=$R193,AP$2&lt;=$S193),$M193,0)),0)</f>
        <v/>
      </c>
      <c r="AQ193" s="52">
        <f>IFERROR(IF(AND($R193&gt;=AQ$2,$R193&lt;=AQ$3),$M193,IF(AND(AQ$3&gt;=$R193,AQ$2&lt;=$S193),$M193,0)),0)</f>
        <v/>
      </c>
      <c r="AR193" s="52">
        <f>IFERROR(IF(AND($R193&gt;=AR$2,$R193&lt;=AR$3),$M193,IF(AND(AR$3&gt;=$R193,AR$2&lt;=$S193),$M193,0)),0)</f>
        <v/>
      </c>
      <c r="AS193" s="52">
        <f>IFERROR(IF(AND($R193&gt;=AS$2,$R193&lt;=AS$3),$M193,IF(AND(AS$3&gt;=$R193,AS$2&lt;=$S193),$M193,0)),0)</f>
        <v/>
      </c>
      <c r="AT193" s="52">
        <f>IFERROR(IF(AND($R193&gt;=AT$2,$R193&lt;=AT$3),$M193,IF(AND(AT$3&gt;=$R193,AT$2&lt;=$S193),$M193,0)),0)</f>
        <v/>
      </c>
      <c r="AU193" s="52">
        <f>IFERROR(IF(AND($R193&gt;=AU$2,$R193&lt;=AU$3),$M193,IF(AND(AU$3&gt;=$R193,AU$2&lt;=$S193),$M193,0)),0)</f>
        <v/>
      </c>
      <c r="AV193" s="52">
        <f>IFERROR(IF(AND($R193&gt;=AV$2,$R193&lt;=AV$3),$M193,IF(AND(AV$3&gt;=$R193,AV$2&lt;=$S193),$M193,0)),0)</f>
        <v/>
      </c>
      <c r="AW193" s="52">
        <f>IFERROR(IF(AND($R193&gt;=AW$2,$R193&lt;=AW$3),$M193,IF(AND(AW$3&gt;=$R193,AW$2&lt;=$S193),$M193,0)),0)</f>
        <v/>
      </c>
      <c r="AX193" s="52">
        <f>IFERROR(IF(AND($R193&gt;=AX$2,$R193&lt;=AX$3),$M193,IF(AND(AX$3&gt;=$R193,AX$2&lt;=$S193),$M193,0)),0)</f>
        <v/>
      </c>
      <c r="AY193" s="52">
        <f>IFERROR(IF(AND($R193&gt;=AY$2,$R193&lt;=AY$3),$M193,IF(AND(AY$3&gt;=$R193,AY$2&lt;=$S193),$M193,0)),0)</f>
        <v/>
      </c>
      <c r="AZ193" s="52">
        <f>IFERROR(IF(AND($R193&gt;=AZ$2,$R193&lt;=AZ$3),$M193,IF(AND(AZ$3&gt;=$R193,AZ$2&lt;=$S193),$M193,0)),0)</f>
        <v/>
      </c>
      <c r="BA193" s="52">
        <f>IFERROR(IF(AND($R193&gt;=BA$2,$R193&lt;=BA$3),$M193,IF(AND(BA$3&gt;=$R193,BA$2&lt;=$S193),$M193,0)),0)</f>
        <v/>
      </c>
      <c r="BB193" s="52">
        <f>IFERROR(IF(AND($R193&gt;=BB$2,$R193&lt;=BB$3),$M193,IF(AND(BB$3&gt;=$R193,BB$2&lt;=$S193),$M193,0)),0)</f>
        <v/>
      </c>
      <c r="BC193" s="52">
        <f>IFERROR(IF(AND($R193&gt;=BC$2,$R193&lt;=BC$3),$M193,IF(AND(BC$3&gt;=$R193,BC$2&lt;=$S193),$M193,0)),0)</f>
        <v/>
      </c>
      <c r="BD193" s="52">
        <f>IFERROR(IF(AND($R193&gt;=BD$2,$R193&lt;=BD$3),$M193,IF(AND(BD$3&gt;=$R193,BD$2&lt;=$S193),$M193,0)),0)</f>
        <v/>
      </c>
      <c r="BE193" s="52">
        <f>IFERROR(IF(AND($R193&gt;=BE$2,$R193&lt;=BE$3),$M193,IF(AND(BE$3&gt;=$R193,BE$2&lt;=$S193),$M193,0)),0)</f>
        <v/>
      </c>
      <c r="BF193" s="52">
        <f>IFERROR(IF(AND($R193&gt;=BF$2,$R193&lt;=BF$3),$M193,IF(AND(BF$3&gt;=$R193,BF$2&lt;=$S193),$M193,0)),0)</f>
        <v/>
      </c>
      <c r="BG193" s="52">
        <f>IFERROR(IF(AND($R193&gt;=BG$2,$R193&lt;=BG$3),$M193,IF(AND(BG$3&gt;=$R193,BG$2&lt;=$S193),$M193,0)),0)</f>
        <v/>
      </c>
      <c r="BH193" s="52">
        <f>IFERROR(IF(AND($R193&gt;=BH$2,$R193&lt;=BH$3),$M193,IF(AND(BH$3&gt;=$R193,BH$2&lt;=$S193),$M193,0)),0)</f>
        <v/>
      </c>
      <c r="BI193" s="52">
        <f>IFERROR(IF(AND($R193&gt;=BI$2,$R193&lt;=BI$3),$M193,IF(AND(BI$3&gt;=$R193,BI$2&lt;=$S193),$M193,0)),0)</f>
        <v/>
      </c>
      <c r="BJ193" s="52">
        <f>IFERROR(IF(AND($R193&gt;=BJ$2,$R193&lt;=BJ$3),$M193,IF(AND(BJ$3&gt;=$R193,BJ$2&lt;=$S193),$M193,0)),0)</f>
        <v/>
      </c>
      <c r="BK193" s="52">
        <f>IFERROR(IF(AND($R193&gt;=BK$2,$R193&lt;=BK$3),$M193,IF(AND(BK$3&gt;=$R193,BK$2&lt;=$S193),$M193,0)),0)</f>
        <v/>
      </c>
      <c r="BL193" s="52">
        <f>IFERROR(IF(AND($R193&gt;=BL$2,$R193&lt;=BL$3),$M193,IF(AND(BL$3&gt;=$R193,BL$2&lt;=$S193),$M193,0)),0)</f>
        <v/>
      </c>
      <c r="BM193" s="52">
        <f>IFERROR(IF(AND($R193&gt;=BM$2,$R193&lt;=BM$3),$M193,IF(AND(BM$3&gt;=$R193,BM$2&lt;=$S193),$M193,0)),0)</f>
        <v/>
      </c>
      <c r="BN193" s="52">
        <f>IFERROR(IF(AND($R193&gt;=BN$2,$R193&lt;=BN$3),$M193,IF(AND(BN$3&gt;=$R193,BN$2&lt;=$S193),$M193,0)),0)</f>
        <v/>
      </c>
      <c r="BO193" s="52">
        <f>IFERROR(IF(AND($R193&gt;=BO$2,$R193&lt;=BO$3),$M193,IF(AND(BO$3&gt;=$R193,BO$2&lt;=$S193),$M193,0)),0)</f>
        <v/>
      </c>
      <c r="BP193" s="52">
        <f>IFERROR(IF(AND($R193&gt;=BP$2,$R193&lt;=BP$3),$M193,IF(AND(BP$3&gt;=$R193,BP$2&lt;=$S193),$M193,0)),0)</f>
        <v/>
      </c>
      <c r="BQ193" s="52">
        <f>IFERROR(IF(AND($R193&gt;=BQ$2,$R193&lt;=BQ$3),$M193,IF(AND(BQ$3&gt;=$R193,BQ$2&lt;=$S193),$M193,0)),0)</f>
        <v/>
      </c>
      <c r="BR193" s="52">
        <f>IFERROR(IF(AND($R193&gt;=BR$2,$R193&lt;=BR$3),$M193,IF(AND(BR$3&gt;=$R193,BR$2&lt;=$S193),$M193,0)),0)</f>
        <v/>
      </c>
      <c r="BS193" s="52">
        <f>IFERROR(IF(AND($R193&gt;=BS$2,$R193&lt;=BS$3),$M193,IF(AND(BS$3&gt;=$R193,BS$2&lt;=$S193),$M193,0)),0)</f>
        <v/>
      </c>
      <c r="BT193" s="52">
        <f>IFERROR(IF(AND($R193&gt;=BT$2,$R193&lt;=BT$3),$M193,IF(AND(BT$3&gt;=$R193,BT$2&lt;=$S193),$M193,0)),0)</f>
        <v/>
      </c>
      <c r="BU193" s="52">
        <f>IFERROR(IF(AND($R193&gt;=BU$2,$R193&lt;=BU$3),$M193,IF(AND(BU$3&gt;=$R193,BU$2&lt;=$S193),$M193,0)),0)</f>
        <v/>
      </c>
      <c r="BV193" s="52">
        <f>IFERROR(IF(AND($R193&gt;=BV$2,$R193&lt;=BV$3),$M193,IF(AND(BV$3&gt;=$R193,BV$2&lt;=$S193),$M193,0)),0)</f>
        <v/>
      </c>
      <c r="BW193" s="52">
        <f>IFERROR(IF(AND($R193&gt;=BW$2,$R193&lt;=BW$3),$M193,IF(AND(BW$3&gt;=$R193,BW$2&lt;=$S193),$M193,0)),0)</f>
        <v/>
      </c>
      <c r="BX193" s="52">
        <f>IFERROR(IF(AND($R193&gt;=BX$2,$R193&lt;=BX$3),$M193,IF(AND(BX$3&gt;=$R193,BX$2&lt;=$S193),$M193,0)),0)</f>
        <v/>
      </c>
      <c r="BY193" s="52">
        <f>IFERROR(IF(AND($R193&gt;=BY$2,$R193&lt;=BY$3),$M193,IF(AND(BY$3&gt;=$R193,BY$2&lt;=$S193),$M193,0)),0)</f>
        <v/>
      </c>
      <c r="BZ193" s="52">
        <f>IFERROR(IF(AND($R193&gt;=BZ$2,$R193&lt;=BZ$3),$M193,IF(AND(BZ$3&gt;=$R193,BZ$2&lt;=$S193),$M193,0)),0)</f>
        <v/>
      </c>
      <c r="CA193" s="52">
        <f>IFERROR(IF(AND($R193&gt;=CA$2,$R193&lt;=CA$3),$M193,IF(AND(CA$3&gt;=$R193,CA$2&lt;=$S193),$M193,0)),0)</f>
        <v/>
      </c>
      <c r="CB193" s="52">
        <f>IFERROR(IF(AND($R193&gt;=CB$2,$R193&lt;=CB$3),$M193,IF(AND(CB$3&gt;=$R193,CB$2&lt;=$S193),$M193,0)),0)</f>
        <v/>
      </c>
      <c r="CC193" s="52">
        <f>IFERROR(IF(AND($R193&gt;=CC$2,$R193&lt;=CC$3),$M193,IF(AND(CC$3&gt;=$R193,CC$2&lt;=$S193),$M193,0)),0)</f>
        <v/>
      </c>
      <c r="CD193" s="52">
        <f>IFERROR(IF(AND($R193&gt;=CD$2,$R193&lt;=CD$3),$M193,IF(AND(CD$3&gt;=$R193,CD$2&lt;=$S193),$M193,0)),0)</f>
        <v/>
      </c>
      <c r="CE193" s="52">
        <f>IFERROR(IF(AND($R193&gt;=CE$2,$R193&lt;=CE$3),$M193,IF(AND(CE$3&gt;=$R193,CE$2&lt;=$S193),$M193,0)),0)</f>
        <v/>
      </c>
      <c r="CF193" s="52">
        <f>IFERROR(IF(AND($R193&gt;=CF$2,$R193&lt;=CF$3),$M193,IF(AND(CF$3&gt;=$R193,CF$2&lt;=$S193),$M193,0)),0)</f>
        <v/>
      </c>
      <c r="CG193" s="52">
        <f>IFERROR(IF(AND($R193&gt;=CG$2,$R193&lt;=CG$3),$M193,IF(AND(CG$3&gt;=$R193,CG$2&lt;=$S193),$M193,0)),0)</f>
        <v/>
      </c>
      <c r="CH193" s="52">
        <f>IFERROR(IF(AND($R193&gt;=CH$2,$R193&lt;=CH$3),$M193,IF(AND(CH$3&gt;=$R193,CH$2&lt;=$S193),$M193,0)),0)</f>
        <v/>
      </c>
      <c r="CI193" s="52">
        <f>IFERROR(IF(AND($R193&gt;=CI$2,$R193&lt;=CI$3),$M193,IF(AND(CI$3&gt;=$R193,CI$2&lt;=$S193),$M193,0)),0)</f>
        <v/>
      </c>
      <c r="CJ193" s="52">
        <f>IFERROR(IF(AND($R193&gt;=CJ$2,$R193&lt;=CJ$3),$M193,IF(AND(CJ$3&gt;=$R193,CJ$2&lt;=$S193),$M193,0)),0)</f>
        <v/>
      </c>
      <c r="CK193" s="52">
        <f>IFERROR(IF(AND($R193&gt;=CK$2,$R193&lt;=CK$3),$M193,IF(AND(CK$3&gt;=$R193,CK$2&lt;=$S193),$M193,0)),0)</f>
        <v/>
      </c>
      <c r="CL193" s="52">
        <f>IFERROR(IF(AND($R193&gt;=CL$2,$R193&lt;=CL$3),$M193,IF(AND(CL$3&gt;=$R193,CL$2&lt;=$S193),$M193,0)),0)</f>
        <v/>
      </c>
      <c r="CM193" s="52">
        <f>IFERROR(IF(AND($R193&gt;=CM$2,$R193&lt;=CM$3),$M193,IF(AND(CM$3&gt;=$R193,CM$2&lt;=$S193),$M193,0)),0)</f>
        <v/>
      </c>
      <c r="CN193" s="52">
        <f>IFERROR(IF(AND($R193&gt;=CN$2,$R193&lt;=CN$3),$M193,IF(AND(CN$3&gt;=$R193,CN$2&lt;=$S193),$M193,0)),0)</f>
        <v/>
      </c>
      <c r="CO193" s="52">
        <f>IFERROR(IF(AND($R193&gt;=CO$2,$R193&lt;=CO$3),$M193,IF(AND(CO$3&gt;=$R193,CO$2&lt;=$S193),$M193,0)),0)</f>
        <v/>
      </c>
      <c r="CP193" s="52">
        <f>IFERROR(IF(AND($R193&gt;=CP$2,$R193&lt;=CP$3),$M193,IF(AND(CP$3&gt;=$R193,CP$2&lt;=$S193),$M193,0)),0)</f>
        <v/>
      </c>
      <c r="CQ193" s="52">
        <f>IFERROR(IF(AND($R193&gt;=CQ$2,$R193&lt;=CQ$3),$M193,IF(AND(CQ$3&gt;=$R193,CQ$2&lt;=$S193),$M193,0)),0)</f>
        <v/>
      </c>
      <c r="CR193" s="52">
        <f>IFERROR(IF(AND($R193&gt;=CR$2,$R193&lt;=CR$3),$M193,IF(AND(CR$3&gt;=$R193,CR$2&lt;=$S193),$M193,0)),0)</f>
        <v/>
      </c>
      <c r="CS193" s="52">
        <f>IFERROR(IF(AND($R193&gt;=CS$2,$R193&lt;=CS$3),$M193,IF(AND(CS$3&gt;=$R193,CS$2&lt;=$S193),$M193,0)),0)</f>
        <v/>
      </c>
      <c r="CT193" s="52">
        <f>IFERROR(IF(AND($R193&gt;=CT$2,$R193&lt;=CT$3),$M193,IF(AND(CT$3&gt;=$R193,CT$2&lt;=$S193),$M193,0)),0)</f>
        <v/>
      </c>
      <c r="CU193" s="52">
        <f>IFERROR(IF(AND($R193&gt;=CU$2,$R193&lt;=CU$3),$M193,IF(AND(CU$3&gt;=$R193,CU$2&lt;=$S193),$M193,0)),0)</f>
        <v/>
      </c>
      <c r="CV193" s="52">
        <f>IFERROR(IF(AND($R193&gt;=CV$2,$R193&lt;=CV$3),$M193,IF(AND(CV$3&gt;=$R193,CV$2&lt;=$S193),$M193,0)),0)</f>
        <v/>
      </c>
      <c r="CW193" s="52">
        <f>IFERROR(IF(AND($R193&gt;=CW$2,$R193&lt;=CW$3),$M193,IF(AND(CW$3&gt;=$R193,CW$2&lt;=$S193),$M193,0)),0)</f>
        <v/>
      </c>
      <c r="CX193" s="52">
        <f>IFERROR(IF(AND($R193&gt;=CX$2,$R193&lt;=CX$3),$M193,IF(AND(CX$3&gt;=$R193,CX$2&lt;=$S193),$M193,0)),0)</f>
        <v/>
      </c>
      <c r="CY193" s="52">
        <f>IFERROR(IF(AND($R193&gt;=CY$2,$R193&lt;=CY$3),$M193,IF(AND(CY$3&gt;=$R193,CY$2&lt;=$S193),$M193,0)),0)</f>
        <v/>
      </c>
      <c r="CZ193" s="52">
        <f>IFERROR(IF(AND($R193&gt;=CZ$2,$R193&lt;=CZ$3),$M193,IF(AND(CZ$3&gt;=$R193,CZ$2&lt;=$S193),$M193,0)),0)</f>
        <v/>
      </c>
      <c r="DA193" s="52" t="n"/>
      <c r="DB193" s="52" t="n"/>
    </row>
    <row r="194" outlineLevel="1" ht="15.9" customHeight="1">
      <c r="A194" s="40" t="inlineStr">
        <is>
          <t>[Person_3]</t>
        </is>
      </c>
      <c r="B194" s="98" t="n"/>
      <c r="C194" s="56" t="n"/>
      <c r="D194" s="98" t="n"/>
      <c r="E194" s="56" t="n"/>
      <c r="F194" s="53" t="n"/>
      <c r="G194" s="56" t="n"/>
      <c r="H194" s="98" t="n"/>
      <c r="I194" s="43" t="n"/>
      <c r="J194" s="44" t="n"/>
      <c r="K194" s="45" t="n"/>
      <c r="L194" s="45" t="n"/>
      <c r="M194" s="46">
        <f>IF($J194="Digital Maintenance",0,K194*L194)*I193</f>
        <v/>
      </c>
      <c r="N194" s="47">
        <f>IF($J194="Digital Maintenance",K194*L194,0)*I194</f>
        <v/>
      </c>
      <c r="O194" s="48" t="inlineStr">
        <is>
          <t>New</t>
        </is>
      </c>
      <c r="P194" s="49" t="n"/>
      <c r="Q194" s="96" t="n"/>
      <c r="R194" s="96" t="n"/>
      <c r="S194" s="96" t="n"/>
      <c r="T194" s="51">
        <f>IF(ISBLANK(S194),"",YEARFRAC(R194,EOMONTH(S194,0))*12)</f>
        <v/>
      </c>
      <c r="U194" s="52">
        <f>IFERROR(IF(AND($R194&gt;=U$2,$R194&lt;=U$3),$M194,IF(AND(U$3&gt;=$R194,U$2&lt;=$S194),$M194,0)),0)</f>
        <v/>
      </c>
      <c r="V194" s="52">
        <f>IFERROR(IF(AND($R194&gt;=V$2,$R194&lt;=V$3),$M194,IF(AND(V$3&gt;=$R194,V$2&lt;=$S194),$M194,0)),0)</f>
        <v/>
      </c>
      <c r="W194" s="52">
        <f>IFERROR(IF(AND($R194&gt;=W$2,$R194&lt;=W$3),$M194,IF(AND(W$3&gt;=$R194,W$2&lt;=$S194),$M194,0)),0)</f>
        <v/>
      </c>
      <c r="X194" s="52">
        <f>IFERROR(IF(AND($R194&gt;=X$2,$R194&lt;=X$3),$M194,IF(AND(X$3&gt;=$R194,X$2&lt;=$S194),$M194,0)),0)</f>
        <v/>
      </c>
      <c r="Y194" s="52">
        <f>IFERROR(IF(AND($R194&gt;=Y$2,$R194&lt;=Y$3),$M194,IF(AND(Y$3&gt;=$R194,Y$2&lt;=$S194),$M194,0)),0)</f>
        <v/>
      </c>
      <c r="Z194" s="52">
        <f>IFERROR(IF(AND($R194&gt;=Z$2,$R194&lt;=Z$3),$M194,IF(AND(Z$3&gt;=$R194,Z$2&lt;=$S194),$M194,0)),0)</f>
        <v/>
      </c>
      <c r="AA194" s="52">
        <f>IFERROR(IF(AND($R194&gt;=AA$2,$R194&lt;=AA$3),$M194,IF(AND(AA$3&gt;=$R194,AA$2&lt;=$S194),$M194,0)),0)</f>
        <v/>
      </c>
      <c r="AB194" s="52">
        <f>IFERROR(IF(AND($R194&gt;=AB$2,$R194&lt;=AB$3),$M194,IF(AND(AB$3&gt;=$R194,AB$2&lt;=$S194),$M194,0)),0)</f>
        <v/>
      </c>
      <c r="AC194" s="52">
        <f>IFERROR(IF(AND($R194&gt;=AC$2,$R194&lt;=AC$3),$M194,IF(AND(AC$3&gt;=$R194,AC$2&lt;=$S194),$M194,0)),0)</f>
        <v/>
      </c>
      <c r="AD194" s="52">
        <f>IFERROR(IF(AND($R194&gt;=AD$2,$R194&lt;=AD$3),$M194,IF(AND(AD$3&gt;=$R194,AD$2&lt;=$S194),$M194,0)),0)</f>
        <v/>
      </c>
      <c r="AE194" s="52">
        <f>IFERROR(IF(AND($R194&gt;=AE$2,$R194&lt;=AE$3),$M194,IF(AND(AE$3&gt;=$R194,AE$2&lt;=$S194),$M194,0)),0)</f>
        <v/>
      </c>
      <c r="AF194" s="52">
        <f>IFERROR(IF(AND($R194&gt;=AF$2,$R194&lt;=AF$3),$M194,IF(AND(AF$3&gt;=$R194,AF$2&lt;=$S194),$M194,0)),0)</f>
        <v/>
      </c>
      <c r="AG194" s="52">
        <f>IFERROR(IF(AND($R194&gt;=AG$2,$R194&lt;=AG$3),$M194,IF(AND(AG$3&gt;=$R194,AG$2&lt;=$S194),$M194,0)),0)</f>
        <v/>
      </c>
      <c r="AH194" s="52">
        <f>IFERROR(IF(AND($R194&gt;=AH$2,$R194&lt;=AH$3),$M194,IF(AND(AH$3&gt;=$R194,AH$2&lt;=$S194),$M194,0)),0)</f>
        <v/>
      </c>
      <c r="AI194" s="52">
        <f>IFERROR(IF(AND($R194&gt;=AI$2,$R194&lt;=AI$3),$M194,IF(AND(AI$3&gt;=$R194,AI$2&lt;=$S194),$M194,0)),0)</f>
        <v/>
      </c>
      <c r="AJ194" s="52">
        <f>IFERROR(IF(AND($R194&gt;=AJ$2,$R194&lt;=AJ$3),$M194,IF(AND(AJ$3&gt;=$R194,AJ$2&lt;=$S194),$M194,0)),0)</f>
        <v/>
      </c>
      <c r="AK194" s="52">
        <f>IFERROR(IF(AND($R194&gt;=AK$2,$R194&lt;=AK$3),$M194,IF(AND(AK$3&gt;=$R194,AK$2&lt;=$S194),$M194,0)),0)</f>
        <v/>
      </c>
      <c r="AL194" s="52">
        <f>IFERROR(IF(AND($R194&gt;=AL$2,$R194&lt;=AL$3),$M194,IF(AND(AL$3&gt;=$R194,AL$2&lt;=$S194),$M194,0)),0)</f>
        <v/>
      </c>
      <c r="AM194" s="52">
        <f>IFERROR(IF(AND($R194&gt;=AM$2,$R194&lt;=AM$3),$M194,IF(AND(AM$3&gt;=$R194,AM$2&lt;=$S194),$M194,0)),0)</f>
        <v/>
      </c>
      <c r="AN194" s="52">
        <f>IFERROR(IF(AND($R194&gt;=AN$2,$R194&lt;=AN$3),$M194,IF(AND(AN$3&gt;=$R194,AN$2&lt;=$S194),$M194,0)),0)</f>
        <v/>
      </c>
      <c r="AO194" s="52">
        <f>IFERROR(IF(AND($R194&gt;=AO$2,$R194&lt;=AO$3),$M194,IF(AND(AO$3&gt;=$R194,AO$2&lt;=$S194),$M194,0)),0)</f>
        <v/>
      </c>
      <c r="AP194" s="52">
        <f>IFERROR(IF(AND($R194&gt;=AP$2,$R194&lt;=AP$3),$M194,IF(AND(AP$3&gt;=$R194,AP$2&lt;=$S194),$M194,0)),0)</f>
        <v/>
      </c>
      <c r="AQ194" s="52">
        <f>IFERROR(IF(AND($R194&gt;=AQ$2,$R194&lt;=AQ$3),$M194,IF(AND(AQ$3&gt;=$R194,AQ$2&lt;=$S194),$M194,0)),0)</f>
        <v/>
      </c>
      <c r="AR194" s="52">
        <f>IFERROR(IF(AND($R194&gt;=AR$2,$R194&lt;=AR$3),$M194,IF(AND(AR$3&gt;=$R194,AR$2&lt;=$S194),$M194,0)),0)</f>
        <v/>
      </c>
      <c r="AS194" s="52">
        <f>IFERROR(IF(AND($R194&gt;=AS$2,$R194&lt;=AS$3),$M194,IF(AND(AS$3&gt;=$R194,AS$2&lt;=$S194),$M194,0)),0)</f>
        <v/>
      </c>
      <c r="AT194" s="52">
        <f>IFERROR(IF(AND($R194&gt;=AT$2,$R194&lt;=AT$3),$M194,IF(AND(AT$3&gt;=$R194,AT$2&lt;=$S194),$M194,0)),0)</f>
        <v/>
      </c>
      <c r="AU194" s="52">
        <f>IFERROR(IF(AND($R194&gt;=AU$2,$R194&lt;=AU$3),$M194,IF(AND(AU$3&gt;=$R194,AU$2&lt;=$S194),$M194,0)),0)</f>
        <v/>
      </c>
      <c r="AV194" s="52">
        <f>IFERROR(IF(AND($R194&gt;=AV$2,$R194&lt;=AV$3),$M194,IF(AND(AV$3&gt;=$R194,AV$2&lt;=$S194),$M194,0)),0)</f>
        <v/>
      </c>
      <c r="AW194" s="52">
        <f>IFERROR(IF(AND($R194&gt;=AW$2,$R194&lt;=AW$3),$M194,IF(AND(AW$3&gt;=$R194,AW$2&lt;=$S194),$M194,0)),0)</f>
        <v/>
      </c>
      <c r="AX194" s="52">
        <f>IFERROR(IF(AND($R194&gt;=AX$2,$R194&lt;=AX$3),$M194,IF(AND(AX$3&gt;=$R194,AX$2&lt;=$S194),$M194,0)),0)</f>
        <v/>
      </c>
      <c r="AY194" s="52">
        <f>IFERROR(IF(AND($R194&gt;=AY$2,$R194&lt;=AY$3),$M194,IF(AND(AY$3&gt;=$R194,AY$2&lt;=$S194),$M194,0)),0)</f>
        <v/>
      </c>
      <c r="AZ194" s="52">
        <f>IFERROR(IF(AND($R194&gt;=AZ$2,$R194&lt;=AZ$3),$M194,IF(AND(AZ$3&gt;=$R194,AZ$2&lt;=$S194),$M194,0)),0)</f>
        <v/>
      </c>
      <c r="BA194" s="52">
        <f>IFERROR(IF(AND($R194&gt;=BA$2,$R194&lt;=BA$3),$M194,IF(AND(BA$3&gt;=$R194,BA$2&lt;=$S194),$M194,0)),0)</f>
        <v/>
      </c>
      <c r="BB194" s="52">
        <f>IFERROR(IF(AND($R194&gt;=BB$2,$R194&lt;=BB$3),$M194,IF(AND(BB$3&gt;=$R194,BB$2&lt;=$S194),$M194,0)),0)</f>
        <v/>
      </c>
      <c r="BC194" s="52">
        <f>IFERROR(IF(AND($R194&gt;=BC$2,$R194&lt;=BC$3),$M194,IF(AND(BC$3&gt;=$R194,BC$2&lt;=$S194),$M194,0)),0)</f>
        <v/>
      </c>
      <c r="BD194" s="52">
        <f>IFERROR(IF(AND($R194&gt;=BD$2,$R194&lt;=BD$3),$M194,IF(AND(BD$3&gt;=$R194,BD$2&lt;=$S194),$M194,0)),0)</f>
        <v/>
      </c>
      <c r="BE194" s="52">
        <f>IFERROR(IF(AND($R194&gt;=BE$2,$R194&lt;=BE$3),$M194,IF(AND(BE$3&gt;=$R194,BE$2&lt;=$S194),$M194,0)),0)</f>
        <v/>
      </c>
      <c r="BF194" s="52">
        <f>IFERROR(IF(AND($R194&gt;=BF$2,$R194&lt;=BF$3),$M194,IF(AND(BF$3&gt;=$R194,BF$2&lt;=$S194),$M194,0)),0)</f>
        <v/>
      </c>
      <c r="BG194" s="52">
        <f>IFERROR(IF(AND($R194&gt;=BG$2,$R194&lt;=BG$3),$M194,IF(AND(BG$3&gt;=$R194,BG$2&lt;=$S194),$M194,0)),0)</f>
        <v/>
      </c>
      <c r="BH194" s="52">
        <f>IFERROR(IF(AND($R194&gt;=BH$2,$R194&lt;=BH$3),$M194,IF(AND(BH$3&gt;=$R194,BH$2&lt;=$S194),$M194,0)),0)</f>
        <v/>
      </c>
      <c r="BI194" s="52">
        <f>IFERROR(IF(AND($R194&gt;=BI$2,$R194&lt;=BI$3),$M194,IF(AND(BI$3&gt;=$R194,BI$2&lt;=$S194),$M194,0)),0)</f>
        <v/>
      </c>
      <c r="BJ194" s="52">
        <f>IFERROR(IF(AND($R194&gt;=BJ$2,$R194&lt;=BJ$3),$M194,IF(AND(BJ$3&gt;=$R194,BJ$2&lt;=$S194),$M194,0)),0)</f>
        <v/>
      </c>
      <c r="BK194" s="52">
        <f>IFERROR(IF(AND($R194&gt;=BK$2,$R194&lt;=BK$3),$M194,IF(AND(BK$3&gt;=$R194,BK$2&lt;=$S194),$M194,0)),0)</f>
        <v/>
      </c>
      <c r="BL194" s="52">
        <f>IFERROR(IF(AND($R194&gt;=BL$2,$R194&lt;=BL$3),$M194,IF(AND(BL$3&gt;=$R194,BL$2&lt;=$S194),$M194,0)),0)</f>
        <v/>
      </c>
      <c r="BM194" s="52">
        <f>IFERROR(IF(AND($R194&gt;=BM$2,$R194&lt;=BM$3),$M194,IF(AND(BM$3&gt;=$R194,BM$2&lt;=$S194),$M194,0)),0)</f>
        <v/>
      </c>
      <c r="BN194" s="52">
        <f>IFERROR(IF(AND($R194&gt;=BN$2,$R194&lt;=BN$3),$M194,IF(AND(BN$3&gt;=$R194,BN$2&lt;=$S194),$M194,0)),0)</f>
        <v/>
      </c>
      <c r="BO194" s="52">
        <f>IFERROR(IF(AND($R194&gt;=BO$2,$R194&lt;=BO$3),$M194,IF(AND(BO$3&gt;=$R194,BO$2&lt;=$S194),$M194,0)),0)</f>
        <v/>
      </c>
      <c r="BP194" s="52">
        <f>IFERROR(IF(AND($R194&gt;=BP$2,$R194&lt;=BP$3),$M194,IF(AND(BP$3&gt;=$R194,BP$2&lt;=$S194),$M194,0)),0)</f>
        <v/>
      </c>
      <c r="BQ194" s="52">
        <f>IFERROR(IF(AND($R194&gt;=BQ$2,$R194&lt;=BQ$3),$M194,IF(AND(BQ$3&gt;=$R194,BQ$2&lt;=$S194),$M194,0)),0)</f>
        <v/>
      </c>
      <c r="BR194" s="52">
        <f>IFERROR(IF(AND($R194&gt;=BR$2,$R194&lt;=BR$3),$M194,IF(AND(BR$3&gt;=$R194,BR$2&lt;=$S194),$M194,0)),0)</f>
        <v/>
      </c>
      <c r="BS194" s="52">
        <f>IFERROR(IF(AND($R194&gt;=BS$2,$R194&lt;=BS$3),$M194,IF(AND(BS$3&gt;=$R194,BS$2&lt;=$S194),$M194,0)),0)</f>
        <v/>
      </c>
      <c r="BT194" s="52">
        <f>IFERROR(IF(AND($R194&gt;=BT$2,$R194&lt;=BT$3),$M194,IF(AND(BT$3&gt;=$R194,BT$2&lt;=$S194),$M194,0)),0)</f>
        <v/>
      </c>
      <c r="BU194" s="52">
        <f>IFERROR(IF(AND($R194&gt;=BU$2,$R194&lt;=BU$3),$M194,IF(AND(BU$3&gt;=$R194,BU$2&lt;=$S194),$M194,0)),0)</f>
        <v/>
      </c>
      <c r="BV194" s="52">
        <f>IFERROR(IF(AND($R194&gt;=BV$2,$R194&lt;=BV$3),$M194,IF(AND(BV$3&gt;=$R194,BV$2&lt;=$S194),$M194,0)),0)</f>
        <v/>
      </c>
      <c r="BW194" s="52">
        <f>IFERROR(IF(AND($R194&gt;=BW$2,$R194&lt;=BW$3),$M194,IF(AND(BW$3&gt;=$R194,BW$2&lt;=$S194),$M194,0)),0)</f>
        <v/>
      </c>
      <c r="BX194" s="52">
        <f>IFERROR(IF(AND($R194&gt;=BX$2,$R194&lt;=BX$3),$M194,IF(AND(BX$3&gt;=$R194,BX$2&lt;=$S194),$M194,0)),0)</f>
        <v/>
      </c>
      <c r="BY194" s="52">
        <f>IFERROR(IF(AND($R194&gt;=BY$2,$R194&lt;=BY$3),$M194,IF(AND(BY$3&gt;=$R194,BY$2&lt;=$S194),$M194,0)),0)</f>
        <v/>
      </c>
      <c r="BZ194" s="52">
        <f>IFERROR(IF(AND($R194&gt;=BZ$2,$R194&lt;=BZ$3),$M194,IF(AND(BZ$3&gt;=$R194,BZ$2&lt;=$S194),$M194,0)),0)</f>
        <v/>
      </c>
      <c r="CA194" s="52">
        <f>IFERROR(IF(AND($R194&gt;=CA$2,$R194&lt;=CA$3),$M194,IF(AND(CA$3&gt;=$R194,CA$2&lt;=$S194),$M194,0)),0)</f>
        <v/>
      </c>
      <c r="CB194" s="52">
        <f>IFERROR(IF(AND($R194&gt;=CB$2,$R194&lt;=CB$3),$M194,IF(AND(CB$3&gt;=$R194,CB$2&lt;=$S194),$M194,0)),0)</f>
        <v/>
      </c>
      <c r="CC194" s="52">
        <f>IFERROR(IF(AND($R194&gt;=CC$2,$R194&lt;=CC$3),$M194,IF(AND(CC$3&gt;=$R194,CC$2&lt;=$S194),$M194,0)),0)</f>
        <v/>
      </c>
      <c r="CD194" s="52">
        <f>IFERROR(IF(AND($R194&gt;=CD$2,$R194&lt;=CD$3),$M194,IF(AND(CD$3&gt;=$R194,CD$2&lt;=$S194),$M194,0)),0)</f>
        <v/>
      </c>
      <c r="CE194" s="52">
        <f>IFERROR(IF(AND($R194&gt;=CE$2,$R194&lt;=CE$3),$M194,IF(AND(CE$3&gt;=$R194,CE$2&lt;=$S194),$M194,0)),0)</f>
        <v/>
      </c>
      <c r="CF194" s="52">
        <f>IFERROR(IF(AND($R194&gt;=CF$2,$R194&lt;=CF$3),$M194,IF(AND(CF$3&gt;=$R194,CF$2&lt;=$S194),$M194,0)),0)</f>
        <v/>
      </c>
      <c r="CG194" s="52">
        <f>IFERROR(IF(AND($R194&gt;=CG$2,$R194&lt;=CG$3),$M194,IF(AND(CG$3&gt;=$R194,CG$2&lt;=$S194),$M194,0)),0)</f>
        <v/>
      </c>
      <c r="CH194" s="52">
        <f>IFERROR(IF(AND($R194&gt;=CH$2,$R194&lt;=CH$3),$M194,IF(AND(CH$3&gt;=$R194,CH$2&lt;=$S194),$M194,0)),0)</f>
        <v/>
      </c>
      <c r="CI194" s="52">
        <f>IFERROR(IF(AND($R194&gt;=CI$2,$R194&lt;=CI$3),$M194,IF(AND(CI$3&gt;=$R194,CI$2&lt;=$S194),$M194,0)),0)</f>
        <v/>
      </c>
      <c r="CJ194" s="52">
        <f>IFERROR(IF(AND($R194&gt;=CJ$2,$R194&lt;=CJ$3),$M194,IF(AND(CJ$3&gt;=$R194,CJ$2&lt;=$S194),$M194,0)),0)</f>
        <v/>
      </c>
      <c r="CK194" s="52">
        <f>IFERROR(IF(AND($R194&gt;=CK$2,$R194&lt;=CK$3),$M194,IF(AND(CK$3&gt;=$R194,CK$2&lt;=$S194),$M194,0)),0)</f>
        <v/>
      </c>
      <c r="CL194" s="52">
        <f>IFERROR(IF(AND($R194&gt;=CL$2,$R194&lt;=CL$3),$M194,IF(AND(CL$3&gt;=$R194,CL$2&lt;=$S194),$M194,0)),0)</f>
        <v/>
      </c>
      <c r="CM194" s="52">
        <f>IFERROR(IF(AND($R194&gt;=CM$2,$R194&lt;=CM$3),$M194,IF(AND(CM$3&gt;=$R194,CM$2&lt;=$S194),$M194,0)),0)</f>
        <v/>
      </c>
      <c r="CN194" s="52">
        <f>IFERROR(IF(AND($R194&gt;=CN$2,$R194&lt;=CN$3),$M194,IF(AND(CN$3&gt;=$R194,CN$2&lt;=$S194),$M194,0)),0)</f>
        <v/>
      </c>
      <c r="CO194" s="52">
        <f>IFERROR(IF(AND($R194&gt;=CO$2,$R194&lt;=CO$3),$M194,IF(AND(CO$3&gt;=$R194,CO$2&lt;=$S194),$M194,0)),0)</f>
        <v/>
      </c>
      <c r="CP194" s="52">
        <f>IFERROR(IF(AND($R194&gt;=CP$2,$R194&lt;=CP$3),$M194,IF(AND(CP$3&gt;=$R194,CP$2&lt;=$S194),$M194,0)),0)</f>
        <v/>
      </c>
      <c r="CQ194" s="52">
        <f>IFERROR(IF(AND($R194&gt;=CQ$2,$R194&lt;=CQ$3),$M194,IF(AND(CQ$3&gt;=$R194,CQ$2&lt;=$S194),$M194,0)),0)</f>
        <v/>
      </c>
      <c r="CR194" s="52">
        <f>IFERROR(IF(AND($R194&gt;=CR$2,$R194&lt;=CR$3),$M194,IF(AND(CR$3&gt;=$R194,CR$2&lt;=$S194),$M194,0)),0)</f>
        <v/>
      </c>
      <c r="CS194" s="52">
        <f>IFERROR(IF(AND($R194&gt;=CS$2,$R194&lt;=CS$3),$M194,IF(AND(CS$3&gt;=$R194,CS$2&lt;=$S194),$M194,0)),0)</f>
        <v/>
      </c>
      <c r="CT194" s="52">
        <f>IFERROR(IF(AND($R194&gt;=CT$2,$R194&lt;=CT$3),$M194,IF(AND(CT$3&gt;=$R194,CT$2&lt;=$S194),$M194,0)),0)</f>
        <v/>
      </c>
      <c r="CU194" s="52">
        <f>IFERROR(IF(AND($R194&gt;=CU$2,$R194&lt;=CU$3),$M194,IF(AND(CU$3&gt;=$R194,CU$2&lt;=$S194),$M194,0)),0)</f>
        <v/>
      </c>
      <c r="CV194" s="52">
        <f>IFERROR(IF(AND($R194&gt;=CV$2,$R194&lt;=CV$3),$M194,IF(AND(CV$3&gt;=$R194,CV$2&lt;=$S194),$M194,0)),0)</f>
        <v/>
      </c>
      <c r="CW194" s="52">
        <f>IFERROR(IF(AND($R194&gt;=CW$2,$R194&lt;=CW$3),$M194,IF(AND(CW$3&gt;=$R194,CW$2&lt;=$S194),$M194,0)),0)</f>
        <v/>
      </c>
      <c r="CX194" s="52">
        <f>IFERROR(IF(AND($R194&gt;=CX$2,$R194&lt;=CX$3),$M194,IF(AND(CX$3&gt;=$R194,CX$2&lt;=$S194),$M194,0)),0)</f>
        <v/>
      </c>
      <c r="CY194" s="52">
        <f>IFERROR(IF(AND($R194&gt;=CY$2,$R194&lt;=CY$3),$M194,IF(AND(CY$3&gt;=$R194,CY$2&lt;=$S194),$M194,0)),0)</f>
        <v/>
      </c>
      <c r="CZ194" s="52">
        <f>IFERROR(IF(AND($R194&gt;=CZ$2,$R194&lt;=CZ$3),$M194,IF(AND(CZ$3&gt;=$R194,CZ$2&lt;=$S194),$M194,0)),0)</f>
        <v/>
      </c>
      <c r="DA194" s="52" t="n"/>
      <c r="DB194" s="52" t="n"/>
    </row>
    <row r="195" outlineLevel="1" ht="15.9" customHeight="1">
      <c r="A195" s="40" t="inlineStr">
        <is>
          <t>[Person_3]</t>
        </is>
      </c>
      <c r="B195" s="98" t="n"/>
      <c r="C195" s="56" t="n"/>
      <c r="D195" s="98" t="n"/>
      <c r="E195" s="56" t="n"/>
      <c r="F195" s="53" t="n"/>
      <c r="G195" s="56" t="n"/>
      <c r="H195" s="98" t="n"/>
      <c r="I195" s="43" t="n"/>
      <c r="J195" s="44" t="n"/>
      <c r="K195" s="45" t="n"/>
      <c r="L195" s="45" t="n"/>
      <c r="M195" s="46">
        <f>IF($J195="Digital Maintenance",0,K195*L195)*I194</f>
        <v/>
      </c>
      <c r="N195" s="47">
        <f>IF($J195="Digital Maintenance",K195*L195,0)*I195</f>
        <v/>
      </c>
      <c r="O195" s="48" t="inlineStr">
        <is>
          <t>New</t>
        </is>
      </c>
      <c r="P195" s="49" t="n"/>
      <c r="Q195" s="96" t="n"/>
      <c r="R195" s="96" t="n"/>
      <c r="S195" s="96" t="n"/>
      <c r="T195" s="51">
        <f>IF(ISBLANK(S195),"",YEARFRAC(R195,EOMONTH(S195,0))*12)</f>
        <v/>
      </c>
      <c r="U195" s="52">
        <f>IFERROR(IF(AND($R195&gt;=U$2,$R195&lt;=U$3),$M195,IF(AND(U$3&gt;=$R195,U$2&lt;=$S195),$M195,0)),0)</f>
        <v/>
      </c>
      <c r="V195" s="52">
        <f>IFERROR(IF(AND($R195&gt;=V$2,$R195&lt;=V$3),$M195,IF(AND(V$3&gt;=$R195,V$2&lt;=$S195),$M195,0)),0)</f>
        <v/>
      </c>
      <c r="W195" s="52">
        <f>IFERROR(IF(AND($R195&gt;=W$2,$R195&lt;=W$3),$M195,IF(AND(W$3&gt;=$R195,W$2&lt;=$S195),$M195,0)),0)</f>
        <v/>
      </c>
      <c r="X195" s="52">
        <f>IFERROR(IF(AND($R195&gt;=X$2,$R195&lt;=X$3),$M195,IF(AND(X$3&gt;=$R195,X$2&lt;=$S195),$M195,0)),0)</f>
        <v/>
      </c>
      <c r="Y195" s="52">
        <f>IFERROR(IF(AND($R195&gt;=Y$2,$R195&lt;=Y$3),$M195,IF(AND(Y$3&gt;=$R195,Y$2&lt;=$S195),$M195,0)),0)</f>
        <v/>
      </c>
      <c r="Z195" s="52">
        <f>IFERROR(IF(AND($R195&gt;=Z$2,$R195&lt;=Z$3),$M195,IF(AND(Z$3&gt;=$R195,Z$2&lt;=$S195),$M195,0)),0)</f>
        <v/>
      </c>
      <c r="AA195" s="52">
        <f>IFERROR(IF(AND($R195&gt;=AA$2,$R195&lt;=AA$3),$M195,IF(AND(AA$3&gt;=$R195,AA$2&lt;=$S195),$M195,0)),0)</f>
        <v/>
      </c>
      <c r="AB195" s="52">
        <f>IFERROR(IF(AND($R195&gt;=AB$2,$R195&lt;=AB$3),$M195,IF(AND(AB$3&gt;=$R195,AB$2&lt;=$S195),$M195,0)),0)</f>
        <v/>
      </c>
      <c r="AC195" s="52">
        <f>IFERROR(IF(AND($R195&gt;=AC$2,$R195&lt;=AC$3),$M195,IF(AND(AC$3&gt;=$R195,AC$2&lt;=$S195),$M195,0)),0)</f>
        <v/>
      </c>
      <c r="AD195" s="52">
        <f>IFERROR(IF(AND($R195&gt;=AD$2,$R195&lt;=AD$3),$M195,IF(AND(AD$3&gt;=$R195,AD$2&lt;=$S195),$M195,0)),0)</f>
        <v/>
      </c>
      <c r="AE195" s="52">
        <f>IFERROR(IF(AND($R195&gt;=AE$2,$R195&lt;=AE$3),$M195,IF(AND(AE$3&gt;=$R195,AE$2&lt;=$S195),$M195,0)),0)</f>
        <v/>
      </c>
      <c r="AF195" s="52">
        <f>IFERROR(IF(AND($R195&gt;=AF$2,$R195&lt;=AF$3),$M195,IF(AND(AF$3&gt;=$R195,AF$2&lt;=$S195),$M195,0)),0)</f>
        <v/>
      </c>
      <c r="AG195" s="52">
        <f>IFERROR(IF(AND($R195&gt;=AG$2,$R195&lt;=AG$3),$M195,IF(AND(AG$3&gt;=$R195,AG$2&lt;=$S195),$M195,0)),0)</f>
        <v/>
      </c>
      <c r="AH195" s="52">
        <f>IFERROR(IF(AND($R195&gt;=AH$2,$R195&lt;=AH$3),$M195,IF(AND(AH$3&gt;=$R195,AH$2&lt;=$S195),$M195,0)),0)</f>
        <v/>
      </c>
      <c r="AI195" s="52">
        <f>IFERROR(IF(AND($R195&gt;=AI$2,$R195&lt;=AI$3),$M195,IF(AND(AI$3&gt;=$R195,AI$2&lt;=$S195),$M195,0)),0)</f>
        <v/>
      </c>
      <c r="AJ195" s="52">
        <f>IFERROR(IF(AND($R195&gt;=AJ$2,$R195&lt;=AJ$3),$M195,IF(AND(AJ$3&gt;=$R195,AJ$2&lt;=$S195),$M195,0)),0)</f>
        <v/>
      </c>
      <c r="AK195" s="52">
        <f>IFERROR(IF(AND($R195&gt;=AK$2,$R195&lt;=AK$3),$M195,IF(AND(AK$3&gt;=$R195,AK$2&lt;=$S195),$M195,0)),0)</f>
        <v/>
      </c>
      <c r="AL195" s="52">
        <f>IFERROR(IF(AND($R195&gt;=AL$2,$R195&lt;=AL$3),$M195,IF(AND(AL$3&gt;=$R195,AL$2&lt;=$S195),$M195,0)),0)</f>
        <v/>
      </c>
      <c r="AM195" s="52">
        <f>IFERROR(IF(AND($R195&gt;=AM$2,$R195&lt;=AM$3),$M195,IF(AND(AM$3&gt;=$R195,AM$2&lt;=$S195),$M195,0)),0)</f>
        <v/>
      </c>
      <c r="AN195" s="52">
        <f>IFERROR(IF(AND($R195&gt;=AN$2,$R195&lt;=AN$3),$M195,IF(AND(AN$3&gt;=$R195,AN$2&lt;=$S195),$M195,0)),0)</f>
        <v/>
      </c>
      <c r="AO195" s="52">
        <f>IFERROR(IF(AND($R195&gt;=AO$2,$R195&lt;=AO$3),$M195,IF(AND(AO$3&gt;=$R195,AO$2&lt;=$S195),$M195,0)),0)</f>
        <v/>
      </c>
      <c r="AP195" s="52">
        <f>IFERROR(IF(AND($R195&gt;=AP$2,$R195&lt;=AP$3),$M195,IF(AND(AP$3&gt;=$R195,AP$2&lt;=$S195),$M195,0)),0)</f>
        <v/>
      </c>
      <c r="AQ195" s="52">
        <f>IFERROR(IF(AND($R195&gt;=AQ$2,$R195&lt;=AQ$3),$M195,IF(AND(AQ$3&gt;=$R195,AQ$2&lt;=$S195),$M195,0)),0)</f>
        <v/>
      </c>
      <c r="AR195" s="52">
        <f>IFERROR(IF(AND($R195&gt;=AR$2,$R195&lt;=AR$3),$M195,IF(AND(AR$3&gt;=$R195,AR$2&lt;=$S195),$M195,0)),0)</f>
        <v/>
      </c>
      <c r="AS195" s="52">
        <f>IFERROR(IF(AND($R195&gt;=AS$2,$R195&lt;=AS$3),$M195,IF(AND(AS$3&gt;=$R195,AS$2&lt;=$S195),$M195,0)),0)</f>
        <v/>
      </c>
      <c r="AT195" s="52">
        <f>IFERROR(IF(AND($R195&gt;=AT$2,$R195&lt;=AT$3),$M195,IF(AND(AT$3&gt;=$R195,AT$2&lt;=$S195),$M195,0)),0)</f>
        <v/>
      </c>
      <c r="AU195" s="52">
        <f>IFERROR(IF(AND($R195&gt;=AU$2,$R195&lt;=AU$3),$M195,IF(AND(AU$3&gt;=$R195,AU$2&lt;=$S195),$M195,0)),0)</f>
        <v/>
      </c>
      <c r="AV195" s="52">
        <f>IFERROR(IF(AND($R195&gt;=AV$2,$R195&lt;=AV$3),$M195,IF(AND(AV$3&gt;=$R195,AV$2&lt;=$S195),$M195,0)),0)</f>
        <v/>
      </c>
      <c r="AW195" s="52">
        <f>IFERROR(IF(AND($R195&gt;=AW$2,$R195&lt;=AW$3),$M195,IF(AND(AW$3&gt;=$R195,AW$2&lt;=$S195),$M195,0)),0)</f>
        <v/>
      </c>
      <c r="AX195" s="52">
        <f>IFERROR(IF(AND($R195&gt;=AX$2,$R195&lt;=AX$3),$M195,IF(AND(AX$3&gt;=$R195,AX$2&lt;=$S195),$M195,0)),0)</f>
        <v/>
      </c>
      <c r="AY195" s="52">
        <f>IFERROR(IF(AND($R195&gt;=AY$2,$R195&lt;=AY$3),$M195,IF(AND(AY$3&gt;=$R195,AY$2&lt;=$S195),$M195,0)),0)</f>
        <v/>
      </c>
      <c r="AZ195" s="52">
        <f>IFERROR(IF(AND($R195&gt;=AZ$2,$R195&lt;=AZ$3),$M195,IF(AND(AZ$3&gt;=$R195,AZ$2&lt;=$S195),$M195,0)),0)</f>
        <v/>
      </c>
      <c r="BA195" s="52">
        <f>IFERROR(IF(AND($R195&gt;=BA$2,$R195&lt;=BA$3),$M195,IF(AND(BA$3&gt;=$R195,BA$2&lt;=$S195),$M195,0)),0)</f>
        <v/>
      </c>
      <c r="BB195" s="52">
        <f>IFERROR(IF(AND($R195&gt;=BB$2,$R195&lt;=BB$3),$M195,IF(AND(BB$3&gt;=$R195,BB$2&lt;=$S195),$M195,0)),0)</f>
        <v/>
      </c>
      <c r="BC195" s="52">
        <f>IFERROR(IF(AND($R195&gt;=BC$2,$R195&lt;=BC$3),$M195,IF(AND(BC$3&gt;=$R195,BC$2&lt;=$S195),$M195,0)),0)</f>
        <v/>
      </c>
      <c r="BD195" s="52">
        <f>IFERROR(IF(AND($R195&gt;=BD$2,$R195&lt;=BD$3),$M195,IF(AND(BD$3&gt;=$R195,BD$2&lt;=$S195),$M195,0)),0)</f>
        <v/>
      </c>
      <c r="BE195" s="52">
        <f>IFERROR(IF(AND($R195&gt;=BE$2,$R195&lt;=BE$3),$M195,IF(AND(BE$3&gt;=$R195,BE$2&lt;=$S195),$M195,0)),0)</f>
        <v/>
      </c>
      <c r="BF195" s="52">
        <f>IFERROR(IF(AND($R195&gt;=BF$2,$R195&lt;=BF$3),$M195,IF(AND(BF$3&gt;=$R195,BF$2&lt;=$S195),$M195,0)),0)</f>
        <v/>
      </c>
      <c r="BG195" s="52">
        <f>IFERROR(IF(AND($R195&gt;=BG$2,$R195&lt;=BG$3),$M195,IF(AND(BG$3&gt;=$R195,BG$2&lt;=$S195),$M195,0)),0)</f>
        <v/>
      </c>
      <c r="BH195" s="52">
        <f>IFERROR(IF(AND($R195&gt;=BH$2,$R195&lt;=BH$3),$M195,IF(AND(BH$3&gt;=$R195,BH$2&lt;=$S195),$M195,0)),0)</f>
        <v/>
      </c>
      <c r="BI195" s="52">
        <f>IFERROR(IF(AND($R195&gt;=BI$2,$R195&lt;=BI$3),$M195,IF(AND(BI$3&gt;=$R195,BI$2&lt;=$S195),$M195,0)),0)</f>
        <v/>
      </c>
      <c r="BJ195" s="52">
        <f>IFERROR(IF(AND($R195&gt;=BJ$2,$R195&lt;=BJ$3),$M195,IF(AND(BJ$3&gt;=$R195,BJ$2&lt;=$S195),$M195,0)),0)</f>
        <v/>
      </c>
      <c r="BK195" s="52">
        <f>IFERROR(IF(AND($R195&gt;=BK$2,$R195&lt;=BK$3),$M195,IF(AND(BK$3&gt;=$R195,BK$2&lt;=$S195),$M195,0)),0)</f>
        <v/>
      </c>
      <c r="BL195" s="52">
        <f>IFERROR(IF(AND($R195&gt;=BL$2,$R195&lt;=BL$3),$M195,IF(AND(BL$3&gt;=$R195,BL$2&lt;=$S195),$M195,0)),0)</f>
        <v/>
      </c>
      <c r="BM195" s="52">
        <f>IFERROR(IF(AND($R195&gt;=BM$2,$R195&lt;=BM$3),$M195,IF(AND(BM$3&gt;=$R195,BM$2&lt;=$S195),$M195,0)),0)</f>
        <v/>
      </c>
      <c r="BN195" s="52">
        <f>IFERROR(IF(AND($R195&gt;=BN$2,$R195&lt;=BN$3),$M195,IF(AND(BN$3&gt;=$R195,BN$2&lt;=$S195),$M195,0)),0)</f>
        <v/>
      </c>
      <c r="BO195" s="52">
        <f>IFERROR(IF(AND($R195&gt;=BO$2,$R195&lt;=BO$3),$M195,IF(AND(BO$3&gt;=$R195,BO$2&lt;=$S195),$M195,0)),0)</f>
        <v/>
      </c>
      <c r="BP195" s="52">
        <f>IFERROR(IF(AND($R195&gt;=BP$2,$R195&lt;=BP$3),$M195,IF(AND(BP$3&gt;=$R195,BP$2&lt;=$S195),$M195,0)),0)</f>
        <v/>
      </c>
      <c r="BQ195" s="52">
        <f>IFERROR(IF(AND($R195&gt;=BQ$2,$R195&lt;=BQ$3),$M195,IF(AND(BQ$3&gt;=$R195,BQ$2&lt;=$S195),$M195,0)),0)</f>
        <v/>
      </c>
      <c r="BR195" s="52">
        <f>IFERROR(IF(AND($R195&gt;=BR$2,$R195&lt;=BR$3),$M195,IF(AND(BR$3&gt;=$R195,BR$2&lt;=$S195),$M195,0)),0)</f>
        <v/>
      </c>
      <c r="BS195" s="52">
        <f>IFERROR(IF(AND($R195&gt;=BS$2,$R195&lt;=BS$3),$M195,IF(AND(BS$3&gt;=$R195,BS$2&lt;=$S195),$M195,0)),0)</f>
        <v/>
      </c>
      <c r="BT195" s="52">
        <f>IFERROR(IF(AND($R195&gt;=BT$2,$R195&lt;=BT$3),$M195,IF(AND(BT$3&gt;=$R195,BT$2&lt;=$S195),$M195,0)),0)</f>
        <v/>
      </c>
      <c r="BU195" s="52">
        <f>IFERROR(IF(AND($R195&gt;=BU$2,$R195&lt;=BU$3),$M195,IF(AND(BU$3&gt;=$R195,BU$2&lt;=$S195),$M195,0)),0)</f>
        <v/>
      </c>
      <c r="BV195" s="52">
        <f>IFERROR(IF(AND($R195&gt;=BV$2,$R195&lt;=BV$3),$M195,IF(AND(BV$3&gt;=$R195,BV$2&lt;=$S195),$M195,0)),0)</f>
        <v/>
      </c>
      <c r="BW195" s="52">
        <f>IFERROR(IF(AND($R195&gt;=BW$2,$R195&lt;=BW$3),$M195,IF(AND(BW$3&gt;=$R195,BW$2&lt;=$S195),$M195,0)),0)</f>
        <v/>
      </c>
      <c r="BX195" s="52">
        <f>IFERROR(IF(AND($R195&gt;=BX$2,$R195&lt;=BX$3),$M195,IF(AND(BX$3&gt;=$R195,BX$2&lt;=$S195),$M195,0)),0)</f>
        <v/>
      </c>
      <c r="BY195" s="52">
        <f>IFERROR(IF(AND($R195&gt;=BY$2,$R195&lt;=BY$3),$M195,IF(AND(BY$3&gt;=$R195,BY$2&lt;=$S195),$M195,0)),0)</f>
        <v/>
      </c>
      <c r="BZ195" s="52">
        <f>IFERROR(IF(AND($R195&gt;=BZ$2,$R195&lt;=BZ$3),$M195,IF(AND(BZ$3&gt;=$R195,BZ$2&lt;=$S195),$M195,0)),0)</f>
        <v/>
      </c>
      <c r="CA195" s="52">
        <f>IFERROR(IF(AND($R195&gt;=CA$2,$R195&lt;=CA$3),$M195,IF(AND(CA$3&gt;=$R195,CA$2&lt;=$S195),$M195,0)),0)</f>
        <v/>
      </c>
      <c r="CB195" s="52">
        <f>IFERROR(IF(AND($R195&gt;=CB$2,$R195&lt;=CB$3),$M195,IF(AND(CB$3&gt;=$R195,CB$2&lt;=$S195),$M195,0)),0)</f>
        <v/>
      </c>
      <c r="CC195" s="52">
        <f>IFERROR(IF(AND($R195&gt;=CC$2,$R195&lt;=CC$3),$M195,IF(AND(CC$3&gt;=$R195,CC$2&lt;=$S195),$M195,0)),0)</f>
        <v/>
      </c>
      <c r="CD195" s="52">
        <f>IFERROR(IF(AND($R195&gt;=CD$2,$R195&lt;=CD$3),$M195,IF(AND(CD$3&gt;=$R195,CD$2&lt;=$S195),$M195,0)),0)</f>
        <v/>
      </c>
      <c r="CE195" s="52">
        <f>IFERROR(IF(AND($R195&gt;=CE$2,$R195&lt;=CE$3),$M195,IF(AND(CE$3&gt;=$R195,CE$2&lt;=$S195),$M195,0)),0)</f>
        <v/>
      </c>
      <c r="CF195" s="52">
        <f>IFERROR(IF(AND($R195&gt;=CF$2,$R195&lt;=CF$3),$M195,IF(AND(CF$3&gt;=$R195,CF$2&lt;=$S195),$M195,0)),0)</f>
        <v/>
      </c>
      <c r="CG195" s="52">
        <f>IFERROR(IF(AND($R195&gt;=CG$2,$R195&lt;=CG$3),$M195,IF(AND(CG$3&gt;=$R195,CG$2&lt;=$S195),$M195,0)),0)</f>
        <v/>
      </c>
      <c r="CH195" s="52">
        <f>IFERROR(IF(AND($R195&gt;=CH$2,$R195&lt;=CH$3),$M195,IF(AND(CH$3&gt;=$R195,CH$2&lt;=$S195),$M195,0)),0)</f>
        <v/>
      </c>
      <c r="CI195" s="52">
        <f>IFERROR(IF(AND($R195&gt;=CI$2,$R195&lt;=CI$3),$M195,IF(AND(CI$3&gt;=$R195,CI$2&lt;=$S195),$M195,0)),0)</f>
        <v/>
      </c>
      <c r="CJ195" s="52">
        <f>IFERROR(IF(AND($R195&gt;=CJ$2,$R195&lt;=CJ$3),$M195,IF(AND(CJ$3&gt;=$R195,CJ$2&lt;=$S195),$M195,0)),0)</f>
        <v/>
      </c>
      <c r="CK195" s="52">
        <f>IFERROR(IF(AND($R195&gt;=CK$2,$R195&lt;=CK$3),$M195,IF(AND(CK$3&gt;=$R195,CK$2&lt;=$S195),$M195,0)),0)</f>
        <v/>
      </c>
      <c r="CL195" s="52">
        <f>IFERROR(IF(AND($R195&gt;=CL$2,$R195&lt;=CL$3),$M195,IF(AND(CL$3&gt;=$R195,CL$2&lt;=$S195),$M195,0)),0)</f>
        <v/>
      </c>
      <c r="CM195" s="52">
        <f>IFERROR(IF(AND($R195&gt;=CM$2,$R195&lt;=CM$3),$M195,IF(AND(CM$3&gt;=$R195,CM$2&lt;=$S195),$M195,0)),0)</f>
        <v/>
      </c>
      <c r="CN195" s="52">
        <f>IFERROR(IF(AND($R195&gt;=CN$2,$R195&lt;=CN$3),$M195,IF(AND(CN$3&gt;=$R195,CN$2&lt;=$S195),$M195,0)),0)</f>
        <v/>
      </c>
      <c r="CO195" s="52">
        <f>IFERROR(IF(AND($R195&gt;=CO$2,$R195&lt;=CO$3),$M195,IF(AND(CO$3&gt;=$R195,CO$2&lt;=$S195),$M195,0)),0)</f>
        <v/>
      </c>
      <c r="CP195" s="52">
        <f>IFERROR(IF(AND($R195&gt;=CP$2,$R195&lt;=CP$3),$M195,IF(AND(CP$3&gt;=$R195,CP$2&lt;=$S195),$M195,0)),0)</f>
        <v/>
      </c>
      <c r="CQ195" s="52">
        <f>IFERROR(IF(AND($R195&gt;=CQ$2,$R195&lt;=CQ$3),$M195,IF(AND(CQ$3&gt;=$R195,CQ$2&lt;=$S195),$M195,0)),0)</f>
        <v/>
      </c>
      <c r="CR195" s="52">
        <f>IFERROR(IF(AND($R195&gt;=CR$2,$R195&lt;=CR$3),$M195,IF(AND(CR$3&gt;=$R195,CR$2&lt;=$S195),$M195,0)),0)</f>
        <v/>
      </c>
      <c r="CS195" s="52">
        <f>IFERROR(IF(AND($R195&gt;=CS$2,$R195&lt;=CS$3),$M195,IF(AND(CS$3&gt;=$R195,CS$2&lt;=$S195),$M195,0)),0)</f>
        <v/>
      </c>
      <c r="CT195" s="52">
        <f>IFERROR(IF(AND($R195&gt;=CT$2,$R195&lt;=CT$3),$M195,IF(AND(CT$3&gt;=$R195,CT$2&lt;=$S195),$M195,0)),0)</f>
        <v/>
      </c>
      <c r="CU195" s="52">
        <f>IFERROR(IF(AND($R195&gt;=CU$2,$R195&lt;=CU$3),$M195,IF(AND(CU$3&gt;=$R195,CU$2&lt;=$S195),$M195,0)),0)</f>
        <v/>
      </c>
      <c r="CV195" s="52">
        <f>IFERROR(IF(AND($R195&gt;=CV$2,$R195&lt;=CV$3),$M195,IF(AND(CV$3&gt;=$R195,CV$2&lt;=$S195),$M195,0)),0)</f>
        <v/>
      </c>
      <c r="CW195" s="52">
        <f>IFERROR(IF(AND($R195&gt;=CW$2,$R195&lt;=CW$3),$M195,IF(AND(CW$3&gt;=$R195,CW$2&lt;=$S195),$M195,0)),0)</f>
        <v/>
      </c>
      <c r="CX195" s="52">
        <f>IFERROR(IF(AND($R195&gt;=CX$2,$R195&lt;=CX$3),$M195,IF(AND(CX$3&gt;=$R195,CX$2&lt;=$S195),$M195,0)),0)</f>
        <v/>
      </c>
      <c r="CY195" s="52">
        <f>IFERROR(IF(AND($R195&gt;=CY$2,$R195&lt;=CY$3),$M195,IF(AND(CY$3&gt;=$R195,CY$2&lt;=$S195),$M195,0)),0)</f>
        <v/>
      </c>
      <c r="CZ195" s="52">
        <f>IFERROR(IF(AND($R195&gt;=CZ$2,$R195&lt;=CZ$3),$M195,IF(AND(CZ$3&gt;=$R195,CZ$2&lt;=$S195),$M195,0)),0)</f>
        <v/>
      </c>
      <c r="DA195" s="52" t="n"/>
      <c r="DB195" s="52" t="n"/>
    </row>
    <row r="196" outlineLevel="1" ht="15.9" customHeight="1">
      <c r="A196" s="40" t="inlineStr">
        <is>
          <t>[Person_3]</t>
        </is>
      </c>
      <c r="B196" s="98" t="n"/>
      <c r="C196" s="56" t="n"/>
      <c r="D196" s="98" t="n"/>
      <c r="E196" s="56" t="n"/>
      <c r="F196" s="53" t="n"/>
      <c r="G196" s="56" t="n"/>
      <c r="H196" s="98" t="n"/>
      <c r="I196" s="43" t="n"/>
      <c r="J196" s="44" t="n"/>
      <c r="K196" s="45" t="n"/>
      <c r="L196" s="45" t="n"/>
      <c r="M196" s="46">
        <f>IF($J196="Digital Maintenance",0,K196*L196)*I195</f>
        <v/>
      </c>
      <c r="N196" s="47">
        <f>IF($J196="Digital Maintenance",K196*L196,0)*I196</f>
        <v/>
      </c>
      <c r="O196" s="48" t="inlineStr">
        <is>
          <t>New</t>
        </is>
      </c>
      <c r="P196" s="49" t="n"/>
      <c r="Q196" s="96" t="n"/>
      <c r="R196" s="96" t="n"/>
      <c r="S196" s="96" t="n"/>
      <c r="T196" s="51">
        <f>IF(ISBLANK(S196),"",YEARFRAC(R196,EOMONTH(S196,0))*12)</f>
        <v/>
      </c>
      <c r="U196" s="52">
        <f>IFERROR(IF(AND($R196&gt;=U$2,$R196&lt;=U$3),$M196,IF(AND(U$3&gt;=$R196,U$2&lt;=$S196),$M196,0)),0)</f>
        <v/>
      </c>
      <c r="V196" s="52">
        <f>IFERROR(IF(AND($R196&gt;=V$2,$R196&lt;=V$3),$M196,IF(AND(V$3&gt;=$R196,V$2&lt;=$S196),$M196,0)),0)</f>
        <v/>
      </c>
      <c r="W196" s="52">
        <f>IFERROR(IF(AND($R196&gt;=W$2,$R196&lt;=W$3),$M196,IF(AND(W$3&gt;=$R196,W$2&lt;=$S196),$M196,0)),0)</f>
        <v/>
      </c>
      <c r="X196" s="52">
        <f>IFERROR(IF(AND($R196&gt;=X$2,$R196&lt;=X$3),$M196,IF(AND(X$3&gt;=$R196,X$2&lt;=$S196),$M196,0)),0)</f>
        <v/>
      </c>
      <c r="Y196" s="52">
        <f>IFERROR(IF(AND($R196&gt;=Y$2,$R196&lt;=Y$3),$M196,IF(AND(Y$3&gt;=$R196,Y$2&lt;=$S196),$M196,0)),0)</f>
        <v/>
      </c>
      <c r="Z196" s="52">
        <f>IFERROR(IF(AND($R196&gt;=Z$2,$R196&lt;=Z$3),$M196,IF(AND(Z$3&gt;=$R196,Z$2&lt;=$S196),$M196,0)),0)</f>
        <v/>
      </c>
      <c r="AA196" s="52">
        <f>IFERROR(IF(AND($R196&gt;=AA$2,$R196&lt;=AA$3),$M196,IF(AND(AA$3&gt;=$R196,AA$2&lt;=$S196),$M196,0)),0)</f>
        <v/>
      </c>
      <c r="AB196" s="52">
        <f>IFERROR(IF(AND($R196&gt;=AB$2,$R196&lt;=AB$3),$M196,IF(AND(AB$3&gt;=$R196,AB$2&lt;=$S196),$M196,0)),0)</f>
        <v/>
      </c>
      <c r="AC196" s="52">
        <f>IFERROR(IF(AND($R196&gt;=AC$2,$R196&lt;=AC$3),$M196,IF(AND(AC$3&gt;=$R196,AC$2&lt;=$S196),$M196,0)),0)</f>
        <v/>
      </c>
      <c r="AD196" s="52">
        <f>IFERROR(IF(AND($R196&gt;=AD$2,$R196&lt;=AD$3),$M196,IF(AND(AD$3&gt;=$R196,AD$2&lt;=$S196),$M196,0)),0)</f>
        <v/>
      </c>
      <c r="AE196" s="52">
        <f>IFERROR(IF(AND($R196&gt;=AE$2,$R196&lt;=AE$3),$M196,IF(AND(AE$3&gt;=$R196,AE$2&lt;=$S196),$M196,0)),0)</f>
        <v/>
      </c>
      <c r="AF196" s="52">
        <f>IFERROR(IF(AND($R196&gt;=AF$2,$R196&lt;=AF$3),$M196,IF(AND(AF$3&gt;=$R196,AF$2&lt;=$S196),$M196,0)),0)</f>
        <v/>
      </c>
      <c r="AG196" s="52">
        <f>IFERROR(IF(AND($R196&gt;=AG$2,$R196&lt;=AG$3),$M196,IF(AND(AG$3&gt;=$R196,AG$2&lt;=$S196),$M196,0)),0)</f>
        <v/>
      </c>
      <c r="AH196" s="52">
        <f>IFERROR(IF(AND($R196&gt;=AH$2,$R196&lt;=AH$3),$M196,IF(AND(AH$3&gt;=$R196,AH$2&lt;=$S196),$M196,0)),0)</f>
        <v/>
      </c>
      <c r="AI196" s="52">
        <f>IFERROR(IF(AND($R196&gt;=AI$2,$R196&lt;=AI$3),$M196,IF(AND(AI$3&gt;=$R196,AI$2&lt;=$S196),$M196,0)),0)</f>
        <v/>
      </c>
      <c r="AJ196" s="52">
        <f>IFERROR(IF(AND($R196&gt;=AJ$2,$R196&lt;=AJ$3),$M196,IF(AND(AJ$3&gt;=$R196,AJ$2&lt;=$S196),$M196,0)),0)</f>
        <v/>
      </c>
      <c r="AK196" s="52">
        <f>IFERROR(IF(AND($R196&gt;=AK$2,$R196&lt;=AK$3),$M196,IF(AND(AK$3&gt;=$R196,AK$2&lt;=$S196),$M196,0)),0)</f>
        <v/>
      </c>
      <c r="AL196" s="52">
        <f>IFERROR(IF(AND($R196&gt;=AL$2,$R196&lt;=AL$3),$M196,IF(AND(AL$3&gt;=$R196,AL$2&lt;=$S196),$M196,0)),0)</f>
        <v/>
      </c>
      <c r="AM196" s="52">
        <f>IFERROR(IF(AND($R196&gt;=AM$2,$R196&lt;=AM$3),$M196,IF(AND(AM$3&gt;=$R196,AM$2&lt;=$S196),$M196,0)),0)</f>
        <v/>
      </c>
      <c r="AN196" s="52">
        <f>IFERROR(IF(AND($R196&gt;=AN$2,$R196&lt;=AN$3),$M196,IF(AND(AN$3&gt;=$R196,AN$2&lt;=$S196),$M196,0)),0)</f>
        <v/>
      </c>
      <c r="AO196" s="52">
        <f>IFERROR(IF(AND($R196&gt;=AO$2,$R196&lt;=AO$3),$M196,IF(AND(AO$3&gt;=$R196,AO$2&lt;=$S196),$M196,0)),0)</f>
        <v/>
      </c>
      <c r="AP196" s="52">
        <f>IFERROR(IF(AND($R196&gt;=AP$2,$R196&lt;=AP$3),$M196,IF(AND(AP$3&gt;=$R196,AP$2&lt;=$S196),$M196,0)),0)</f>
        <v/>
      </c>
      <c r="AQ196" s="52">
        <f>IFERROR(IF(AND($R196&gt;=AQ$2,$R196&lt;=AQ$3),$M196,IF(AND(AQ$3&gt;=$R196,AQ$2&lt;=$S196),$M196,0)),0)</f>
        <v/>
      </c>
      <c r="AR196" s="52">
        <f>IFERROR(IF(AND($R196&gt;=AR$2,$R196&lt;=AR$3),$M196,IF(AND(AR$3&gt;=$R196,AR$2&lt;=$S196),$M196,0)),0)</f>
        <v/>
      </c>
      <c r="AS196" s="52">
        <f>IFERROR(IF(AND($R196&gt;=AS$2,$R196&lt;=AS$3),$M196,IF(AND(AS$3&gt;=$R196,AS$2&lt;=$S196),$M196,0)),0)</f>
        <v/>
      </c>
      <c r="AT196" s="52">
        <f>IFERROR(IF(AND($R196&gt;=AT$2,$R196&lt;=AT$3),$M196,IF(AND(AT$3&gt;=$R196,AT$2&lt;=$S196),$M196,0)),0)</f>
        <v/>
      </c>
      <c r="AU196" s="52">
        <f>IFERROR(IF(AND($R196&gt;=AU$2,$R196&lt;=AU$3),$M196,IF(AND(AU$3&gt;=$R196,AU$2&lt;=$S196),$M196,0)),0)</f>
        <v/>
      </c>
      <c r="AV196" s="52">
        <f>IFERROR(IF(AND($R196&gt;=AV$2,$R196&lt;=AV$3),$M196,IF(AND(AV$3&gt;=$R196,AV$2&lt;=$S196),$M196,0)),0)</f>
        <v/>
      </c>
      <c r="AW196" s="52">
        <f>IFERROR(IF(AND($R196&gt;=AW$2,$R196&lt;=AW$3),$M196,IF(AND(AW$3&gt;=$R196,AW$2&lt;=$S196),$M196,0)),0)</f>
        <v/>
      </c>
      <c r="AX196" s="52">
        <f>IFERROR(IF(AND($R196&gt;=AX$2,$R196&lt;=AX$3),$M196,IF(AND(AX$3&gt;=$R196,AX$2&lt;=$S196),$M196,0)),0)</f>
        <v/>
      </c>
      <c r="AY196" s="52">
        <f>IFERROR(IF(AND($R196&gt;=AY$2,$R196&lt;=AY$3),$M196,IF(AND(AY$3&gt;=$R196,AY$2&lt;=$S196),$M196,0)),0)</f>
        <v/>
      </c>
      <c r="AZ196" s="52">
        <f>IFERROR(IF(AND($R196&gt;=AZ$2,$R196&lt;=AZ$3),$M196,IF(AND(AZ$3&gt;=$R196,AZ$2&lt;=$S196),$M196,0)),0)</f>
        <v/>
      </c>
      <c r="BA196" s="52">
        <f>IFERROR(IF(AND($R196&gt;=BA$2,$R196&lt;=BA$3),$M196,IF(AND(BA$3&gt;=$R196,BA$2&lt;=$S196),$M196,0)),0)</f>
        <v/>
      </c>
      <c r="BB196" s="52">
        <f>IFERROR(IF(AND($R196&gt;=BB$2,$R196&lt;=BB$3),$M196,IF(AND(BB$3&gt;=$R196,BB$2&lt;=$S196),$M196,0)),0)</f>
        <v/>
      </c>
      <c r="BC196" s="52">
        <f>IFERROR(IF(AND($R196&gt;=BC$2,$R196&lt;=BC$3),$M196,IF(AND(BC$3&gt;=$R196,BC$2&lt;=$S196),$M196,0)),0)</f>
        <v/>
      </c>
      <c r="BD196" s="52">
        <f>IFERROR(IF(AND($R196&gt;=BD$2,$R196&lt;=BD$3),$M196,IF(AND(BD$3&gt;=$R196,BD$2&lt;=$S196),$M196,0)),0)</f>
        <v/>
      </c>
      <c r="BE196" s="52">
        <f>IFERROR(IF(AND($R196&gt;=BE$2,$R196&lt;=BE$3),$M196,IF(AND(BE$3&gt;=$R196,BE$2&lt;=$S196),$M196,0)),0)</f>
        <v/>
      </c>
      <c r="BF196" s="52">
        <f>IFERROR(IF(AND($R196&gt;=BF$2,$R196&lt;=BF$3),$M196,IF(AND(BF$3&gt;=$R196,BF$2&lt;=$S196),$M196,0)),0)</f>
        <v/>
      </c>
      <c r="BG196" s="52">
        <f>IFERROR(IF(AND($R196&gt;=BG$2,$R196&lt;=BG$3),$M196,IF(AND(BG$3&gt;=$R196,BG$2&lt;=$S196),$M196,0)),0)</f>
        <v/>
      </c>
      <c r="BH196" s="52">
        <f>IFERROR(IF(AND($R196&gt;=BH$2,$R196&lt;=BH$3),$M196,IF(AND(BH$3&gt;=$R196,BH$2&lt;=$S196),$M196,0)),0)</f>
        <v/>
      </c>
      <c r="BI196" s="52">
        <f>IFERROR(IF(AND($R196&gt;=BI$2,$R196&lt;=BI$3),$M196,IF(AND(BI$3&gt;=$R196,BI$2&lt;=$S196),$M196,0)),0)</f>
        <v/>
      </c>
      <c r="BJ196" s="52">
        <f>IFERROR(IF(AND($R196&gt;=BJ$2,$R196&lt;=BJ$3),$M196,IF(AND(BJ$3&gt;=$R196,BJ$2&lt;=$S196),$M196,0)),0)</f>
        <v/>
      </c>
      <c r="BK196" s="52">
        <f>IFERROR(IF(AND($R196&gt;=BK$2,$R196&lt;=BK$3),$M196,IF(AND(BK$3&gt;=$R196,BK$2&lt;=$S196),$M196,0)),0)</f>
        <v/>
      </c>
      <c r="BL196" s="52">
        <f>IFERROR(IF(AND($R196&gt;=BL$2,$R196&lt;=BL$3),$M196,IF(AND(BL$3&gt;=$R196,BL$2&lt;=$S196),$M196,0)),0)</f>
        <v/>
      </c>
      <c r="BM196" s="52">
        <f>IFERROR(IF(AND($R196&gt;=BM$2,$R196&lt;=BM$3),$M196,IF(AND(BM$3&gt;=$R196,BM$2&lt;=$S196),$M196,0)),0)</f>
        <v/>
      </c>
      <c r="BN196" s="52">
        <f>IFERROR(IF(AND($R196&gt;=BN$2,$R196&lt;=BN$3),$M196,IF(AND(BN$3&gt;=$R196,BN$2&lt;=$S196),$M196,0)),0)</f>
        <v/>
      </c>
      <c r="BO196" s="52">
        <f>IFERROR(IF(AND($R196&gt;=BO$2,$R196&lt;=BO$3),$M196,IF(AND(BO$3&gt;=$R196,BO$2&lt;=$S196),$M196,0)),0)</f>
        <v/>
      </c>
      <c r="BP196" s="52">
        <f>IFERROR(IF(AND($R196&gt;=BP$2,$R196&lt;=BP$3),$M196,IF(AND(BP$3&gt;=$R196,BP$2&lt;=$S196),$M196,0)),0)</f>
        <v/>
      </c>
      <c r="BQ196" s="52">
        <f>IFERROR(IF(AND($R196&gt;=BQ$2,$R196&lt;=BQ$3),$M196,IF(AND(BQ$3&gt;=$R196,BQ$2&lt;=$S196),$M196,0)),0)</f>
        <v/>
      </c>
      <c r="BR196" s="52">
        <f>IFERROR(IF(AND($R196&gt;=BR$2,$R196&lt;=BR$3),$M196,IF(AND(BR$3&gt;=$R196,BR$2&lt;=$S196),$M196,0)),0)</f>
        <v/>
      </c>
      <c r="BS196" s="52">
        <f>IFERROR(IF(AND($R196&gt;=BS$2,$R196&lt;=BS$3),$M196,IF(AND(BS$3&gt;=$R196,BS$2&lt;=$S196),$M196,0)),0)</f>
        <v/>
      </c>
      <c r="BT196" s="52">
        <f>IFERROR(IF(AND($R196&gt;=BT$2,$R196&lt;=BT$3),$M196,IF(AND(BT$3&gt;=$R196,BT$2&lt;=$S196),$M196,0)),0)</f>
        <v/>
      </c>
      <c r="BU196" s="52">
        <f>IFERROR(IF(AND($R196&gt;=BU$2,$R196&lt;=BU$3),$M196,IF(AND(BU$3&gt;=$R196,BU$2&lt;=$S196),$M196,0)),0)</f>
        <v/>
      </c>
      <c r="BV196" s="52">
        <f>IFERROR(IF(AND($R196&gt;=BV$2,$R196&lt;=BV$3),$M196,IF(AND(BV$3&gt;=$R196,BV$2&lt;=$S196),$M196,0)),0)</f>
        <v/>
      </c>
      <c r="BW196" s="52">
        <f>IFERROR(IF(AND($R196&gt;=BW$2,$R196&lt;=BW$3),$M196,IF(AND(BW$3&gt;=$R196,BW$2&lt;=$S196),$M196,0)),0)</f>
        <v/>
      </c>
      <c r="BX196" s="52">
        <f>IFERROR(IF(AND($R196&gt;=BX$2,$R196&lt;=BX$3),$M196,IF(AND(BX$3&gt;=$R196,BX$2&lt;=$S196),$M196,0)),0)</f>
        <v/>
      </c>
      <c r="BY196" s="52">
        <f>IFERROR(IF(AND($R196&gt;=BY$2,$R196&lt;=BY$3),$M196,IF(AND(BY$3&gt;=$R196,BY$2&lt;=$S196),$M196,0)),0)</f>
        <v/>
      </c>
      <c r="BZ196" s="52">
        <f>IFERROR(IF(AND($R196&gt;=BZ$2,$R196&lt;=BZ$3),$M196,IF(AND(BZ$3&gt;=$R196,BZ$2&lt;=$S196),$M196,0)),0)</f>
        <v/>
      </c>
      <c r="CA196" s="52">
        <f>IFERROR(IF(AND($R196&gt;=CA$2,$R196&lt;=CA$3),$M196,IF(AND(CA$3&gt;=$R196,CA$2&lt;=$S196),$M196,0)),0)</f>
        <v/>
      </c>
      <c r="CB196" s="52">
        <f>IFERROR(IF(AND($R196&gt;=CB$2,$R196&lt;=CB$3),$M196,IF(AND(CB$3&gt;=$R196,CB$2&lt;=$S196),$M196,0)),0)</f>
        <v/>
      </c>
      <c r="CC196" s="52">
        <f>IFERROR(IF(AND($R196&gt;=CC$2,$R196&lt;=CC$3),$M196,IF(AND(CC$3&gt;=$R196,CC$2&lt;=$S196),$M196,0)),0)</f>
        <v/>
      </c>
      <c r="CD196" s="52">
        <f>IFERROR(IF(AND($R196&gt;=CD$2,$R196&lt;=CD$3),$M196,IF(AND(CD$3&gt;=$R196,CD$2&lt;=$S196),$M196,0)),0)</f>
        <v/>
      </c>
      <c r="CE196" s="52">
        <f>IFERROR(IF(AND($R196&gt;=CE$2,$R196&lt;=CE$3),$M196,IF(AND(CE$3&gt;=$R196,CE$2&lt;=$S196),$M196,0)),0)</f>
        <v/>
      </c>
      <c r="CF196" s="52">
        <f>IFERROR(IF(AND($R196&gt;=CF$2,$R196&lt;=CF$3),$M196,IF(AND(CF$3&gt;=$R196,CF$2&lt;=$S196),$M196,0)),0)</f>
        <v/>
      </c>
      <c r="CG196" s="52">
        <f>IFERROR(IF(AND($R196&gt;=CG$2,$R196&lt;=CG$3),$M196,IF(AND(CG$3&gt;=$R196,CG$2&lt;=$S196),$M196,0)),0)</f>
        <v/>
      </c>
      <c r="CH196" s="52">
        <f>IFERROR(IF(AND($R196&gt;=CH$2,$R196&lt;=CH$3),$M196,IF(AND(CH$3&gt;=$R196,CH$2&lt;=$S196),$M196,0)),0)</f>
        <v/>
      </c>
      <c r="CI196" s="52">
        <f>IFERROR(IF(AND($R196&gt;=CI$2,$R196&lt;=CI$3),$M196,IF(AND(CI$3&gt;=$R196,CI$2&lt;=$S196),$M196,0)),0)</f>
        <v/>
      </c>
      <c r="CJ196" s="52">
        <f>IFERROR(IF(AND($R196&gt;=CJ$2,$R196&lt;=CJ$3),$M196,IF(AND(CJ$3&gt;=$R196,CJ$2&lt;=$S196),$M196,0)),0)</f>
        <v/>
      </c>
      <c r="CK196" s="52">
        <f>IFERROR(IF(AND($R196&gt;=CK$2,$R196&lt;=CK$3),$M196,IF(AND(CK$3&gt;=$R196,CK$2&lt;=$S196),$M196,0)),0)</f>
        <v/>
      </c>
      <c r="CL196" s="52">
        <f>IFERROR(IF(AND($R196&gt;=CL$2,$R196&lt;=CL$3),$M196,IF(AND(CL$3&gt;=$R196,CL$2&lt;=$S196),$M196,0)),0)</f>
        <v/>
      </c>
      <c r="CM196" s="52">
        <f>IFERROR(IF(AND($R196&gt;=CM$2,$R196&lt;=CM$3),$M196,IF(AND(CM$3&gt;=$R196,CM$2&lt;=$S196),$M196,0)),0)</f>
        <v/>
      </c>
      <c r="CN196" s="52">
        <f>IFERROR(IF(AND($R196&gt;=CN$2,$R196&lt;=CN$3),$M196,IF(AND(CN$3&gt;=$R196,CN$2&lt;=$S196),$M196,0)),0)</f>
        <v/>
      </c>
      <c r="CO196" s="52">
        <f>IFERROR(IF(AND($R196&gt;=CO$2,$R196&lt;=CO$3),$M196,IF(AND(CO$3&gt;=$R196,CO$2&lt;=$S196),$M196,0)),0)</f>
        <v/>
      </c>
      <c r="CP196" s="52">
        <f>IFERROR(IF(AND($R196&gt;=CP$2,$R196&lt;=CP$3),$M196,IF(AND(CP$3&gt;=$R196,CP$2&lt;=$S196),$M196,0)),0)</f>
        <v/>
      </c>
      <c r="CQ196" s="52">
        <f>IFERROR(IF(AND($R196&gt;=CQ$2,$R196&lt;=CQ$3),$M196,IF(AND(CQ$3&gt;=$R196,CQ$2&lt;=$S196),$M196,0)),0)</f>
        <v/>
      </c>
      <c r="CR196" s="52">
        <f>IFERROR(IF(AND($R196&gt;=CR$2,$R196&lt;=CR$3),$M196,IF(AND(CR$3&gt;=$R196,CR$2&lt;=$S196),$M196,0)),0)</f>
        <v/>
      </c>
      <c r="CS196" s="52">
        <f>IFERROR(IF(AND($R196&gt;=CS$2,$R196&lt;=CS$3),$M196,IF(AND(CS$3&gt;=$R196,CS$2&lt;=$S196),$M196,0)),0)</f>
        <v/>
      </c>
      <c r="CT196" s="52">
        <f>IFERROR(IF(AND($R196&gt;=CT$2,$R196&lt;=CT$3),$M196,IF(AND(CT$3&gt;=$R196,CT$2&lt;=$S196),$M196,0)),0)</f>
        <v/>
      </c>
      <c r="CU196" s="52">
        <f>IFERROR(IF(AND($R196&gt;=CU$2,$R196&lt;=CU$3),$M196,IF(AND(CU$3&gt;=$R196,CU$2&lt;=$S196),$M196,0)),0)</f>
        <v/>
      </c>
      <c r="CV196" s="52">
        <f>IFERROR(IF(AND($R196&gt;=CV$2,$R196&lt;=CV$3),$M196,IF(AND(CV$3&gt;=$R196,CV$2&lt;=$S196),$M196,0)),0)</f>
        <v/>
      </c>
      <c r="CW196" s="52">
        <f>IFERROR(IF(AND($R196&gt;=CW$2,$R196&lt;=CW$3),$M196,IF(AND(CW$3&gt;=$R196,CW$2&lt;=$S196),$M196,0)),0)</f>
        <v/>
      </c>
      <c r="CX196" s="52">
        <f>IFERROR(IF(AND($R196&gt;=CX$2,$R196&lt;=CX$3),$M196,IF(AND(CX$3&gt;=$R196,CX$2&lt;=$S196),$M196,0)),0)</f>
        <v/>
      </c>
      <c r="CY196" s="52">
        <f>IFERROR(IF(AND($R196&gt;=CY$2,$R196&lt;=CY$3),$M196,IF(AND(CY$3&gt;=$R196,CY$2&lt;=$S196),$M196,0)),0)</f>
        <v/>
      </c>
      <c r="CZ196" s="52">
        <f>IFERROR(IF(AND($R196&gt;=CZ$2,$R196&lt;=CZ$3),$M196,IF(AND(CZ$3&gt;=$R196,CZ$2&lt;=$S196),$M196,0)),0)</f>
        <v/>
      </c>
      <c r="DA196" s="52" t="n"/>
      <c r="DB196" s="52" t="n"/>
    </row>
    <row r="197" outlineLevel="1" ht="15.9" customHeight="1">
      <c r="A197" s="40" t="inlineStr">
        <is>
          <t>[Person_3]</t>
        </is>
      </c>
      <c r="B197" s="98" t="n"/>
      <c r="C197" s="56" t="n"/>
      <c r="D197" s="98" t="n"/>
      <c r="E197" s="56" t="n"/>
      <c r="F197" s="53" t="n"/>
      <c r="G197" s="56" t="n"/>
      <c r="H197" s="98" t="n"/>
      <c r="I197" s="43" t="n"/>
      <c r="J197" s="44" t="n"/>
      <c r="K197" s="45" t="n"/>
      <c r="L197" s="45" t="n"/>
      <c r="M197" s="46">
        <f>IF($J197="Digital Maintenance",0,K197*L197)*I196</f>
        <v/>
      </c>
      <c r="N197" s="47">
        <f>IF($J197="Digital Maintenance",K197*L197,0)*I197</f>
        <v/>
      </c>
      <c r="O197" s="48" t="inlineStr">
        <is>
          <t>New</t>
        </is>
      </c>
      <c r="P197" s="49" t="n"/>
      <c r="Q197" s="96" t="n"/>
      <c r="R197" s="96" t="n"/>
      <c r="S197" s="96" t="n"/>
      <c r="T197" s="51">
        <f>IF(ISBLANK(S197),"",YEARFRAC(R197,EOMONTH(S197,0))*12)</f>
        <v/>
      </c>
      <c r="U197" s="52">
        <f>IFERROR(IF(AND($R197&gt;=U$2,$R197&lt;=U$3),$M197,IF(AND(U$3&gt;=$R197,U$2&lt;=$S197),$M197,0)),0)</f>
        <v/>
      </c>
      <c r="V197" s="52">
        <f>IFERROR(IF(AND($R197&gt;=V$2,$R197&lt;=V$3),$M197,IF(AND(V$3&gt;=$R197,V$2&lt;=$S197),$M197,0)),0)</f>
        <v/>
      </c>
      <c r="W197" s="52">
        <f>IFERROR(IF(AND($R197&gt;=W$2,$R197&lt;=W$3),$M197,IF(AND(W$3&gt;=$R197,W$2&lt;=$S197),$M197,0)),0)</f>
        <v/>
      </c>
      <c r="X197" s="52">
        <f>IFERROR(IF(AND($R197&gt;=X$2,$R197&lt;=X$3),$M197,IF(AND(X$3&gt;=$R197,X$2&lt;=$S197),$M197,0)),0)</f>
        <v/>
      </c>
      <c r="Y197" s="52">
        <f>IFERROR(IF(AND($R197&gt;=Y$2,$R197&lt;=Y$3),$M197,IF(AND(Y$3&gt;=$R197,Y$2&lt;=$S197),$M197,0)),0)</f>
        <v/>
      </c>
      <c r="Z197" s="52">
        <f>IFERROR(IF(AND($R197&gt;=Z$2,$R197&lt;=Z$3),$M197,IF(AND(Z$3&gt;=$R197,Z$2&lt;=$S197),$M197,0)),0)</f>
        <v/>
      </c>
      <c r="AA197" s="52">
        <f>IFERROR(IF(AND($R197&gt;=AA$2,$R197&lt;=AA$3),$M197,IF(AND(AA$3&gt;=$R197,AA$2&lt;=$S197),$M197,0)),0)</f>
        <v/>
      </c>
      <c r="AB197" s="52">
        <f>IFERROR(IF(AND($R197&gt;=AB$2,$R197&lt;=AB$3),$M197,IF(AND(AB$3&gt;=$R197,AB$2&lt;=$S197),$M197,0)),0)</f>
        <v/>
      </c>
      <c r="AC197" s="52">
        <f>IFERROR(IF(AND($R197&gt;=AC$2,$R197&lt;=AC$3),$M197,IF(AND(AC$3&gt;=$R197,AC$2&lt;=$S197),$M197,0)),0)</f>
        <v/>
      </c>
      <c r="AD197" s="52">
        <f>IFERROR(IF(AND($R197&gt;=AD$2,$R197&lt;=AD$3),$M197,IF(AND(AD$3&gt;=$R197,AD$2&lt;=$S197),$M197,0)),0)</f>
        <v/>
      </c>
      <c r="AE197" s="52">
        <f>IFERROR(IF(AND($R197&gt;=AE$2,$R197&lt;=AE$3),$M197,IF(AND(AE$3&gt;=$R197,AE$2&lt;=$S197),$M197,0)),0)</f>
        <v/>
      </c>
      <c r="AF197" s="52">
        <f>IFERROR(IF(AND($R197&gt;=AF$2,$R197&lt;=AF$3),$M197,IF(AND(AF$3&gt;=$R197,AF$2&lt;=$S197),$M197,0)),0)</f>
        <v/>
      </c>
      <c r="AG197" s="52">
        <f>IFERROR(IF(AND($R197&gt;=AG$2,$R197&lt;=AG$3),$M197,IF(AND(AG$3&gt;=$R197,AG$2&lt;=$S197),$M197,0)),0)</f>
        <v/>
      </c>
      <c r="AH197" s="52">
        <f>IFERROR(IF(AND($R197&gt;=AH$2,$R197&lt;=AH$3),$M197,IF(AND(AH$3&gt;=$R197,AH$2&lt;=$S197),$M197,0)),0)</f>
        <v/>
      </c>
      <c r="AI197" s="52">
        <f>IFERROR(IF(AND($R197&gt;=AI$2,$R197&lt;=AI$3),$M197,IF(AND(AI$3&gt;=$R197,AI$2&lt;=$S197),$M197,0)),0)</f>
        <v/>
      </c>
      <c r="AJ197" s="52">
        <f>IFERROR(IF(AND($R197&gt;=AJ$2,$R197&lt;=AJ$3),$M197,IF(AND(AJ$3&gt;=$R197,AJ$2&lt;=$S197),$M197,0)),0)</f>
        <v/>
      </c>
      <c r="AK197" s="52">
        <f>IFERROR(IF(AND($R197&gt;=AK$2,$R197&lt;=AK$3),$M197,IF(AND(AK$3&gt;=$R197,AK$2&lt;=$S197),$M197,0)),0)</f>
        <v/>
      </c>
      <c r="AL197" s="52">
        <f>IFERROR(IF(AND($R197&gt;=AL$2,$R197&lt;=AL$3),$M197,IF(AND(AL$3&gt;=$R197,AL$2&lt;=$S197),$M197,0)),0)</f>
        <v/>
      </c>
      <c r="AM197" s="52">
        <f>IFERROR(IF(AND($R197&gt;=AM$2,$R197&lt;=AM$3),$M197,IF(AND(AM$3&gt;=$R197,AM$2&lt;=$S197),$M197,0)),0)</f>
        <v/>
      </c>
      <c r="AN197" s="52">
        <f>IFERROR(IF(AND($R197&gt;=AN$2,$R197&lt;=AN$3),$M197,IF(AND(AN$3&gt;=$R197,AN$2&lt;=$S197),$M197,0)),0)</f>
        <v/>
      </c>
      <c r="AO197" s="52">
        <f>IFERROR(IF(AND($R197&gt;=AO$2,$R197&lt;=AO$3),$M197,IF(AND(AO$3&gt;=$R197,AO$2&lt;=$S197),$M197,0)),0)</f>
        <v/>
      </c>
      <c r="AP197" s="52">
        <f>IFERROR(IF(AND($R197&gt;=AP$2,$R197&lt;=AP$3),$M197,IF(AND(AP$3&gt;=$R197,AP$2&lt;=$S197),$M197,0)),0)</f>
        <v/>
      </c>
      <c r="AQ197" s="52">
        <f>IFERROR(IF(AND($R197&gt;=AQ$2,$R197&lt;=AQ$3),$M197,IF(AND(AQ$3&gt;=$R197,AQ$2&lt;=$S197),$M197,0)),0)</f>
        <v/>
      </c>
      <c r="AR197" s="52">
        <f>IFERROR(IF(AND($R197&gt;=AR$2,$R197&lt;=AR$3),$M197,IF(AND(AR$3&gt;=$R197,AR$2&lt;=$S197),$M197,0)),0)</f>
        <v/>
      </c>
      <c r="AS197" s="52">
        <f>IFERROR(IF(AND($R197&gt;=AS$2,$R197&lt;=AS$3),$M197,IF(AND(AS$3&gt;=$R197,AS$2&lt;=$S197),$M197,0)),0)</f>
        <v/>
      </c>
      <c r="AT197" s="52">
        <f>IFERROR(IF(AND($R197&gt;=AT$2,$R197&lt;=AT$3),$M197,IF(AND(AT$3&gt;=$R197,AT$2&lt;=$S197),$M197,0)),0)</f>
        <v/>
      </c>
      <c r="AU197" s="52">
        <f>IFERROR(IF(AND($R197&gt;=AU$2,$R197&lt;=AU$3),$M197,IF(AND(AU$3&gt;=$R197,AU$2&lt;=$S197),$M197,0)),0)</f>
        <v/>
      </c>
      <c r="AV197" s="52">
        <f>IFERROR(IF(AND($R197&gt;=AV$2,$R197&lt;=AV$3),$M197,IF(AND(AV$3&gt;=$R197,AV$2&lt;=$S197),$M197,0)),0)</f>
        <v/>
      </c>
      <c r="AW197" s="52">
        <f>IFERROR(IF(AND($R197&gt;=AW$2,$R197&lt;=AW$3),$M197,IF(AND(AW$3&gt;=$R197,AW$2&lt;=$S197),$M197,0)),0)</f>
        <v/>
      </c>
      <c r="AX197" s="52">
        <f>IFERROR(IF(AND($R197&gt;=AX$2,$R197&lt;=AX$3),$M197,IF(AND(AX$3&gt;=$R197,AX$2&lt;=$S197),$M197,0)),0)</f>
        <v/>
      </c>
      <c r="AY197" s="52">
        <f>IFERROR(IF(AND($R197&gt;=AY$2,$R197&lt;=AY$3),$M197,IF(AND(AY$3&gt;=$R197,AY$2&lt;=$S197),$M197,0)),0)</f>
        <v/>
      </c>
      <c r="AZ197" s="52">
        <f>IFERROR(IF(AND($R197&gt;=AZ$2,$R197&lt;=AZ$3),$M197,IF(AND(AZ$3&gt;=$R197,AZ$2&lt;=$S197),$M197,0)),0)</f>
        <v/>
      </c>
      <c r="BA197" s="52">
        <f>IFERROR(IF(AND($R197&gt;=BA$2,$R197&lt;=BA$3),$M197,IF(AND(BA$3&gt;=$R197,BA$2&lt;=$S197),$M197,0)),0)</f>
        <v/>
      </c>
      <c r="BB197" s="52">
        <f>IFERROR(IF(AND($R197&gt;=BB$2,$R197&lt;=BB$3),$M197,IF(AND(BB$3&gt;=$R197,BB$2&lt;=$S197),$M197,0)),0)</f>
        <v/>
      </c>
      <c r="BC197" s="52">
        <f>IFERROR(IF(AND($R197&gt;=BC$2,$R197&lt;=BC$3),$M197,IF(AND(BC$3&gt;=$R197,BC$2&lt;=$S197),$M197,0)),0)</f>
        <v/>
      </c>
      <c r="BD197" s="52">
        <f>IFERROR(IF(AND($R197&gt;=BD$2,$R197&lt;=BD$3),$M197,IF(AND(BD$3&gt;=$R197,BD$2&lt;=$S197),$M197,0)),0)</f>
        <v/>
      </c>
      <c r="BE197" s="52">
        <f>IFERROR(IF(AND($R197&gt;=BE$2,$R197&lt;=BE$3),$M197,IF(AND(BE$3&gt;=$R197,BE$2&lt;=$S197),$M197,0)),0)</f>
        <v/>
      </c>
      <c r="BF197" s="52">
        <f>IFERROR(IF(AND($R197&gt;=BF$2,$R197&lt;=BF$3),$M197,IF(AND(BF$3&gt;=$R197,BF$2&lt;=$S197),$M197,0)),0)</f>
        <v/>
      </c>
      <c r="BG197" s="52">
        <f>IFERROR(IF(AND($R197&gt;=BG$2,$R197&lt;=BG$3),$M197,IF(AND(BG$3&gt;=$R197,BG$2&lt;=$S197),$M197,0)),0)</f>
        <v/>
      </c>
      <c r="BH197" s="52">
        <f>IFERROR(IF(AND($R197&gt;=BH$2,$R197&lt;=BH$3),$M197,IF(AND(BH$3&gt;=$R197,BH$2&lt;=$S197),$M197,0)),0)</f>
        <v/>
      </c>
      <c r="BI197" s="52">
        <f>IFERROR(IF(AND($R197&gt;=BI$2,$R197&lt;=BI$3),$M197,IF(AND(BI$3&gt;=$R197,BI$2&lt;=$S197),$M197,0)),0)</f>
        <v/>
      </c>
      <c r="BJ197" s="52">
        <f>IFERROR(IF(AND($R197&gt;=BJ$2,$R197&lt;=BJ$3),$M197,IF(AND(BJ$3&gt;=$R197,BJ$2&lt;=$S197),$M197,0)),0)</f>
        <v/>
      </c>
      <c r="BK197" s="52">
        <f>IFERROR(IF(AND($R197&gt;=BK$2,$R197&lt;=BK$3),$M197,IF(AND(BK$3&gt;=$R197,BK$2&lt;=$S197),$M197,0)),0)</f>
        <v/>
      </c>
      <c r="BL197" s="52">
        <f>IFERROR(IF(AND($R197&gt;=BL$2,$R197&lt;=BL$3),$M197,IF(AND(BL$3&gt;=$R197,BL$2&lt;=$S197),$M197,0)),0)</f>
        <v/>
      </c>
      <c r="BM197" s="52">
        <f>IFERROR(IF(AND($R197&gt;=BM$2,$R197&lt;=BM$3),$M197,IF(AND(BM$3&gt;=$R197,BM$2&lt;=$S197),$M197,0)),0)</f>
        <v/>
      </c>
      <c r="BN197" s="52">
        <f>IFERROR(IF(AND($R197&gt;=BN$2,$R197&lt;=BN$3),$M197,IF(AND(BN$3&gt;=$R197,BN$2&lt;=$S197),$M197,0)),0)</f>
        <v/>
      </c>
      <c r="BO197" s="52">
        <f>IFERROR(IF(AND($R197&gt;=BO$2,$R197&lt;=BO$3),$M197,IF(AND(BO$3&gt;=$R197,BO$2&lt;=$S197),$M197,0)),0)</f>
        <v/>
      </c>
      <c r="BP197" s="52">
        <f>IFERROR(IF(AND($R197&gt;=BP$2,$R197&lt;=BP$3),$M197,IF(AND(BP$3&gt;=$R197,BP$2&lt;=$S197),$M197,0)),0)</f>
        <v/>
      </c>
      <c r="BQ197" s="52">
        <f>IFERROR(IF(AND($R197&gt;=BQ$2,$R197&lt;=BQ$3),$M197,IF(AND(BQ$3&gt;=$R197,BQ$2&lt;=$S197),$M197,0)),0)</f>
        <v/>
      </c>
      <c r="BR197" s="52">
        <f>IFERROR(IF(AND($R197&gt;=BR$2,$R197&lt;=BR$3),$M197,IF(AND(BR$3&gt;=$R197,BR$2&lt;=$S197),$M197,0)),0)</f>
        <v/>
      </c>
      <c r="BS197" s="52">
        <f>IFERROR(IF(AND($R197&gt;=BS$2,$R197&lt;=BS$3),$M197,IF(AND(BS$3&gt;=$R197,BS$2&lt;=$S197),$M197,0)),0)</f>
        <v/>
      </c>
      <c r="BT197" s="52">
        <f>IFERROR(IF(AND($R197&gt;=BT$2,$R197&lt;=BT$3),$M197,IF(AND(BT$3&gt;=$R197,BT$2&lt;=$S197),$M197,0)),0)</f>
        <v/>
      </c>
      <c r="BU197" s="52">
        <f>IFERROR(IF(AND($R197&gt;=BU$2,$R197&lt;=BU$3),$M197,IF(AND(BU$3&gt;=$R197,BU$2&lt;=$S197),$M197,0)),0)</f>
        <v/>
      </c>
      <c r="BV197" s="52">
        <f>IFERROR(IF(AND($R197&gt;=BV$2,$R197&lt;=BV$3),$M197,IF(AND(BV$3&gt;=$R197,BV$2&lt;=$S197),$M197,0)),0)</f>
        <v/>
      </c>
      <c r="BW197" s="52">
        <f>IFERROR(IF(AND($R197&gt;=BW$2,$R197&lt;=BW$3),$M197,IF(AND(BW$3&gt;=$R197,BW$2&lt;=$S197),$M197,0)),0)</f>
        <v/>
      </c>
      <c r="BX197" s="52">
        <f>IFERROR(IF(AND($R197&gt;=BX$2,$R197&lt;=BX$3),$M197,IF(AND(BX$3&gt;=$R197,BX$2&lt;=$S197),$M197,0)),0)</f>
        <v/>
      </c>
      <c r="BY197" s="52">
        <f>IFERROR(IF(AND($R197&gt;=BY$2,$R197&lt;=BY$3),$M197,IF(AND(BY$3&gt;=$R197,BY$2&lt;=$S197),$M197,0)),0)</f>
        <v/>
      </c>
      <c r="BZ197" s="52">
        <f>IFERROR(IF(AND($R197&gt;=BZ$2,$R197&lt;=BZ$3),$M197,IF(AND(BZ$3&gt;=$R197,BZ$2&lt;=$S197),$M197,0)),0)</f>
        <v/>
      </c>
      <c r="CA197" s="52">
        <f>IFERROR(IF(AND($R197&gt;=CA$2,$R197&lt;=CA$3),$M197,IF(AND(CA$3&gt;=$R197,CA$2&lt;=$S197),$M197,0)),0)</f>
        <v/>
      </c>
      <c r="CB197" s="52">
        <f>IFERROR(IF(AND($R197&gt;=CB$2,$R197&lt;=CB$3),$M197,IF(AND(CB$3&gt;=$R197,CB$2&lt;=$S197),$M197,0)),0)</f>
        <v/>
      </c>
      <c r="CC197" s="52">
        <f>IFERROR(IF(AND($R197&gt;=CC$2,$R197&lt;=CC$3),$M197,IF(AND(CC$3&gt;=$R197,CC$2&lt;=$S197),$M197,0)),0)</f>
        <v/>
      </c>
      <c r="CD197" s="52">
        <f>IFERROR(IF(AND($R197&gt;=CD$2,$R197&lt;=CD$3),$M197,IF(AND(CD$3&gt;=$R197,CD$2&lt;=$S197),$M197,0)),0)</f>
        <v/>
      </c>
      <c r="CE197" s="52">
        <f>IFERROR(IF(AND($R197&gt;=CE$2,$R197&lt;=CE$3),$M197,IF(AND(CE$3&gt;=$R197,CE$2&lt;=$S197),$M197,0)),0)</f>
        <v/>
      </c>
      <c r="CF197" s="52">
        <f>IFERROR(IF(AND($R197&gt;=CF$2,$R197&lt;=CF$3),$M197,IF(AND(CF$3&gt;=$R197,CF$2&lt;=$S197),$M197,0)),0)</f>
        <v/>
      </c>
      <c r="CG197" s="52">
        <f>IFERROR(IF(AND($R197&gt;=CG$2,$R197&lt;=CG$3),$M197,IF(AND(CG$3&gt;=$R197,CG$2&lt;=$S197),$M197,0)),0)</f>
        <v/>
      </c>
      <c r="CH197" s="52">
        <f>IFERROR(IF(AND($R197&gt;=CH$2,$R197&lt;=CH$3),$M197,IF(AND(CH$3&gt;=$R197,CH$2&lt;=$S197),$M197,0)),0)</f>
        <v/>
      </c>
      <c r="CI197" s="52">
        <f>IFERROR(IF(AND($R197&gt;=CI$2,$R197&lt;=CI$3),$M197,IF(AND(CI$3&gt;=$R197,CI$2&lt;=$S197),$M197,0)),0)</f>
        <v/>
      </c>
      <c r="CJ197" s="52">
        <f>IFERROR(IF(AND($R197&gt;=CJ$2,$R197&lt;=CJ$3),$M197,IF(AND(CJ$3&gt;=$R197,CJ$2&lt;=$S197),$M197,0)),0)</f>
        <v/>
      </c>
      <c r="CK197" s="52">
        <f>IFERROR(IF(AND($R197&gt;=CK$2,$R197&lt;=CK$3),$M197,IF(AND(CK$3&gt;=$R197,CK$2&lt;=$S197),$M197,0)),0)</f>
        <v/>
      </c>
      <c r="CL197" s="52">
        <f>IFERROR(IF(AND($R197&gt;=CL$2,$R197&lt;=CL$3),$M197,IF(AND(CL$3&gt;=$R197,CL$2&lt;=$S197),$M197,0)),0)</f>
        <v/>
      </c>
      <c r="CM197" s="52">
        <f>IFERROR(IF(AND($R197&gt;=CM$2,$R197&lt;=CM$3),$M197,IF(AND(CM$3&gt;=$R197,CM$2&lt;=$S197),$M197,0)),0)</f>
        <v/>
      </c>
      <c r="CN197" s="52">
        <f>IFERROR(IF(AND($R197&gt;=CN$2,$R197&lt;=CN$3),$M197,IF(AND(CN$3&gt;=$R197,CN$2&lt;=$S197),$M197,0)),0)</f>
        <v/>
      </c>
      <c r="CO197" s="52">
        <f>IFERROR(IF(AND($R197&gt;=CO$2,$R197&lt;=CO$3),$M197,IF(AND(CO$3&gt;=$R197,CO$2&lt;=$S197),$M197,0)),0)</f>
        <v/>
      </c>
      <c r="CP197" s="52">
        <f>IFERROR(IF(AND($R197&gt;=CP$2,$R197&lt;=CP$3),$M197,IF(AND(CP$3&gt;=$R197,CP$2&lt;=$S197),$M197,0)),0)</f>
        <v/>
      </c>
      <c r="CQ197" s="52">
        <f>IFERROR(IF(AND($R197&gt;=CQ$2,$R197&lt;=CQ$3),$M197,IF(AND(CQ$3&gt;=$R197,CQ$2&lt;=$S197),$M197,0)),0)</f>
        <v/>
      </c>
      <c r="CR197" s="52">
        <f>IFERROR(IF(AND($R197&gt;=CR$2,$R197&lt;=CR$3),$M197,IF(AND(CR$3&gt;=$R197,CR$2&lt;=$S197),$M197,0)),0)</f>
        <v/>
      </c>
      <c r="CS197" s="52">
        <f>IFERROR(IF(AND($R197&gt;=CS$2,$R197&lt;=CS$3),$M197,IF(AND(CS$3&gt;=$R197,CS$2&lt;=$S197),$M197,0)),0)</f>
        <v/>
      </c>
      <c r="CT197" s="52">
        <f>IFERROR(IF(AND($R197&gt;=CT$2,$R197&lt;=CT$3),$M197,IF(AND(CT$3&gt;=$R197,CT$2&lt;=$S197),$M197,0)),0)</f>
        <v/>
      </c>
      <c r="CU197" s="52">
        <f>IFERROR(IF(AND($R197&gt;=CU$2,$R197&lt;=CU$3),$M197,IF(AND(CU$3&gt;=$R197,CU$2&lt;=$S197),$M197,0)),0)</f>
        <v/>
      </c>
      <c r="CV197" s="52">
        <f>IFERROR(IF(AND($R197&gt;=CV$2,$R197&lt;=CV$3),$M197,IF(AND(CV$3&gt;=$R197,CV$2&lt;=$S197),$M197,0)),0)</f>
        <v/>
      </c>
      <c r="CW197" s="52">
        <f>IFERROR(IF(AND($R197&gt;=CW$2,$R197&lt;=CW$3),$M197,IF(AND(CW$3&gt;=$R197,CW$2&lt;=$S197),$M197,0)),0)</f>
        <v/>
      </c>
      <c r="CX197" s="52">
        <f>IFERROR(IF(AND($R197&gt;=CX$2,$R197&lt;=CX$3),$M197,IF(AND(CX$3&gt;=$R197,CX$2&lt;=$S197),$M197,0)),0)</f>
        <v/>
      </c>
      <c r="CY197" s="52">
        <f>IFERROR(IF(AND($R197&gt;=CY$2,$R197&lt;=CY$3),$M197,IF(AND(CY$3&gt;=$R197,CY$2&lt;=$S197),$M197,0)),0)</f>
        <v/>
      </c>
      <c r="CZ197" s="52">
        <f>IFERROR(IF(AND($R197&gt;=CZ$2,$R197&lt;=CZ$3),$M197,IF(AND(CZ$3&gt;=$R197,CZ$2&lt;=$S197),$M197,0)),0)</f>
        <v/>
      </c>
      <c r="DA197" s="52" t="n"/>
      <c r="DB197" s="52" t="n"/>
    </row>
    <row r="198" outlineLevel="1" ht="15.9" customHeight="1">
      <c r="A198" s="40" t="inlineStr">
        <is>
          <t>[Person_3]</t>
        </is>
      </c>
      <c r="B198" s="98" t="n"/>
      <c r="C198" s="56" t="n"/>
      <c r="D198" s="98" t="n"/>
      <c r="E198" s="56" t="n"/>
      <c r="F198" s="53" t="n"/>
      <c r="G198" s="56" t="n"/>
      <c r="H198" s="98" t="n"/>
      <c r="I198" s="43" t="n"/>
      <c r="J198" s="44" t="n"/>
      <c r="K198" s="45" t="n"/>
      <c r="L198" s="45" t="n"/>
      <c r="M198" s="46">
        <f>IF($J198="Digital Maintenance",0,K198*L198)*I197</f>
        <v/>
      </c>
      <c r="N198" s="47">
        <f>IF($J198="Digital Maintenance",K198*L198,0)*I198</f>
        <v/>
      </c>
      <c r="O198" s="48" t="inlineStr">
        <is>
          <t>New</t>
        </is>
      </c>
      <c r="P198" s="49" t="n"/>
      <c r="Q198" s="96" t="n"/>
      <c r="R198" s="96" t="n"/>
      <c r="S198" s="96" t="n"/>
      <c r="T198" s="51">
        <f>IF(ISBLANK(S198),"",YEARFRAC(R198,EOMONTH(S198,0))*12)</f>
        <v/>
      </c>
      <c r="U198" s="52">
        <f>IFERROR(IF(AND($R198&gt;=U$2,$R198&lt;=U$3),$M198,IF(AND(U$3&gt;=$R198,U$2&lt;=$S198),$M198,0)),0)</f>
        <v/>
      </c>
      <c r="V198" s="52">
        <f>IFERROR(IF(AND($R198&gt;=V$2,$R198&lt;=V$3),$M198,IF(AND(V$3&gt;=$R198,V$2&lt;=$S198),$M198,0)),0)</f>
        <v/>
      </c>
      <c r="W198" s="52">
        <f>IFERROR(IF(AND($R198&gt;=W$2,$R198&lt;=W$3),$M198,IF(AND(W$3&gt;=$R198,W$2&lt;=$S198),$M198,0)),0)</f>
        <v/>
      </c>
      <c r="X198" s="52">
        <f>IFERROR(IF(AND($R198&gt;=X$2,$R198&lt;=X$3),$M198,IF(AND(X$3&gt;=$R198,X$2&lt;=$S198),$M198,0)),0)</f>
        <v/>
      </c>
      <c r="Y198" s="52">
        <f>IFERROR(IF(AND($R198&gt;=Y$2,$R198&lt;=Y$3),$M198,IF(AND(Y$3&gt;=$R198,Y$2&lt;=$S198),$M198,0)),0)</f>
        <v/>
      </c>
      <c r="Z198" s="52">
        <f>IFERROR(IF(AND($R198&gt;=Z$2,$R198&lt;=Z$3),$M198,IF(AND(Z$3&gt;=$R198,Z$2&lt;=$S198),$M198,0)),0)</f>
        <v/>
      </c>
      <c r="AA198" s="52">
        <f>IFERROR(IF(AND($R198&gt;=AA$2,$R198&lt;=AA$3),$M198,IF(AND(AA$3&gt;=$R198,AA$2&lt;=$S198),$M198,0)),0)</f>
        <v/>
      </c>
      <c r="AB198" s="52">
        <f>IFERROR(IF(AND($R198&gt;=AB$2,$R198&lt;=AB$3),$M198,IF(AND(AB$3&gt;=$R198,AB$2&lt;=$S198),$M198,0)),0)</f>
        <v/>
      </c>
      <c r="AC198" s="52">
        <f>IFERROR(IF(AND($R198&gt;=AC$2,$R198&lt;=AC$3),$M198,IF(AND(AC$3&gt;=$R198,AC$2&lt;=$S198),$M198,0)),0)</f>
        <v/>
      </c>
      <c r="AD198" s="52">
        <f>IFERROR(IF(AND($R198&gt;=AD$2,$R198&lt;=AD$3),$M198,IF(AND(AD$3&gt;=$R198,AD$2&lt;=$S198),$M198,0)),0)</f>
        <v/>
      </c>
      <c r="AE198" s="52">
        <f>IFERROR(IF(AND($R198&gt;=AE$2,$R198&lt;=AE$3),$M198,IF(AND(AE$3&gt;=$R198,AE$2&lt;=$S198),$M198,0)),0)</f>
        <v/>
      </c>
      <c r="AF198" s="52">
        <f>IFERROR(IF(AND($R198&gt;=AF$2,$R198&lt;=AF$3),$M198,IF(AND(AF$3&gt;=$R198,AF$2&lt;=$S198),$M198,0)),0)</f>
        <v/>
      </c>
      <c r="AG198" s="52">
        <f>IFERROR(IF(AND($R198&gt;=AG$2,$R198&lt;=AG$3),$M198,IF(AND(AG$3&gt;=$R198,AG$2&lt;=$S198),$M198,0)),0)</f>
        <v/>
      </c>
      <c r="AH198" s="52">
        <f>IFERROR(IF(AND($R198&gt;=AH$2,$R198&lt;=AH$3),$M198,IF(AND(AH$3&gt;=$R198,AH$2&lt;=$S198),$M198,0)),0)</f>
        <v/>
      </c>
      <c r="AI198" s="52">
        <f>IFERROR(IF(AND($R198&gt;=AI$2,$R198&lt;=AI$3),$M198,IF(AND(AI$3&gt;=$R198,AI$2&lt;=$S198),$M198,0)),0)</f>
        <v/>
      </c>
      <c r="AJ198" s="52">
        <f>IFERROR(IF(AND($R198&gt;=AJ$2,$R198&lt;=AJ$3),$M198,IF(AND(AJ$3&gt;=$R198,AJ$2&lt;=$S198),$M198,0)),0)</f>
        <v/>
      </c>
      <c r="AK198" s="52">
        <f>IFERROR(IF(AND($R198&gt;=AK$2,$R198&lt;=AK$3),$M198,IF(AND(AK$3&gt;=$R198,AK$2&lt;=$S198),$M198,0)),0)</f>
        <v/>
      </c>
      <c r="AL198" s="52">
        <f>IFERROR(IF(AND($R198&gt;=AL$2,$R198&lt;=AL$3),$M198,IF(AND(AL$3&gt;=$R198,AL$2&lt;=$S198),$M198,0)),0)</f>
        <v/>
      </c>
      <c r="AM198" s="52">
        <f>IFERROR(IF(AND($R198&gt;=AM$2,$R198&lt;=AM$3),$M198,IF(AND(AM$3&gt;=$R198,AM$2&lt;=$S198),$M198,0)),0)</f>
        <v/>
      </c>
      <c r="AN198" s="52">
        <f>IFERROR(IF(AND($R198&gt;=AN$2,$R198&lt;=AN$3),$M198,IF(AND(AN$3&gt;=$R198,AN$2&lt;=$S198),$M198,0)),0)</f>
        <v/>
      </c>
      <c r="AO198" s="52">
        <f>IFERROR(IF(AND($R198&gt;=AO$2,$R198&lt;=AO$3),$M198,IF(AND(AO$3&gt;=$R198,AO$2&lt;=$S198),$M198,0)),0)</f>
        <v/>
      </c>
      <c r="AP198" s="52">
        <f>IFERROR(IF(AND($R198&gt;=AP$2,$R198&lt;=AP$3),$M198,IF(AND(AP$3&gt;=$R198,AP$2&lt;=$S198),$M198,0)),0)</f>
        <v/>
      </c>
      <c r="AQ198" s="52">
        <f>IFERROR(IF(AND($R198&gt;=AQ$2,$R198&lt;=AQ$3),$M198,IF(AND(AQ$3&gt;=$R198,AQ$2&lt;=$S198),$M198,0)),0)</f>
        <v/>
      </c>
      <c r="AR198" s="52">
        <f>IFERROR(IF(AND($R198&gt;=AR$2,$R198&lt;=AR$3),$M198,IF(AND(AR$3&gt;=$R198,AR$2&lt;=$S198),$M198,0)),0)</f>
        <v/>
      </c>
      <c r="AS198" s="52">
        <f>IFERROR(IF(AND($R198&gt;=AS$2,$R198&lt;=AS$3),$M198,IF(AND(AS$3&gt;=$R198,AS$2&lt;=$S198),$M198,0)),0)</f>
        <v/>
      </c>
      <c r="AT198" s="52">
        <f>IFERROR(IF(AND($R198&gt;=AT$2,$R198&lt;=AT$3),$M198,IF(AND(AT$3&gt;=$R198,AT$2&lt;=$S198),$M198,0)),0)</f>
        <v/>
      </c>
      <c r="AU198" s="52">
        <f>IFERROR(IF(AND($R198&gt;=AU$2,$R198&lt;=AU$3),$M198,IF(AND(AU$3&gt;=$R198,AU$2&lt;=$S198),$M198,0)),0)</f>
        <v/>
      </c>
      <c r="AV198" s="52">
        <f>IFERROR(IF(AND($R198&gt;=AV$2,$R198&lt;=AV$3),$M198,IF(AND(AV$3&gt;=$R198,AV$2&lt;=$S198),$M198,0)),0)</f>
        <v/>
      </c>
      <c r="AW198" s="52">
        <f>IFERROR(IF(AND($R198&gt;=AW$2,$R198&lt;=AW$3),$M198,IF(AND(AW$3&gt;=$R198,AW$2&lt;=$S198),$M198,0)),0)</f>
        <v/>
      </c>
      <c r="AX198" s="52">
        <f>IFERROR(IF(AND($R198&gt;=AX$2,$R198&lt;=AX$3),$M198,IF(AND(AX$3&gt;=$R198,AX$2&lt;=$S198),$M198,0)),0)</f>
        <v/>
      </c>
      <c r="AY198" s="52">
        <f>IFERROR(IF(AND($R198&gt;=AY$2,$R198&lt;=AY$3),$M198,IF(AND(AY$3&gt;=$R198,AY$2&lt;=$S198),$M198,0)),0)</f>
        <v/>
      </c>
      <c r="AZ198" s="52">
        <f>IFERROR(IF(AND($R198&gt;=AZ$2,$R198&lt;=AZ$3),$M198,IF(AND(AZ$3&gt;=$R198,AZ$2&lt;=$S198),$M198,0)),0)</f>
        <v/>
      </c>
      <c r="BA198" s="52">
        <f>IFERROR(IF(AND($R198&gt;=BA$2,$R198&lt;=BA$3),$M198,IF(AND(BA$3&gt;=$R198,BA$2&lt;=$S198),$M198,0)),0)</f>
        <v/>
      </c>
      <c r="BB198" s="52">
        <f>IFERROR(IF(AND($R198&gt;=BB$2,$R198&lt;=BB$3),$M198,IF(AND(BB$3&gt;=$R198,BB$2&lt;=$S198),$M198,0)),0)</f>
        <v/>
      </c>
      <c r="BC198" s="52">
        <f>IFERROR(IF(AND($R198&gt;=BC$2,$R198&lt;=BC$3),$M198,IF(AND(BC$3&gt;=$R198,BC$2&lt;=$S198),$M198,0)),0)</f>
        <v/>
      </c>
      <c r="BD198" s="52">
        <f>IFERROR(IF(AND($R198&gt;=BD$2,$R198&lt;=BD$3),$M198,IF(AND(BD$3&gt;=$R198,BD$2&lt;=$S198),$M198,0)),0)</f>
        <v/>
      </c>
      <c r="BE198" s="52">
        <f>IFERROR(IF(AND($R198&gt;=BE$2,$R198&lt;=BE$3),$M198,IF(AND(BE$3&gt;=$R198,BE$2&lt;=$S198),$M198,0)),0)</f>
        <v/>
      </c>
      <c r="BF198" s="52">
        <f>IFERROR(IF(AND($R198&gt;=BF$2,$R198&lt;=BF$3),$M198,IF(AND(BF$3&gt;=$R198,BF$2&lt;=$S198),$M198,0)),0)</f>
        <v/>
      </c>
      <c r="BG198" s="52">
        <f>IFERROR(IF(AND($R198&gt;=BG$2,$R198&lt;=BG$3),$M198,IF(AND(BG$3&gt;=$R198,BG$2&lt;=$S198),$M198,0)),0)</f>
        <v/>
      </c>
      <c r="BH198" s="52">
        <f>IFERROR(IF(AND($R198&gt;=BH$2,$R198&lt;=BH$3),$M198,IF(AND(BH$3&gt;=$R198,BH$2&lt;=$S198),$M198,0)),0)</f>
        <v/>
      </c>
      <c r="BI198" s="52">
        <f>IFERROR(IF(AND($R198&gt;=BI$2,$R198&lt;=BI$3),$M198,IF(AND(BI$3&gt;=$R198,BI$2&lt;=$S198),$M198,0)),0)</f>
        <v/>
      </c>
      <c r="BJ198" s="52">
        <f>IFERROR(IF(AND($R198&gt;=BJ$2,$R198&lt;=BJ$3),$M198,IF(AND(BJ$3&gt;=$R198,BJ$2&lt;=$S198),$M198,0)),0)</f>
        <v/>
      </c>
      <c r="BK198" s="52">
        <f>IFERROR(IF(AND($R198&gt;=BK$2,$R198&lt;=BK$3),$M198,IF(AND(BK$3&gt;=$R198,BK$2&lt;=$S198),$M198,0)),0)</f>
        <v/>
      </c>
      <c r="BL198" s="52">
        <f>IFERROR(IF(AND($R198&gt;=BL$2,$R198&lt;=BL$3),$M198,IF(AND(BL$3&gt;=$R198,BL$2&lt;=$S198),$M198,0)),0)</f>
        <v/>
      </c>
      <c r="BM198" s="52">
        <f>IFERROR(IF(AND($R198&gt;=BM$2,$R198&lt;=BM$3),$M198,IF(AND(BM$3&gt;=$R198,BM$2&lt;=$S198),$M198,0)),0)</f>
        <v/>
      </c>
      <c r="BN198" s="52">
        <f>IFERROR(IF(AND($R198&gt;=BN$2,$R198&lt;=BN$3),$M198,IF(AND(BN$3&gt;=$R198,BN$2&lt;=$S198),$M198,0)),0)</f>
        <v/>
      </c>
      <c r="BO198" s="52">
        <f>IFERROR(IF(AND($R198&gt;=BO$2,$R198&lt;=BO$3),$M198,IF(AND(BO$3&gt;=$R198,BO$2&lt;=$S198),$M198,0)),0)</f>
        <v/>
      </c>
      <c r="BP198" s="52">
        <f>IFERROR(IF(AND($R198&gt;=BP$2,$R198&lt;=BP$3),$M198,IF(AND(BP$3&gt;=$R198,BP$2&lt;=$S198),$M198,0)),0)</f>
        <v/>
      </c>
      <c r="BQ198" s="52">
        <f>IFERROR(IF(AND($R198&gt;=BQ$2,$R198&lt;=BQ$3),$M198,IF(AND(BQ$3&gt;=$R198,BQ$2&lt;=$S198),$M198,0)),0)</f>
        <v/>
      </c>
      <c r="BR198" s="52">
        <f>IFERROR(IF(AND($R198&gt;=BR$2,$R198&lt;=BR$3),$M198,IF(AND(BR$3&gt;=$R198,BR$2&lt;=$S198),$M198,0)),0)</f>
        <v/>
      </c>
      <c r="BS198" s="52">
        <f>IFERROR(IF(AND($R198&gt;=BS$2,$R198&lt;=BS$3),$M198,IF(AND(BS$3&gt;=$R198,BS$2&lt;=$S198),$M198,0)),0)</f>
        <v/>
      </c>
      <c r="BT198" s="52">
        <f>IFERROR(IF(AND($R198&gt;=BT$2,$R198&lt;=BT$3),$M198,IF(AND(BT$3&gt;=$R198,BT$2&lt;=$S198),$M198,0)),0)</f>
        <v/>
      </c>
      <c r="BU198" s="52">
        <f>IFERROR(IF(AND($R198&gt;=BU$2,$R198&lt;=BU$3),$M198,IF(AND(BU$3&gt;=$R198,BU$2&lt;=$S198),$M198,0)),0)</f>
        <v/>
      </c>
      <c r="BV198" s="52">
        <f>IFERROR(IF(AND($R198&gt;=BV$2,$R198&lt;=BV$3),$M198,IF(AND(BV$3&gt;=$R198,BV$2&lt;=$S198),$M198,0)),0)</f>
        <v/>
      </c>
      <c r="BW198" s="52">
        <f>IFERROR(IF(AND($R198&gt;=BW$2,$R198&lt;=BW$3),$M198,IF(AND(BW$3&gt;=$R198,BW$2&lt;=$S198),$M198,0)),0)</f>
        <v/>
      </c>
      <c r="BX198" s="52">
        <f>IFERROR(IF(AND($R198&gt;=BX$2,$R198&lt;=BX$3),$M198,IF(AND(BX$3&gt;=$R198,BX$2&lt;=$S198),$M198,0)),0)</f>
        <v/>
      </c>
      <c r="BY198" s="52">
        <f>IFERROR(IF(AND($R198&gt;=BY$2,$R198&lt;=BY$3),$M198,IF(AND(BY$3&gt;=$R198,BY$2&lt;=$S198),$M198,0)),0)</f>
        <v/>
      </c>
      <c r="BZ198" s="52">
        <f>IFERROR(IF(AND($R198&gt;=BZ$2,$R198&lt;=BZ$3),$M198,IF(AND(BZ$3&gt;=$R198,BZ$2&lt;=$S198),$M198,0)),0)</f>
        <v/>
      </c>
      <c r="CA198" s="52">
        <f>IFERROR(IF(AND($R198&gt;=CA$2,$R198&lt;=CA$3),$M198,IF(AND(CA$3&gt;=$R198,CA$2&lt;=$S198),$M198,0)),0)</f>
        <v/>
      </c>
      <c r="CB198" s="52">
        <f>IFERROR(IF(AND($R198&gt;=CB$2,$R198&lt;=CB$3),$M198,IF(AND(CB$3&gt;=$R198,CB$2&lt;=$S198),$M198,0)),0)</f>
        <v/>
      </c>
      <c r="CC198" s="52">
        <f>IFERROR(IF(AND($R198&gt;=CC$2,$R198&lt;=CC$3),$M198,IF(AND(CC$3&gt;=$R198,CC$2&lt;=$S198),$M198,0)),0)</f>
        <v/>
      </c>
      <c r="CD198" s="52">
        <f>IFERROR(IF(AND($R198&gt;=CD$2,$R198&lt;=CD$3),$M198,IF(AND(CD$3&gt;=$R198,CD$2&lt;=$S198),$M198,0)),0)</f>
        <v/>
      </c>
      <c r="CE198" s="52">
        <f>IFERROR(IF(AND($R198&gt;=CE$2,$R198&lt;=CE$3),$M198,IF(AND(CE$3&gt;=$R198,CE$2&lt;=$S198),$M198,0)),0)</f>
        <v/>
      </c>
      <c r="CF198" s="52">
        <f>IFERROR(IF(AND($R198&gt;=CF$2,$R198&lt;=CF$3),$M198,IF(AND(CF$3&gt;=$R198,CF$2&lt;=$S198),$M198,0)),0)</f>
        <v/>
      </c>
      <c r="CG198" s="52">
        <f>IFERROR(IF(AND($R198&gt;=CG$2,$R198&lt;=CG$3),$M198,IF(AND(CG$3&gt;=$R198,CG$2&lt;=$S198),$M198,0)),0)</f>
        <v/>
      </c>
      <c r="CH198" s="52">
        <f>IFERROR(IF(AND($R198&gt;=CH$2,$R198&lt;=CH$3),$M198,IF(AND(CH$3&gt;=$R198,CH$2&lt;=$S198),$M198,0)),0)</f>
        <v/>
      </c>
      <c r="CI198" s="52">
        <f>IFERROR(IF(AND($R198&gt;=CI$2,$R198&lt;=CI$3),$M198,IF(AND(CI$3&gt;=$R198,CI$2&lt;=$S198),$M198,0)),0)</f>
        <v/>
      </c>
      <c r="CJ198" s="52">
        <f>IFERROR(IF(AND($R198&gt;=CJ$2,$R198&lt;=CJ$3),$M198,IF(AND(CJ$3&gt;=$R198,CJ$2&lt;=$S198),$M198,0)),0)</f>
        <v/>
      </c>
      <c r="CK198" s="52">
        <f>IFERROR(IF(AND($R198&gt;=CK$2,$R198&lt;=CK$3),$M198,IF(AND(CK$3&gt;=$R198,CK$2&lt;=$S198),$M198,0)),0)</f>
        <v/>
      </c>
      <c r="CL198" s="52">
        <f>IFERROR(IF(AND($R198&gt;=CL$2,$R198&lt;=CL$3),$M198,IF(AND(CL$3&gt;=$R198,CL$2&lt;=$S198),$M198,0)),0)</f>
        <v/>
      </c>
      <c r="CM198" s="52">
        <f>IFERROR(IF(AND($R198&gt;=CM$2,$R198&lt;=CM$3),$M198,IF(AND(CM$3&gt;=$R198,CM$2&lt;=$S198),$M198,0)),0)</f>
        <v/>
      </c>
      <c r="CN198" s="52">
        <f>IFERROR(IF(AND($R198&gt;=CN$2,$R198&lt;=CN$3),$M198,IF(AND(CN$3&gt;=$R198,CN$2&lt;=$S198),$M198,0)),0)</f>
        <v/>
      </c>
      <c r="CO198" s="52">
        <f>IFERROR(IF(AND($R198&gt;=CO$2,$R198&lt;=CO$3),$M198,IF(AND(CO$3&gt;=$R198,CO$2&lt;=$S198),$M198,0)),0)</f>
        <v/>
      </c>
      <c r="CP198" s="52">
        <f>IFERROR(IF(AND($R198&gt;=CP$2,$R198&lt;=CP$3),$M198,IF(AND(CP$3&gt;=$R198,CP$2&lt;=$S198),$M198,0)),0)</f>
        <v/>
      </c>
      <c r="CQ198" s="52">
        <f>IFERROR(IF(AND($R198&gt;=CQ$2,$R198&lt;=CQ$3),$M198,IF(AND(CQ$3&gt;=$R198,CQ$2&lt;=$S198),$M198,0)),0)</f>
        <v/>
      </c>
      <c r="CR198" s="52">
        <f>IFERROR(IF(AND($R198&gt;=CR$2,$R198&lt;=CR$3),$M198,IF(AND(CR$3&gt;=$R198,CR$2&lt;=$S198),$M198,0)),0)</f>
        <v/>
      </c>
      <c r="CS198" s="52">
        <f>IFERROR(IF(AND($R198&gt;=CS$2,$R198&lt;=CS$3),$M198,IF(AND(CS$3&gt;=$R198,CS$2&lt;=$S198),$M198,0)),0)</f>
        <v/>
      </c>
      <c r="CT198" s="52">
        <f>IFERROR(IF(AND($R198&gt;=CT$2,$R198&lt;=CT$3),$M198,IF(AND(CT$3&gt;=$R198,CT$2&lt;=$S198),$M198,0)),0)</f>
        <v/>
      </c>
      <c r="CU198" s="52">
        <f>IFERROR(IF(AND($R198&gt;=CU$2,$R198&lt;=CU$3),$M198,IF(AND(CU$3&gt;=$R198,CU$2&lt;=$S198),$M198,0)),0)</f>
        <v/>
      </c>
      <c r="CV198" s="52">
        <f>IFERROR(IF(AND($R198&gt;=CV$2,$R198&lt;=CV$3),$M198,IF(AND(CV$3&gt;=$R198,CV$2&lt;=$S198),$M198,0)),0)</f>
        <v/>
      </c>
      <c r="CW198" s="52">
        <f>IFERROR(IF(AND($R198&gt;=CW$2,$R198&lt;=CW$3),$M198,IF(AND(CW$3&gt;=$R198,CW$2&lt;=$S198),$M198,0)),0)</f>
        <v/>
      </c>
      <c r="CX198" s="52">
        <f>IFERROR(IF(AND($R198&gt;=CX$2,$R198&lt;=CX$3),$M198,IF(AND(CX$3&gt;=$R198,CX$2&lt;=$S198),$M198,0)),0)</f>
        <v/>
      </c>
      <c r="CY198" s="52">
        <f>IFERROR(IF(AND($R198&gt;=CY$2,$R198&lt;=CY$3),$M198,IF(AND(CY$3&gt;=$R198,CY$2&lt;=$S198),$M198,0)),0)</f>
        <v/>
      </c>
      <c r="CZ198" s="52">
        <f>IFERROR(IF(AND($R198&gt;=CZ$2,$R198&lt;=CZ$3),$M198,IF(AND(CZ$3&gt;=$R198,CZ$2&lt;=$S198),$M198,0)),0)</f>
        <v/>
      </c>
      <c r="DA198" s="52" t="n"/>
      <c r="DB198" s="52" t="n"/>
    </row>
    <row r="199" outlineLevel="1" ht="15.9" customHeight="1">
      <c r="A199" s="40" t="inlineStr">
        <is>
          <t>[Person_3]</t>
        </is>
      </c>
      <c r="B199" s="98" t="n"/>
      <c r="C199" s="56" t="n"/>
      <c r="D199" s="98" t="n"/>
      <c r="E199" s="56" t="n"/>
      <c r="F199" s="53" t="n"/>
      <c r="G199" s="56" t="n"/>
      <c r="H199" s="98" t="n"/>
      <c r="I199" s="43" t="n"/>
      <c r="J199" s="44" t="n"/>
      <c r="K199" s="45" t="n"/>
      <c r="L199" s="45" t="n"/>
      <c r="M199" s="46">
        <f>IF($J199="Digital Maintenance",0,K199*L199)*I198</f>
        <v/>
      </c>
      <c r="N199" s="47">
        <f>IF($J199="Digital Maintenance",K199*L199,0)*I199</f>
        <v/>
      </c>
      <c r="O199" s="48" t="inlineStr">
        <is>
          <t>New</t>
        </is>
      </c>
      <c r="P199" s="49" t="n"/>
      <c r="Q199" s="96" t="n"/>
      <c r="R199" s="96" t="n"/>
      <c r="S199" s="96" t="n"/>
      <c r="T199" s="51">
        <f>IF(ISBLANK(S199),"",YEARFRAC(R199,EOMONTH(S199,0))*12)</f>
        <v/>
      </c>
      <c r="U199" s="52">
        <f>IFERROR(IF(AND($R199&gt;=U$2,$R199&lt;=U$3),$M199,IF(AND(U$3&gt;=$R199,U$2&lt;=$S199),$M199,0)),0)</f>
        <v/>
      </c>
      <c r="V199" s="52">
        <f>IFERROR(IF(AND($R199&gt;=V$2,$R199&lt;=V$3),$M199,IF(AND(V$3&gt;=$R199,V$2&lt;=$S199),$M199,0)),0)</f>
        <v/>
      </c>
      <c r="W199" s="52">
        <f>IFERROR(IF(AND($R199&gt;=W$2,$R199&lt;=W$3),$M199,IF(AND(W$3&gt;=$R199,W$2&lt;=$S199),$M199,0)),0)</f>
        <v/>
      </c>
      <c r="X199" s="52">
        <f>IFERROR(IF(AND($R199&gt;=X$2,$R199&lt;=X$3),$M199,IF(AND(X$3&gt;=$R199,X$2&lt;=$S199),$M199,0)),0)</f>
        <v/>
      </c>
      <c r="Y199" s="52">
        <f>IFERROR(IF(AND($R199&gt;=Y$2,$R199&lt;=Y$3),$M199,IF(AND(Y$3&gt;=$R199,Y$2&lt;=$S199),$M199,0)),0)</f>
        <v/>
      </c>
      <c r="Z199" s="52">
        <f>IFERROR(IF(AND($R199&gt;=Z$2,$R199&lt;=Z$3),$M199,IF(AND(Z$3&gt;=$R199,Z$2&lt;=$S199),$M199,0)),0)</f>
        <v/>
      </c>
      <c r="AA199" s="52">
        <f>IFERROR(IF(AND($R199&gt;=AA$2,$R199&lt;=AA$3),$M199,IF(AND(AA$3&gt;=$R199,AA$2&lt;=$S199),$M199,0)),0)</f>
        <v/>
      </c>
      <c r="AB199" s="52">
        <f>IFERROR(IF(AND($R199&gt;=AB$2,$R199&lt;=AB$3),$M199,IF(AND(AB$3&gt;=$R199,AB$2&lt;=$S199),$M199,0)),0)</f>
        <v/>
      </c>
      <c r="AC199" s="52">
        <f>IFERROR(IF(AND($R199&gt;=AC$2,$R199&lt;=AC$3),$M199,IF(AND(AC$3&gt;=$R199,AC$2&lt;=$S199),$M199,0)),0)</f>
        <v/>
      </c>
      <c r="AD199" s="52">
        <f>IFERROR(IF(AND($R199&gt;=AD$2,$R199&lt;=AD$3),$M199,IF(AND(AD$3&gt;=$R199,AD$2&lt;=$S199),$M199,0)),0)</f>
        <v/>
      </c>
      <c r="AE199" s="52">
        <f>IFERROR(IF(AND($R199&gt;=AE$2,$R199&lt;=AE$3),$M199,IF(AND(AE$3&gt;=$R199,AE$2&lt;=$S199),$M199,0)),0)</f>
        <v/>
      </c>
      <c r="AF199" s="52">
        <f>IFERROR(IF(AND($R199&gt;=AF$2,$R199&lt;=AF$3),$M199,IF(AND(AF$3&gt;=$R199,AF$2&lt;=$S199),$M199,0)),0)</f>
        <v/>
      </c>
      <c r="AG199" s="52">
        <f>IFERROR(IF(AND($R199&gt;=AG$2,$R199&lt;=AG$3),$M199,IF(AND(AG$3&gt;=$R199,AG$2&lt;=$S199),$M199,0)),0)</f>
        <v/>
      </c>
      <c r="AH199" s="52">
        <f>IFERROR(IF(AND($R199&gt;=AH$2,$R199&lt;=AH$3),$M199,IF(AND(AH$3&gt;=$R199,AH$2&lt;=$S199),$M199,0)),0)</f>
        <v/>
      </c>
      <c r="AI199" s="52">
        <f>IFERROR(IF(AND($R199&gt;=AI$2,$R199&lt;=AI$3),$M199,IF(AND(AI$3&gt;=$R199,AI$2&lt;=$S199),$M199,0)),0)</f>
        <v/>
      </c>
      <c r="AJ199" s="52">
        <f>IFERROR(IF(AND($R199&gt;=AJ$2,$R199&lt;=AJ$3),$M199,IF(AND(AJ$3&gt;=$R199,AJ$2&lt;=$S199),$M199,0)),0)</f>
        <v/>
      </c>
      <c r="AK199" s="52">
        <f>IFERROR(IF(AND($R199&gt;=AK$2,$R199&lt;=AK$3),$M199,IF(AND(AK$3&gt;=$R199,AK$2&lt;=$S199),$M199,0)),0)</f>
        <v/>
      </c>
      <c r="AL199" s="52">
        <f>IFERROR(IF(AND($R199&gt;=AL$2,$R199&lt;=AL$3),$M199,IF(AND(AL$3&gt;=$R199,AL$2&lt;=$S199),$M199,0)),0)</f>
        <v/>
      </c>
      <c r="AM199" s="52">
        <f>IFERROR(IF(AND($R199&gt;=AM$2,$R199&lt;=AM$3),$M199,IF(AND(AM$3&gt;=$R199,AM$2&lt;=$S199),$M199,0)),0)</f>
        <v/>
      </c>
      <c r="AN199" s="52">
        <f>IFERROR(IF(AND($R199&gt;=AN$2,$R199&lt;=AN$3),$M199,IF(AND(AN$3&gt;=$R199,AN$2&lt;=$S199),$M199,0)),0)</f>
        <v/>
      </c>
      <c r="AO199" s="52">
        <f>IFERROR(IF(AND($R199&gt;=AO$2,$R199&lt;=AO$3),$M199,IF(AND(AO$3&gt;=$R199,AO$2&lt;=$S199),$M199,0)),0)</f>
        <v/>
      </c>
      <c r="AP199" s="52">
        <f>IFERROR(IF(AND($R199&gt;=AP$2,$R199&lt;=AP$3),$M199,IF(AND(AP$3&gt;=$R199,AP$2&lt;=$S199),$M199,0)),0)</f>
        <v/>
      </c>
      <c r="AQ199" s="52">
        <f>IFERROR(IF(AND($R199&gt;=AQ$2,$R199&lt;=AQ$3),$M199,IF(AND(AQ$3&gt;=$R199,AQ$2&lt;=$S199),$M199,0)),0)</f>
        <v/>
      </c>
      <c r="AR199" s="52">
        <f>IFERROR(IF(AND($R199&gt;=AR$2,$R199&lt;=AR$3),$M199,IF(AND(AR$3&gt;=$R199,AR$2&lt;=$S199),$M199,0)),0)</f>
        <v/>
      </c>
      <c r="AS199" s="52">
        <f>IFERROR(IF(AND($R199&gt;=AS$2,$R199&lt;=AS$3),$M199,IF(AND(AS$3&gt;=$R199,AS$2&lt;=$S199),$M199,0)),0)</f>
        <v/>
      </c>
      <c r="AT199" s="52">
        <f>IFERROR(IF(AND($R199&gt;=AT$2,$R199&lt;=AT$3),$M199,IF(AND(AT$3&gt;=$R199,AT$2&lt;=$S199),$M199,0)),0)</f>
        <v/>
      </c>
      <c r="AU199" s="52">
        <f>IFERROR(IF(AND($R199&gt;=AU$2,$R199&lt;=AU$3),$M199,IF(AND(AU$3&gt;=$R199,AU$2&lt;=$S199),$M199,0)),0)</f>
        <v/>
      </c>
      <c r="AV199" s="52">
        <f>IFERROR(IF(AND($R199&gt;=AV$2,$R199&lt;=AV$3),$M199,IF(AND(AV$3&gt;=$R199,AV$2&lt;=$S199),$M199,0)),0)</f>
        <v/>
      </c>
      <c r="AW199" s="52">
        <f>IFERROR(IF(AND($R199&gt;=AW$2,$R199&lt;=AW$3),$M199,IF(AND(AW$3&gt;=$R199,AW$2&lt;=$S199),$M199,0)),0)</f>
        <v/>
      </c>
      <c r="AX199" s="52">
        <f>IFERROR(IF(AND($R199&gt;=AX$2,$R199&lt;=AX$3),$M199,IF(AND(AX$3&gt;=$R199,AX$2&lt;=$S199),$M199,0)),0)</f>
        <v/>
      </c>
      <c r="AY199" s="52">
        <f>IFERROR(IF(AND($R199&gt;=AY$2,$R199&lt;=AY$3),$M199,IF(AND(AY$3&gt;=$R199,AY$2&lt;=$S199),$M199,0)),0)</f>
        <v/>
      </c>
      <c r="AZ199" s="52">
        <f>IFERROR(IF(AND($R199&gt;=AZ$2,$R199&lt;=AZ$3),$M199,IF(AND(AZ$3&gt;=$R199,AZ$2&lt;=$S199),$M199,0)),0)</f>
        <v/>
      </c>
      <c r="BA199" s="52">
        <f>IFERROR(IF(AND($R199&gt;=BA$2,$R199&lt;=BA$3),$M199,IF(AND(BA$3&gt;=$R199,BA$2&lt;=$S199),$M199,0)),0)</f>
        <v/>
      </c>
      <c r="BB199" s="52">
        <f>IFERROR(IF(AND($R199&gt;=BB$2,$R199&lt;=BB$3),$M199,IF(AND(BB$3&gt;=$R199,BB$2&lt;=$S199),$M199,0)),0)</f>
        <v/>
      </c>
      <c r="BC199" s="52">
        <f>IFERROR(IF(AND($R199&gt;=BC$2,$R199&lt;=BC$3),$M199,IF(AND(BC$3&gt;=$R199,BC$2&lt;=$S199),$M199,0)),0)</f>
        <v/>
      </c>
      <c r="BD199" s="52">
        <f>IFERROR(IF(AND($R199&gt;=BD$2,$R199&lt;=BD$3),$M199,IF(AND(BD$3&gt;=$R199,BD$2&lt;=$S199),$M199,0)),0)</f>
        <v/>
      </c>
      <c r="BE199" s="52">
        <f>IFERROR(IF(AND($R199&gt;=BE$2,$R199&lt;=BE$3),$M199,IF(AND(BE$3&gt;=$R199,BE$2&lt;=$S199),$M199,0)),0)</f>
        <v/>
      </c>
      <c r="BF199" s="52">
        <f>IFERROR(IF(AND($R199&gt;=BF$2,$R199&lt;=BF$3),$M199,IF(AND(BF$3&gt;=$R199,BF$2&lt;=$S199),$M199,0)),0)</f>
        <v/>
      </c>
      <c r="BG199" s="52">
        <f>IFERROR(IF(AND($R199&gt;=BG$2,$R199&lt;=BG$3),$M199,IF(AND(BG$3&gt;=$R199,BG$2&lt;=$S199),$M199,0)),0)</f>
        <v/>
      </c>
      <c r="BH199" s="52">
        <f>IFERROR(IF(AND($R199&gt;=BH$2,$R199&lt;=BH$3),$M199,IF(AND(BH$3&gt;=$R199,BH$2&lt;=$S199),$M199,0)),0)</f>
        <v/>
      </c>
      <c r="BI199" s="52">
        <f>IFERROR(IF(AND($R199&gt;=BI$2,$R199&lt;=BI$3),$M199,IF(AND(BI$3&gt;=$R199,BI$2&lt;=$S199),$M199,0)),0)</f>
        <v/>
      </c>
      <c r="BJ199" s="52">
        <f>IFERROR(IF(AND($R199&gt;=BJ$2,$R199&lt;=BJ$3),$M199,IF(AND(BJ$3&gt;=$R199,BJ$2&lt;=$S199),$M199,0)),0)</f>
        <v/>
      </c>
      <c r="BK199" s="52">
        <f>IFERROR(IF(AND($R199&gt;=BK$2,$R199&lt;=BK$3),$M199,IF(AND(BK$3&gt;=$R199,BK$2&lt;=$S199),$M199,0)),0)</f>
        <v/>
      </c>
      <c r="BL199" s="52">
        <f>IFERROR(IF(AND($R199&gt;=BL$2,$R199&lt;=BL$3),$M199,IF(AND(BL$3&gt;=$R199,BL$2&lt;=$S199),$M199,0)),0)</f>
        <v/>
      </c>
      <c r="BM199" s="52">
        <f>IFERROR(IF(AND($R199&gt;=BM$2,$R199&lt;=BM$3),$M199,IF(AND(BM$3&gt;=$R199,BM$2&lt;=$S199),$M199,0)),0)</f>
        <v/>
      </c>
      <c r="BN199" s="52">
        <f>IFERROR(IF(AND($R199&gt;=BN$2,$R199&lt;=BN$3),$M199,IF(AND(BN$3&gt;=$R199,BN$2&lt;=$S199),$M199,0)),0)</f>
        <v/>
      </c>
      <c r="BO199" s="52">
        <f>IFERROR(IF(AND($R199&gt;=BO$2,$R199&lt;=BO$3),$M199,IF(AND(BO$3&gt;=$R199,BO$2&lt;=$S199),$M199,0)),0)</f>
        <v/>
      </c>
      <c r="BP199" s="52">
        <f>IFERROR(IF(AND($R199&gt;=BP$2,$R199&lt;=BP$3),$M199,IF(AND(BP$3&gt;=$R199,BP$2&lt;=$S199),$M199,0)),0)</f>
        <v/>
      </c>
      <c r="BQ199" s="52">
        <f>IFERROR(IF(AND($R199&gt;=BQ$2,$R199&lt;=BQ$3),$M199,IF(AND(BQ$3&gt;=$R199,BQ$2&lt;=$S199),$M199,0)),0)</f>
        <v/>
      </c>
      <c r="BR199" s="52">
        <f>IFERROR(IF(AND($R199&gt;=BR$2,$R199&lt;=BR$3),$M199,IF(AND(BR$3&gt;=$R199,BR$2&lt;=$S199),$M199,0)),0)</f>
        <v/>
      </c>
      <c r="BS199" s="52">
        <f>IFERROR(IF(AND($R199&gt;=BS$2,$R199&lt;=BS$3),$M199,IF(AND(BS$3&gt;=$R199,BS$2&lt;=$S199),$M199,0)),0)</f>
        <v/>
      </c>
      <c r="BT199" s="52">
        <f>IFERROR(IF(AND($R199&gt;=BT$2,$R199&lt;=BT$3),$M199,IF(AND(BT$3&gt;=$R199,BT$2&lt;=$S199),$M199,0)),0)</f>
        <v/>
      </c>
      <c r="BU199" s="52">
        <f>IFERROR(IF(AND($R199&gt;=BU$2,$R199&lt;=BU$3),$M199,IF(AND(BU$3&gt;=$R199,BU$2&lt;=$S199),$M199,0)),0)</f>
        <v/>
      </c>
      <c r="BV199" s="52">
        <f>IFERROR(IF(AND($R199&gt;=BV$2,$R199&lt;=BV$3),$M199,IF(AND(BV$3&gt;=$R199,BV$2&lt;=$S199),$M199,0)),0)</f>
        <v/>
      </c>
      <c r="BW199" s="52">
        <f>IFERROR(IF(AND($R199&gt;=BW$2,$R199&lt;=BW$3),$M199,IF(AND(BW$3&gt;=$R199,BW$2&lt;=$S199),$M199,0)),0)</f>
        <v/>
      </c>
      <c r="BX199" s="52">
        <f>IFERROR(IF(AND($R199&gt;=BX$2,$R199&lt;=BX$3),$M199,IF(AND(BX$3&gt;=$R199,BX$2&lt;=$S199),$M199,0)),0)</f>
        <v/>
      </c>
      <c r="BY199" s="52">
        <f>IFERROR(IF(AND($R199&gt;=BY$2,$R199&lt;=BY$3),$M199,IF(AND(BY$3&gt;=$R199,BY$2&lt;=$S199),$M199,0)),0)</f>
        <v/>
      </c>
      <c r="BZ199" s="52">
        <f>IFERROR(IF(AND($R199&gt;=BZ$2,$R199&lt;=BZ$3),$M199,IF(AND(BZ$3&gt;=$R199,BZ$2&lt;=$S199),$M199,0)),0)</f>
        <v/>
      </c>
      <c r="CA199" s="52">
        <f>IFERROR(IF(AND($R199&gt;=CA$2,$R199&lt;=CA$3),$M199,IF(AND(CA$3&gt;=$R199,CA$2&lt;=$S199),$M199,0)),0)</f>
        <v/>
      </c>
      <c r="CB199" s="52">
        <f>IFERROR(IF(AND($R199&gt;=CB$2,$R199&lt;=CB$3),$M199,IF(AND(CB$3&gt;=$R199,CB$2&lt;=$S199),$M199,0)),0)</f>
        <v/>
      </c>
      <c r="CC199" s="52">
        <f>IFERROR(IF(AND($R199&gt;=CC$2,$R199&lt;=CC$3),$M199,IF(AND(CC$3&gt;=$R199,CC$2&lt;=$S199),$M199,0)),0)</f>
        <v/>
      </c>
      <c r="CD199" s="52">
        <f>IFERROR(IF(AND($R199&gt;=CD$2,$R199&lt;=CD$3),$M199,IF(AND(CD$3&gt;=$R199,CD$2&lt;=$S199),$M199,0)),0)</f>
        <v/>
      </c>
      <c r="CE199" s="52">
        <f>IFERROR(IF(AND($R199&gt;=CE$2,$R199&lt;=CE$3),$M199,IF(AND(CE$3&gt;=$R199,CE$2&lt;=$S199),$M199,0)),0)</f>
        <v/>
      </c>
      <c r="CF199" s="52">
        <f>IFERROR(IF(AND($R199&gt;=CF$2,$R199&lt;=CF$3),$M199,IF(AND(CF$3&gt;=$R199,CF$2&lt;=$S199),$M199,0)),0)</f>
        <v/>
      </c>
      <c r="CG199" s="52">
        <f>IFERROR(IF(AND($R199&gt;=CG$2,$R199&lt;=CG$3),$M199,IF(AND(CG$3&gt;=$R199,CG$2&lt;=$S199),$M199,0)),0)</f>
        <v/>
      </c>
      <c r="CH199" s="52">
        <f>IFERROR(IF(AND($R199&gt;=CH$2,$R199&lt;=CH$3),$M199,IF(AND(CH$3&gt;=$R199,CH$2&lt;=$S199),$M199,0)),0)</f>
        <v/>
      </c>
      <c r="CI199" s="52">
        <f>IFERROR(IF(AND($R199&gt;=CI$2,$R199&lt;=CI$3),$M199,IF(AND(CI$3&gt;=$R199,CI$2&lt;=$S199),$M199,0)),0)</f>
        <v/>
      </c>
      <c r="CJ199" s="52">
        <f>IFERROR(IF(AND($R199&gt;=CJ$2,$R199&lt;=CJ$3),$M199,IF(AND(CJ$3&gt;=$R199,CJ$2&lt;=$S199),$M199,0)),0)</f>
        <v/>
      </c>
      <c r="CK199" s="52">
        <f>IFERROR(IF(AND($R199&gt;=CK$2,$R199&lt;=CK$3),$M199,IF(AND(CK$3&gt;=$R199,CK$2&lt;=$S199),$M199,0)),0)</f>
        <v/>
      </c>
      <c r="CL199" s="52">
        <f>IFERROR(IF(AND($R199&gt;=CL$2,$R199&lt;=CL$3),$M199,IF(AND(CL$3&gt;=$R199,CL$2&lt;=$S199),$M199,0)),0)</f>
        <v/>
      </c>
      <c r="CM199" s="52">
        <f>IFERROR(IF(AND($R199&gt;=CM$2,$R199&lt;=CM$3),$M199,IF(AND(CM$3&gt;=$R199,CM$2&lt;=$S199),$M199,0)),0)</f>
        <v/>
      </c>
      <c r="CN199" s="52">
        <f>IFERROR(IF(AND($R199&gt;=CN$2,$R199&lt;=CN$3),$M199,IF(AND(CN$3&gt;=$R199,CN$2&lt;=$S199),$M199,0)),0)</f>
        <v/>
      </c>
      <c r="CO199" s="52">
        <f>IFERROR(IF(AND($R199&gt;=CO$2,$R199&lt;=CO$3),$M199,IF(AND(CO$3&gt;=$R199,CO$2&lt;=$S199),$M199,0)),0)</f>
        <v/>
      </c>
      <c r="CP199" s="52">
        <f>IFERROR(IF(AND($R199&gt;=CP$2,$R199&lt;=CP$3),$M199,IF(AND(CP$3&gt;=$R199,CP$2&lt;=$S199),$M199,0)),0)</f>
        <v/>
      </c>
      <c r="CQ199" s="52">
        <f>IFERROR(IF(AND($R199&gt;=CQ$2,$R199&lt;=CQ$3),$M199,IF(AND(CQ$3&gt;=$R199,CQ$2&lt;=$S199),$M199,0)),0)</f>
        <v/>
      </c>
      <c r="CR199" s="52">
        <f>IFERROR(IF(AND($R199&gt;=CR$2,$R199&lt;=CR$3),$M199,IF(AND(CR$3&gt;=$R199,CR$2&lt;=$S199),$M199,0)),0)</f>
        <v/>
      </c>
      <c r="CS199" s="52">
        <f>IFERROR(IF(AND($R199&gt;=CS$2,$R199&lt;=CS$3),$M199,IF(AND(CS$3&gt;=$R199,CS$2&lt;=$S199),$M199,0)),0)</f>
        <v/>
      </c>
      <c r="CT199" s="52">
        <f>IFERROR(IF(AND($R199&gt;=CT$2,$R199&lt;=CT$3),$M199,IF(AND(CT$3&gt;=$R199,CT$2&lt;=$S199),$M199,0)),0)</f>
        <v/>
      </c>
      <c r="CU199" s="52">
        <f>IFERROR(IF(AND($R199&gt;=CU$2,$R199&lt;=CU$3),$M199,IF(AND(CU$3&gt;=$R199,CU$2&lt;=$S199),$M199,0)),0)</f>
        <v/>
      </c>
      <c r="CV199" s="52">
        <f>IFERROR(IF(AND($R199&gt;=CV$2,$R199&lt;=CV$3),$M199,IF(AND(CV$3&gt;=$R199,CV$2&lt;=$S199),$M199,0)),0)</f>
        <v/>
      </c>
      <c r="CW199" s="52">
        <f>IFERROR(IF(AND($R199&gt;=CW$2,$R199&lt;=CW$3),$M199,IF(AND(CW$3&gt;=$R199,CW$2&lt;=$S199),$M199,0)),0)</f>
        <v/>
      </c>
      <c r="CX199" s="52">
        <f>IFERROR(IF(AND($R199&gt;=CX$2,$R199&lt;=CX$3),$M199,IF(AND(CX$3&gt;=$R199,CX$2&lt;=$S199),$M199,0)),0)</f>
        <v/>
      </c>
      <c r="CY199" s="52">
        <f>IFERROR(IF(AND($R199&gt;=CY$2,$R199&lt;=CY$3),$M199,IF(AND(CY$3&gt;=$R199,CY$2&lt;=$S199),$M199,0)),0)</f>
        <v/>
      </c>
      <c r="CZ199" s="52">
        <f>IFERROR(IF(AND($R199&gt;=CZ$2,$R199&lt;=CZ$3),$M199,IF(AND(CZ$3&gt;=$R199,CZ$2&lt;=$S199),$M199,0)),0)</f>
        <v/>
      </c>
      <c r="DA199" s="52" t="n"/>
      <c r="DB199" s="52" t="n"/>
    </row>
    <row r="200" outlineLevel="1" ht="15.9" customHeight="1">
      <c r="A200" s="40" t="inlineStr">
        <is>
          <t>[Person_3]</t>
        </is>
      </c>
      <c r="B200" s="98" t="n"/>
      <c r="C200" s="56" t="n"/>
      <c r="D200" s="98" t="n"/>
      <c r="E200" s="56" t="n"/>
      <c r="F200" s="53" t="n"/>
      <c r="G200" s="56" t="n"/>
      <c r="H200" s="98" t="n"/>
      <c r="I200" s="43" t="n"/>
      <c r="J200" s="44" t="n"/>
      <c r="K200" s="45" t="n"/>
      <c r="L200" s="45" t="n"/>
      <c r="M200" s="46">
        <f>IF($J200="Digital Maintenance",0,K200*L200)*I199</f>
        <v/>
      </c>
      <c r="N200" s="47">
        <f>IF($J200="Digital Maintenance",K200*L200,0)*I200</f>
        <v/>
      </c>
      <c r="O200" s="48" t="inlineStr">
        <is>
          <t>New</t>
        </is>
      </c>
      <c r="P200" s="49" t="n"/>
      <c r="Q200" s="96" t="n"/>
      <c r="R200" s="96" t="n"/>
      <c r="S200" s="96" t="n"/>
      <c r="T200" s="51">
        <f>IF(ISBLANK(S200),"",YEARFRAC(R200,EOMONTH(S200,0))*12)</f>
        <v/>
      </c>
      <c r="U200" s="52">
        <f>IFERROR(IF(AND($R200&gt;=U$2,$R200&lt;=U$3),$M200,IF(AND(U$3&gt;=$R200,U$2&lt;=$S200),$M200,0)),0)</f>
        <v/>
      </c>
      <c r="V200" s="52">
        <f>IFERROR(IF(AND($R200&gt;=V$2,$R200&lt;=V$3),$M200,IF(AND(V$3&gt;=$R200,V$2&lt;=$S200),$M200,0)),0)</f>
        <v/>
      </c>
      <c r="W200" s="52">
        <f>IFERROR(IF(AND($R200&gt;=W$2,$R200&lt;=W$3),$M200,IF(AND(W$3&gt;=$R200,W$2&lt;=$S200),$M200,0)),0)</f>
        <v/>
      </c>
      <c r="X200" s="52">
        <f>IFERROR(IF(AND($R200&gt;=X$2,$R200&lt;=X$3),$M200,IF(AND(X$3&gt;=$R200,X$2&lt;=$S200),$M200,0)),0)</f>
        <v/>
      </c>
      <c r="Y200" s="52">
        <f>IFERROR(IF(AND($R200&gt;=Y$2,$R200&lt;=Y$3),$M200,IF(AND(Y$3&gt;=$R200,Y$2&lt;=$S200),$M200,0)),0)</f>
        <v/>
      </c>
      <c r="Z200" s="52">
        <f>IFERROR(IF(AND($R200&gt;=Z$2,$R200&lt;=Z$3),$M200,IF(AND(Z$3&gt;=$R200,Z$2&lt;=$S200),$M200,0)),0)</f>
        <v/>
      </c>
      <c r="AA200" s="52">
        <f>IFERROR(IF(AND($R200&gt;=AA$2,$R200&lt;=AA$3),$M200,IF(AND(AA$3&gt;=$R200,AA$2&lt;=$S200),$M200,0)),0)</f>
        <v/>
      </c>
      <c r="AB200" s="52">
        <f>IFERROR(IF(AND($R200&gt;=AB$2,$R200&lt;=AB$3),$M200,IF(AND(AB$3&gt;=$R200,AB$2&lt;=$S200),$M200,0)),0)</f>
        <v/>
      </c>
      <c r="AC200" s="52">
        <f>IFERROR(IF(AND($R200&gt;=AC$2,$R200&lt;=AC$3),$M200,IF(AND(AC$3&gt;=$R200,AC$2&lt;=$S200),$M200,0)),0)</f>
        <v/>
      </c>
      <c r="AD200" s="52">
        <f>IFERROR(IF(AND($R200&gt;=AD$2,$R200&lt;=AD$3),$M200,IF(AND(AD$3&gt;=$R200,AD$2&lt;=$S200),$M200,0)),0)</f>
        <v/>
      </c>
      <c r="AE200" s="52">
        <f>IFERROR(IF(AND($R200&gt;=AE$2,$R200&lt;=AE$3),$M200,IF(AND(AE$3&gt;=$R200,AE$2&lt;=$S200),$M200,0)),0)</f>
        <v/>
      </c>
      <c r="AF200" s="52">
        <f>IFERROR(IF(AND($R200&gt;=AF$2,$R200&lt;=AF$3),$M200,IF(AND(AF$3&gt;=$R200,AF$2&lt;=$S200),$M200,0)),0)</f>
        <v/>
      </c>
      <c r="AG200" s="52">
        <f>IFERROR(IF(AND($R200&gt;=AG$2,$R200&lt;=AG$3),$M200,IF(AND(AG$3&gt;=$R200,AG$2&lt;=$S200),$M200,0)),0)</f>
        <v/>
      </c>
      <c r="AH200" s="52">
        <f>IFERROR(IF(AND($R200&gt;=AH$2,$R200&lt;=AH$3),$M200,IF(AND(AH$3&gt;=$R200,AH$2&lt;=$S200),$M200,0)),0)</f>
        <v/>
      </c>
      <c r="AI200" s="52">
        <f>IFERROR(IF(AND($R200&gt;=AI$2,$R200&lt;=AI$3),$M200,IF(AND(AI$3&gt;=$R200,AI$2&lt;=$S200),$M200,0)),0)</f>
        <v/>
      </c>
      <c r="AJ200" s="52">
        <f>IFERROR(IF(AND($R200&gt;=AJ$2,$R200&lt;=AJ$3),$M200,IF(AND(AJ$3&gt;=$R200,AJ$2&lt;=$S200),$M200,0)),0)</f>
        <v/>
      </c>
      <c r="AK200" s="52">
        <f>IFERROR(IF(AND($R200&gt;=AK$2,$R200&lt;=AK$3),$M200,IF(AND(AK$3&gt;=$R200,AK$2&lt;=$S200),$M200,0)),0)</f>
        <v/>
      </c>
      <c r="AL200" s="52">
        <f>IFERROR(IF(AND($R200&gt;=AL$2,$R200&lt;=AL$3),$M200,IF(AND(AL$3&gt;=$R200,AL$2&lt;=$S200),$M200,0)),0)</f>
        <v/>
      </c>
      <c r="AM200" s="52">
        <f>IFERROR(IF(AND($R200&gt;=AM$2,$R200&lt;=AM$3),$M200,IF(AND(AM$3&gt;=$R200,AM$2&lt;=$S200),$M200,0)),0)</f>
        <v/>
      </c>
      <c r="AN200" s="52">
        <f>IFERROR(IF(AND($R200&gt;=AN$2,$R200&lt;=AN$3),$M200,IF(AND(AN$3&gt;=$R200,AN$2&lt;=$S200),$M200,0)),0)</f>
        <v/>
      </c>
      <c r="AO200" s="52">
        <f>IFERROR(IF(AND($R200&gt;=AO$2,$R200&lt;=AO$3),$M200,IF(AND(AO$3&gt;=$R200,AO$2&lt;=$S200),$M200,0)),0)</f>
        <v/>
      </c>
      <c r="AP200" s="52">
        <f>IFERROR(IF(AND($R200&gt;=AP$2,$R200&lt;=AP$3),$M200,IF(AND(AP$3&gt;=$R200,AP$2&lt;=$S200),$M200,0)),0)</f>
        <v/>
      </c>
      <c r="AQ200" s="52">
        <f>IFERROR(IF(AND($R200&gt;=AQ$2,$R200&lt;=AQ$3),$M200,IF(AND(AQ$3&gt;=$R200,AQ$2&lt;=$S200),$M200,0)),0)</f>
        <v/>
      </c>
      <c r="AR200" s="52">
        <f>IFERROR(IF(AND($R200&gt;=AR$2,$R200&lt;=AR$3),$M200,IF(AND(AR$3&gt;=$R200,AR$2&lt;=$S200),$M200,0)),0)</f>
        <v/>
      </c>
      <c r="AS200" s="52">
        <f>IFERROR(IF(AND($R200&gt;=AS$2,$R200&lt;=AS$3),$M200,IF(AND(AS$3&gt;=$R200,AS$2&lt;=$S200),$M200,0)),0)</f>
        <v/>
      </c>
      <c r="AT200" s="52">
        <f>IFERROR(IF(AND($R200&gt;=AT$2,$R200&lt;=AT$3),$M200,IF(AND(AT$3&gt;=$R200,AT$2&lt;=$S200),$M200,0)),0)</f>
        <v/>
      </c>
      <c r="AU200" s="52">
        <f>IFERROR(IF(AND($R200&gt;=AU$2,$R200&lt;=AU$3),$M200,IF(AND(AU$3&gt;=$R200,AU$2&lt;=$S200),$M200,0)),0)</f>
        <v/>
      </c>
      <c r="AV200" s="52">
        <f>IFERROR(IF(AND($R200&gt;=AV$2,$R200&lt;=AV$3),$M200,IF(AND(AV$3&gt;=$R200,AV$2&lt;=$S200),$M200,0)),0)</f>
        <v/>
      </c>
      <c r="AW200" s="52">
        <f>IFERROR(IF(AND($R200&gt;=AW$2,$R200&lt;=AW$3),$M200,IF(AND(AW$3&gt;=$R200,AW$2&lt;=$S200),$M200,0)),0)</f>
        <v/>
      </c>
      <c r="AX200" s="52">
        <f>IFERROR(IF(AND($R200&gt;=AX$2,$R200&lt;=AX$3),$M200,IF(AND(AX$3&gt;=$R200,AX$2&lt;=$S200),$M200,0)),0)</f>
        <v/>
      </c>
      <c r="AY200" s="52">
        <f>IFERROR(IF(AND($R200&gt;=AY$2,$R200&lt;=AY$3),$M200,IF(AND(AY$3&gt;=$R200,AY$2&lt;=$S200),$M200,0)),0)</f>
        <v/>
      </c>
      <c r="AZ200" s="52">
        <f>IFERROR(IF(AND($R200&gt;=AZ$2,$R200&lt;=AZ$3),$M200,IF(AND(AZ$3&gt;=$R200,AZ$2&lt;=$S200),$M200,0)),0)</f>
        <v/>
      </c>
      <c r="BA200" s="52">
        <f>IFERROR(IF(AND($R200&gt;=BA$2,$R200&lt;=BA$3),$M200,IF(AND(BA$3&gt;=$R200,BA$2&lt;=$S200),$M200,0)),0)</f>
        <v/>
      </c>
      <c r="BB200" s="52">
        <f>IFERROR(IF(AND($R200&gt;=BB$2,$R200&lt;=BB$3),$M200,IF(AND(BB$3&gt;=$R200,BB$2&lt;=$S200),$M200,0)),0)</f>
        <v/>
      </c>
      <c r="BC200" s="52">
        <f>IFERROR(IF(AND($R200&gt;=BC$2,$R200&lt;=BC$3),$M200,IF(AND(BC$3&gt;=$R200,BC$2&lt;=$S200),$M200,0)),0)</f>
        <v/>
      </c>
      <c r="BD200" s="52">
        <f>IFERROR(IF(AND($R200&gt;=BD$2,$R200&lt;=BD$3),$M200,IF(AND(BD$3&gt;=$R200,BD$2&lt;=$S200),$M200,0)),0)</f>
        <v/>
      </c>
      <c r="BE200" s="52">
        <f>IFERROR(IF(AND($R200&gt;=BE$2,$R200&lt;=BE$3),$M200,IF(AND(BE$3&gt;=$R200,BE$2&lt;=$S200),$M200,0)),0)</f>
        <v/>
      </c>
      <c r="BF200" s="52">
        <f>IFERROR(IF(AND($R200&gt;=BF$2,$R200&lt;=BF$3),$M200,IF(AND(BF$3&gt;=$R200,BF$2&lt;=$S200),$M200,0)),0)</f>
        <v/>
      </c>
      <c r="BG200" s="52">
        <f>IFERROR(IF(AND($R200&gt;=BG$2,$R200&lt;=BG$3),$M200,IF(AND(BG$3&gt;=$R200,BG$2&lt;=$S200),$M200,0)),0)</f>
        <v/>
      </c>
      <c r="BH200" s="52">
        <f>IFERROR(IF(AND($R200&gt;=BH$2,$R200&lt;=BH$3),$M200,IF(AND(BH$3&gt;=$R200,BH$2&lt;=$S200),$M200,0)),0)</f>
        <v/>
      </c>
      <c r="BI200" s="52">
        <f>IFERROR(IF(AND($R200&gt;=BI$2,$R200&lt;=BI$3),$M200,IF(AND(BI$3&gt;=$R200,BI$2&lt;=$S200),$M200,0)),0)</f>
        <v/>
      </c>
      <c r="BJ200" s="52">
        <f>IFERROR(IF(AND($R200&gt;=BJ$2,$R200&lt;=BJ$3),$M200,IF(AND(BJ$3&gt;=$R200,BJ$2&lt;=$S200),$M200,0)),0)</f>
        <v/>
      </c>
      <c r="BK200" s="52">
        <f>IFERROR(IF(AND($R200&gt;=BK$2,$R200&lt;=BK$3),$M200,IF(AND(BK$3&gt;=$R200,BK$2&lt;=$S200),$M200,0)),0)</f>
        <v/>
      </c>
      <c r="BL200" s="52">
        <f>IFERROR(IF(AND($R200&gt;=BL$2,$R200&lt;=BL$3),$M200,IF(AND(BL$3&gt;=$R200,BL$2&lt;=$S200),$M200,0)),0)</f>
        <v/>
      </c>
      <c r="BM200" s="52">
        <f>IFERROR(IF(AND($R200&gt;=BM$2,$R200&lt;=BM$3),$M200,IF(AND(BM$3&gt;=$R200,BM$2&lt;=$S200),$M200,0)),0)</f>
        <v/>
      </c>
      <c r="BN200" s="52">
        <f>IFERROR(IF(AND($R200&gt;=BN$2,$R200&lt;=BN$3),$M200,IF(AND(BN$3&gt;=$R200,BN$2&lt;=$S200),$M200,0)),0)</f>
        <v/>
      </c>
      <c r="BO200" s="52">
        <f>IFERROR(IF(AND($R200&gt;=BO$2,$R200&lt;=BO$3),$M200,IF(AND(BO$3&gt;=$R200,BO$2&lt;=$S200),$M200,0)),0)</f>
        <v/>
      </c>
      <c r="BP200" s="52">
        <f>IFERROR(IF(AND($R200&gt;=BP$2,$R200&lt;=BP$3),$M200,IF(AND(BP$3&gt;=$R200,BP$2&lt;=$S200),$M200,0)),0)</f>
        <v/>
      </c>
      <c r="BQ200" s="52">
        <f>IFERROR(IF(AND($R200&gt;=BQ$2,$R200&lt;=BQ$3),$M200,IF(AND(BQ$3&gt;=$R200,BQ$2&lt;=$S200),$M200,0)),0)</f>
        <v/>
      </c>
      <c r="BR200" s="52">
        <f>IFERROR(IF(AND($R200&gt;=BR$2,$R200&lt;=BR$3),$M200,IF(AND(BR$3&gt;=$R200,BR$2&lt;=$S200),$M200,0)),0)</f>
        <v/>
      </c>
      <c r="BS200" s="52">
        <f>IFERROR(IF(AND($R200&gt;=BS$2,$R200&lt;=BS$3),$M200,IF(AND(BS$3&gt;=$R200,BS$2&lt;=$S200),$M200,0)),0)</f>
        <v/>
      </c>
      <c r="BT200" s="52">
        <f>IFERROR(IF(AND($R200&gt;=BT$2,$R200&lt;=BT$3),$M200,IF(AND(BT$3&gt;=$R200,BT$2&lt;=$S200),$M200,0)),0)</f>
        <v/>
      </c>
      <c r="BU200" s="52">
        <f>IFERROR(IF(AND($R200&gt;=BU$2,$R200&lt;=BU$3),$M200,IF(AND(BU$3&gt;=$R200,BU$2&lt;=$S200),$M200,0)),0)</f>
        <v/>
      </c>
      <c r="BV200" s="52">
        <f>IFERROR(IF(AND($R200&gt;=BV$2,$R200&lt;=BV$3),$M200,IF(AND(BV$3&gt;=$R200,BV$2&lt;=$S200),$M200,0)),0)</f>
        <v/>
      </c>
      <c r="BW200" s="52">
        <f>IFERROR(IF(AND($R200&gt;=BW$2,$R200&lt;=BW$3),$M200,IF(AND(BW$3&gt;=$R200,BW$2&lt;=$S200),$M200,0)),0)</f>
        <v/>
      </c>
      <c r="BX200" s="52">
        <f>IFERROR(IF(AND($R200&gt;=BX$2,$R200&lt;=BX$3),$M200,IF(AND(BX$3&gt;=$R200,BX$2&lt;=$S200),$M200,0)),0)</f>
        <v/>
      </c>
      <c r="BY200" s="52">
        <f>IFERROR(IF(AND($R200&gt;=BY$2,$R200&lt;=BY$3),$M200,IF(AND(BY$3&gt;=$R200,BY$2&lt;=$S200),$M200,0)),0)</f>
        <v/>
      </c>
      <c r="BZ200" s="52">
        <f>IFERROR(IF(AND($R200&gt;=BZ$2,$R200&lt;=BZ$3),$M200,IF(AND(BZ$3&gt;=$R200,BZ$2&lt;=$S200),$M200,0)),0)</f>
        <v/>
      </c>
      <c r="CA200" s="52">
        <f>IFERROR(IF(AND($R200&gt;=CA$2,$R200&lt;=CA$3),$M200,IF(AND(CA$3&gt;=$R200,CA$2&lt;=$S200),$M200,0)),0)</f>
        <v/>
      </c>
      <c r="CB200" s="52">
        <f>IFERROR(IF(AND($R200&gt;=CB$2,$R200&lt;=CB$3),$M200,IF(AND(CB$3&gt;=$R200,CB$2&lt;=$S200),$M200,0)),0)</f>
        <v/>
      </c>
      <c r="CC200" s="52">
        <f>IFERROR(IF(AND($R200&gt;=CC$2,$R200&lt;=CC$3),$M200,IF(AND(CC$3&gt;=$R200,CC$2&lt;=$S200),$M200,0)),0)</f>
        <v/>
      </c>
      <c r="CD200" s="52">
        <f>IFERROR(IF(AND($R200&gt;=CD$2,$R200&lt;=CD$3),$M200,IF(AND(CD$3&gt;=$R200,CD$2&lt;=$S200),$M200,0)),0)</f>
        <v/>
      </c>
      <c r="CE200" s="52">
        <f>IFERROR(IF(AND($R200&gt;=CE$2,$R200&lt;=CE$3),$M200,IF(AND(CE$3&gt;=$R200,CE$2&lt;=$S200),$M200,0)),0)</f>
        <v/>
      </c>
      <c r="CF200" s="52">
        <f>IFERROR(IF(AND($R200&gt;=CF$2,$R200&lt;=CF$3),$M200,IF(AND(CF$3&gt;=$R200,CF$2&lt;=$S200),$M200,0)),0)</f>
        <v/>
      </c>
      <c r="CG200" s="52">
        <f>IFERROR(IF(AND($R200&gt;=CG$2,$R200&lt;=CG$3),$M200,IF(AND(CG$3&gt;=$R200,CG$2&lt;=$S200),$M200,0)),0)</f>
        <v/>
      </c>
      <c r="CH200" s="52">
        <f>IFERROR(IF(AND($R200&gt;=CH$2,$R200&lt;=CH$3),$M200,IF(AND(CH$3&gt;=$R200,CH$2&lt;=$S200),$M200,0)),0)</f>
        <v/>
      </c>
      <c r="CI200" s="52">
        <f>IFERROR(IF(AND($R200&gt;=CI$2,$R200&lt;=CI$3),$M200,IF(AND(CI$3&gt;=$R200,CI$2&lt;=$S200),$M200,0)),0)</f>
        <v/>
      </c>
      <c r="CJ200" s="52">
        <f>IFERROR(IF(AND($R200&gt;=CJ$2,$R200&lt;=CJ$3),$M200,IF(AND(CJ$3&gt;=$R200,CJ$2&lt;=$S200),$M200,0)),0)</f>
        <v/>
      </c>
      <c r="CK200" s="52">
        <f>IFERROR(IF(AND($R200&gt;=CK$2,$R200&lt;=CK$3),$M200,IF(AND(CK$3&gt;=$R200,CK$2&lt;=$S200),$M200,0)),0)</f>
        <v/>
      </c>
      <c r="CL200" s="52">
        <f>IFERROR(IF(AND($R200&gt;=CL$2,$R200&lt;=CL$3),$M200,IF(AND(CL$3&gt;=$R200,CL$2&lt;=$S200),$M200,0)),0)</f>
        <v/>
      </c>
      <c r="CM200" s="52">
        <f>IFERROR(IF(AND($R200&gt;=CM$2,$R200&lt;=CM$3),$M200,IF(AND(CM$3&gt;=$R200,CM$2&lt;=$S200),$M200,0)),0)</f>
        <v/>
      </c>
      <c r="CN200" s="52">
        <f>IFERROR(IF(AND($R200&gt;=CN$2,$R200&lt;=CN$3),$M200,IF(AND(CN$3&gt;=$R200,CN$2&lt;=$S200),$M200,0)),0)</f>
        <v/>
      </c>
      <c r="CO200" s="52">
        <f>IFERROR(IF(AND($R200&gt;=CO$2,$R200&lt;=CO$3),$M200,IF(AND(CO$3&gt;=$R200,CO$2&lt;=$S200),$M200,0)),0)</f>
        <v/>
      </c>
      <c r="CP200" s="52">
        <f>IFERROR(IF(AND($R200&gt;=CP$2,$R200&lt;=CP$3),$M200,IF(AND(CP$3&gt;=$R200,CP$2&lt;=$S200),$M200,0)),0)</f>
        <v/>
      </c>
      <c r="CQ200" s="52">
        <f>IFERROR(IF(AND($R200&gt;=CQ$2,$R200&lt;=CQ$3),$M200,IF(AND(CQ$3&gt;=$R200,CQ$2&lt;=$S200),$M200,0)),0)</f>
        <v/>
      </c>
      <c r="CR200" s="52">
        <f>IFERROR(IF(AND($R200&gt;=CR$2,$R200&lt;=CR$3),$M200,IF(AND(CR$3&gt;=$R200,CR$2&lt;=$S200),$M200,0)),0)</f>
        <v/>
      </c>
      <c r="CS200" s="52">
        <f>IFERROR(IF(AND($R200&gt;=CS$2,$R200&lt;=CS$3),$M200,IF(AND(CS$3&gt;=$R200,CS$2&lt;=$S200),$M200,0)),0)</f>
        <v/>
      </c>
      <c r="CT200" s="52">
        <f>IFERROR(IF(AND($R200&gt;=CT$2,$R200&lt;=CT$3),$M200,IF(AND(CT$3&gt;=$R200,CT$2&lt;=$S200),$M200,0)),0)</f>
        <v/>
      </c>
      <c r="CU200" s="52">
        <f>IFERROR(IF(AND($R200&gt;=CU$2,$R200&lt;=CU$3),$M200,IF(AND(CU$3&gt;=$R200,CU$2&lt;=$S200),$M200,0)),0)</f>
        <v/>
      </c>
      <c r="CV200" s="52">
        <f>IFERROR(IF(AND($R200&gt;=CV$2,$R200&lt;=CV$3),$M200,IF(AND(CV$3&gt;=$R200,CV$2&lt;=$S200),$M200,0)),0)</f>
        <v/>
      </c>
      <c r="CW200" s="52">
        <f>IFERROR(IF(AND($R200&gt;=CW$2,$R200&lt;=CW$3),$M200,IF(AND(CW$3&gt;=$R200,CW$2&lt;=$S200),$M200,0)),0)</f>
        <v/>
      </c>
      <c r="CX200" s="52">
        <f>IFERROR(IF(AND($R200&gt;=CX$2,$R200&lt;=CX$3),$M200,IF(AND(CX$3&gt;=$R200,CX$2&lt;=$S200),$M200,0)),0)</f>
        <v/>
      </c>
      <c r="CY200" s="52">
        <f>IFERROR(IF(AND($R200&gt;=CY$2,$R200&lt;=CY$3),$M200,IF(AND(CY$3&gt;=$R200,CY$2&lt;=$S200),$M200,0)),0)</f>
        <v/>
      </c>
      <c r="CZ200" s="52">
        <f>IFERROR(IF(AND($R200&gt;=CZ$2,$R200&lt;=CZ$3),$M200,IF(AND(CZ$3&gt;=$R200,CZ$2&lt;=$S200),$M200,0)),0)</f>
        <v/>
      </c>
      <c r="DA200" s="52" t="n"/>
      <c r="DB200" s="52" t="n"/>
    </row>
    <row r="201" outlineLevel="1" ht="15.9" customHeight="1">
      <c r="A201" s="40" t="inlineStr">
        <is>
          <t>[Person_3]</t>
        </is>
      </c>
      <c r="B201" s="98" t="n"/>
      <c r="C201" s="56" t="n"/>
      <c r="D201" s="98" t="n"/>
      <c r="E201" s="56" t="n"/>
      <c r="F201" s="53" t="n"/>
      <c r="G201" s="56" t="n"/>
      <c r="H201" s="98" t="n"/>
      <c r="I201" s="43" t="n"/>
      <c r="J201" s="44" t="n"/>
      <c r="K201" s="45" t="n"/>
      <c r="L201" s="45" t="n"/>
      <c r="M201" s="46">
        <f>IF($J201="Digital Maintenance",0,K201*L201)*I200</f>
        <v/>
      </c>
      <c r="N201" s="47">
        <f>IF($J201="Digital Maintenance",K201*L201,0)*I201</f>
        <v/>
      </c>
      <c r="O201" s="48" t="inlineStr">
        <is>
          <t>New</t>
        </is>
      </c>
      <c r="P201" s="49" t="n"/>
      <c r="Q201" s="96" t="n"/>
      <c r="R201" s="96" t="n"/>
      <c r="S201" s="96" t="n"/>
      <c r="T201" s="51">
        <f>IF(ISBLANK(S201),"",YEARFRAC(R201,EOMONTH(S201,0))*12)</f>
        <v/>
      </c>
      <c r="U201" s="52">
        <f>IFERROR(IF(AND($R201&gt;=U$2,$R201&lt;=U$3),$M201,IF(AND(U$3&gt;=$R201,U$2&lt;=$S201),$M201,0)),0)</f>
        <v/>
      </c>
      <c r="V201" s="52">
        <f>IFERROR(IF(AND($R201&gt;=V$2,$R201&lt;=V$3),$M201,IF(AND(V$3&gt;=$R201,V$2&lt;=$S201),$M201,0)),0)</f>
        <v/>
      </c>
      <c r="W201" s="52">
        <f>IFERROR(IF(AND($R201&gt;=W$2,$R201&lt;=W$3),$M201,IF(AND(W$3&gt;=$R201,W$2&lt;=$S201),$M201,0)),0)</f>
        <v/>
      </c>
      <c r="X201" s="52">
        <f>IFERROR(IF(AND($R201&gt;=X$2,$R201&lt;=X$3),$M201,IF(AND(X$3&gt;=$R201,X$2&lt;=$S201),$M201,0)),0)</f>
        <v/>
      </c>
      <c r="Y201" s="52">
        <f>IFERROR(IF(AND($R201&gt;=Y$2,$R201&lt;=Y$3),$M201,IF(AND(Y$3&gt;=$R201,Y$2&lt;=$S201),$M201,0)),0)</f>
        <v/>
      </c>
      <c r="Z201" s="52">
        <f>IFERROR(IF(AND($R201&gt;=Z$2,$R201&lt;=Z$3),$M201,IF(AND(Z$3&gt;=$R201,Z$2&lt;=$S201),$M201,0)),0)</f>
        <v/>
      </c>
      <c r="AA201" s="52">
        <f>IFERROR(IF(AND($R201&gt;=AA$2,$R201&lt;=AA$3),$M201,IF(AND(AA$3&gt;=$R201,AA$2&lt;=$S201),$M201,0)),0)</f>
        <v/>
      </c>
      <c r="AB201" s="52">
        <f>IFERROR(IF(AND($R201&gt;=AB$2,$R201&lt;=AB$3),$M201,IF(AND(AB$3&gt;=$R201,AB$2&lt;=$S201),$M201,0)),0)</f>
        <v/>
      </c>
      <c r="AC201" s="52">
        <f>IFERROR(IF(AND($R201&gt;=AC$2,$R201&lt;=AC$3),$M201,IF(AND(AC$3&gt;=$R201,AC$2&lt;=$S201),$M201,0)),0)</f>
        <v/>
      </c>
      <c r="AD201" s="52">
        <f>IFERROR(IF(AND($R201&gt;=AD$2,$R201&lt;=AD$3),$M201,IF(AND(AD$3&gt;=$R201,AD$2&lt;=$S201),$M201,0)),0)</f>
        <v/>
      </c>
      <c r="AE201" s="52">
        <f>IFERROR(IF(AND($R201&gt;=AE$2,$R201&lt;=AE$3),$M201,IF(AND(AE$3&gt;=$R201,AE$2&lt;=$S201),$M201,0)),0)</f>
        <v/>
      </c>
      <c r="AF201" s="52">
        <f>IFERROR(IF(AND($R201&gt;=AF$2,$R201&lt;=AF$3),$M201,IF(AND(AF$3&gt;=$R201,AF$2&lt;=$S201),$M201,0)),0)</f>
        <v/>
      </c>
      <c r="AG201" s="52">
        <f>IFERROR(IF(AND($R201&gt;=AG$2,$R201&lt;=AG$3),$M201,IF(AND(AG$3&gt;=$R201,AG$2&lt;=$S201),$M201,0)),0)</f>
        <v/>
      </c>
      <c r="AH201" s="52">
        <f>IFERROR(IF(AND($R201&gt;=AH$2,$R201&lt;=AH$3),$M201,IF(AND(AH$3&gt;=$R201,AH$2&lt;=$S201),$M201,0)),0)</f>
        <v/>
      </c>
      <c r="AI201" s="52">
        <f>IFERROR(IF(AND($R201&gt;=AI$2,$R201&lt;=AI$3),$M201,IF(AND(AI$3&gt;=$R201,AI$2&lt;=$S201),$M201,0)),0)</f>
        <v/>
      </c>
      <c r="AJ201" s="52">
        <f>IFERROR(IF(AND($R201&gt;=AJ$2,$R201&lt;=AJ$3),$M201,IF(AND(AJ$3&gt;=$R201,AJ$2&lt;=$S201),$M201,0)),0)</f>
        <v/>
      </c>
      <c r="AK201" s="52">
        <f>IFERROR(IF(AND($R201&gt;=AK$2,$R201&lt;=AK$3),$M201,IF(AND(AK$3&gt;=$R201,AK$2&lt;=$S201),$M201,0)),0)</f>
        <v/>
      </c>
      <c r="AL201" s="52">
        <f>IFERROR(IF(AND($R201&gt;=AL$2,$R201&lt;=AL$3),$M201,IF(AND(AL$3&gt;=$R201,AL$2&lt;=$S201),$M201,0)),0)</f>
        <v/>
      </c>
      <c r="AM201" s="52">
        <f>IFERROR(IF(AND($R201&gt;=AM$2,$R201&lt;=AM$3),$M201,IF(AND(AM$3&gt;=$R201,AM$2&lt;=$S201),$M201,0)),0)</f>
        <v/>
      </c>
      <c r="AN201" s="52">
        <f>IFERROR(IF(AND($R201&gt;=AN$2,$R201&lt;=AN$3),$M201,IF(AND(AN$3&gt;=$R201,AN$2&lt;=$S201),$M201,0)),0)</f>
        <v/>
      </c>
      <c r="AO201" s="52">
        <f>IFERROR(IF(AND($R201&gt;=AO$2,$R201&lt;=AO$3),$M201,IF(AND(AO$3&gt;=$R201,AO$2&lt;=$S201),$M201,0)),0)</f>
        <v/>
      </c>
      <c r="AP201" s="52">
        <f>IFERROR(IF(AND($R201&gt;=AP$2,$R201&lt;=AP$3),$M201,IF(AND(AP$3&gt;=$R201,AP$2&lt;=$S201),$M201,0)),0)</f>
        <v/>
      </c>
      <c r="AQ201" s="52">
        <f>IFERROR(IF(AND($R201&gt;=AQ$2,$R201&lt;=AQ$3),$M201,IF(AND(AQ$3&gt;=$R201,AQ$2&lt;=$S201),$M201,0)),0)</f>
        <v/>
      </c>
      <c r="AR201" s="52">
        <f>IFERROR(IF(AND($R201&gt;=AR$2,$R201&lt;=AR$3),$M201,IF(AND(AR$3&gt;=$R201,AR$2&lt;=$S201),$M201,0)),0)</f>
        <v/>
      </c>
      <c r="AS201" s="52">
        <f>IFERROR(IF(AND($R201&gt;=AS$2,$R201&lt;=AS$3),$M201,IF(AND(AS$3&gt;=$R201,AS$2&lt;=$S201),$M201,0)),0)</f>
        <v/>
      </c>
      <c r="AT201" s="52">
        <f>IFERROR(IF(AND($R201&gt;=AT$2,$R201&lt;=AT$3),$M201,IF(AND(AT$3&gt;=$R201,AT$2&lt;=$S201),$M201,0)),0)</f>
        <v/>
      </c>
      <c r="AU201" s="52">
        <f>IFERROR(IF(AND($R201&gt;=AU$2,$R201&lt;=AU$3),$M201,IF(AND(AU$3&gt;=$R201,AU$2&lt;=$S201),$M201,0)),0)</f>
        <v/>
      </c>
      <c r="AV201" s="52">
        <f>IFERROR(IF(AND($R201&gt;=AV$2,$R201&lt;=AV$3),$M201,IF(AND(AV$3&gt;=$R201,AV$2&lt;=$S201),$M201,0)),0)</f>
        <v/>
      </c>
      <c r="AW201" s="52">
        <f>IFERROR(IF(AND($R201&gt;=AW$2,$R201&lt;=AW$3),$M201,IF(AND(AW$3&gt;=$R201,AW$2&lt;=$S201),$M201,0)),0)</f>
        <v/>
      </c>
      <c r="AX201" s="52">
        <f>IFERROR(IF(AND($R201&gt;=AX$2,$R201&lt;=AX$3),$M201,IF(AND(AX$3&gt;=$R201,AX$2&lt;=$S201),$M201,0)),0)</f>
        <v/>
      </c>
      <c r="AY201" s="52">
        <f>IFERROR(IF(AND($R201&gt;=AY$2,$R201&lt;=AY$3),$M201,IF(AND(AY$3&gt;=$R201,AY$2&lt;=$S201),$M201,0)),0)</f>
        <v/>
      </c>
      <c r="AZ201" s="52">
        <f>IFERROR(IF(AND($R201&gt;=AZ$2,$R201&lt;=AZ$3),$M201,IF(AND(AZ$3&gt;=$R201,AZ$2&lt;=$S201),$M201,0)),0)</f>
        <v/>
      </c>
      <c r="BA201" s="52">
        <f>IFERROR(IF(AND($R201&gt;=BA$2,$R201&lt;=BA$3),$M201,IF(AND(BA$3&gt;=$R201,BA$2&lt;=$S201),$M201,0)),0)</f>
        <v/>
      </c>
      <c r="BB201" s="52">
        <f>IFERROR(IF(AND($R201&gt;=BB$2,$R201&lt;=BB$3),$M201,IF(AND(BB$3&gt;=$R201,BB$2&lt;=$S201),$M201,0)),0)</f>
        <v/>
      </c>
      <c r="BC201" s="52">
        <f>IFERROR(IF(AND($R201&gt;=BC$2,$R201&lt;=BC$3),$M201,IF(AND(BC$3&gt;=$R201,BC$2&lt;=$S201),$M201,0)),0)</f>
        <v/>
      </c>
      <c r="BD201" s="52">
        <f>IFERROR(IF(AND($R201&gt;=BD$2,$R201&lt;=BD$3),$M201,IF(AND(BD$3&gt;=$R201,BD$2&lt;=$S201),$M201,0)),0)</f>
        <v/>
      </c>
      <c r="BE201" s="52">
        <f>IFERROR(IF(AND($R201&gt;=BE$2,$R201&lt;=BE$3),$M201,IF(AND(BE$3&gt;=$R201,BE$2&lt;=$S201),$M201,0)),0)</f>
        <v/>
      </c>
      <c r="BF201" s="52">
        <f>IFERROR(IF(AND($R201&gt;=BF$2,$R201&lt;=BF$3),$M201,IF(AND(BF$3&gt;=$R201,BF$2&lt;=$S201),$M201,0)),0)</f>
        <v/>
      </c>
      <c r="BG201" s="52">
        <f>IFERROR(IF(AND($R201&gt;=BG$2,$R201&lt;=BG$3),$M201,IF(AND(BG$3&gt;=$R201,BG$2&lt;=$S201),$M201,0)),0)</f>
        <v/>
      </c>
      <c r="BH201" s="52">
        <f>IFERROR(IF(AND($R201&gt;=BH$2,$R201&lt;=BH$3),$M201,IF(AND(BH$3&gt;=$R201,BH$2&lt;=$S201),$M201,0)),0)</f>
        <v/>
      </c>
      <c r="BI201" s="52">
        <f>IFERROR(IF(AND($R201&gt;=BI$2,$R201&lt;=BI$3),$M201,IF(AND(BI$3&gt;=$R201,BI$2&lt;=$S201),$M201,0)),0)</f>
        <v/>
      </c>
      <c r="BJ201" s="52">
        <f>IFERROR(IF(AND($R201&gt;=BJ$2,$R201&lt;=BJ$3),$M201,IF(AND(BJ$3&gt;=$R201,BJ$2&lt;=$S201),$M201,0)),0)</f>
        <v/>
      </c>
      <c r="BK201" s="52">
        <f>IFERROR(IF(AND($R201&gt;=BK$2,$R201&lt;=BK$3),$M201,IF(AND(BK$3&gt;=$R201,BK$2&lt;=$S201),$M201,0)),0)</f>
        <v/>
      </c>
      <c r="BL201" s="52">
        <f>IFERROR(IF(AND($R201&gt;=BL$2,$R201&lt;=BL$3),$M201,IF(AND(BL$3&gt;=$R201,BL$2&lt;=$S201),$M201,0)),0)</f>
        <v/>
      </c>
      <c r="BM201" s="52">
        <f>IFERROR(IF(AND($R201&gt;=BM$2,$R201&lt;=BM$3),$M201,IF(AND(BM$3&gt;=$R201,BM$2&lt;=$S201),$M201,0)),0)</f>
        <v/>
      </c>
      <c r="BN201" s="52">
        <f>IFERROR(IF(AND($R201&gt;=BN$2,$R201&lt;=BN$3),$M201,IF(AND(BN$3&gt;=$R201,BN$2&lt;=$S201),$M201,0)),0)</f>
        <v/>
      </c>
      <c r="BO201" s="52">
        <f>IFERROR(IF(AND($R201&gt;=BO$2,$R201&lt;=BO$3),$M201,IF(AND(BO$3&gt;=$R201,BO$2&lt;=$S201),$M201,0)),0)</f>
        <v/>
      </c>
      <c r="BP201" s="52">
        <f>IFERROR(IF(AND($R201&gt;=BP$2,$R201&lt;=BP$3),$M201,IF(AND(BP$3&gt;=$R201,BP$2&lt;=$S201),$M201,0)),0)</f>
        <v/>
      </c>
      <c r="BQ201" s="52">
        <f>IFERROR(IF(AND($R201&gt;=BQ$2,$R201&lt;=BQ$3),$M201,IF(AND(BQ$3&gt;=$R201,BQ$2&lt;=$S201),$M201,0)),0)</f>
        <v/>
      </c>
      <c r="BR201" s="52">
        <f>IFERROR(IF(AND($R201&gt;=BR$2,$R201&lt;=BR$3),$M201,IF(AND(BR$3&gt;=$R201,BR$2&lt;=$S201),$M201,0)),0)</f>
        <v/>
      </c>
      <c r="BS201" s="52">
        <f>IFERROR(IF(AND($R201&gt;=BS$2,$R201&lt;=BS$3),$M201,IF(AND(BS$3&gt;=$R201,BS$2&lt;=$S201),$M201,0)),0)</f>
        <v/>
      </c>
      <c r="BT201" s="52">
        <f>IFERROR(IF(AND($R201&gt;=BT$2,$R201&lt;=BT$3),$M201,IF(AND(BT$3&gt;=$R201,BT$2&lt;=$S201),$M201,0)),0)</f>
        <v/>
      </c>
      <c r="BU201" s="52">
        <f>IFERROR(IF(AND($R201&gt;=BU$2,$R201&lt;=BU$3),$M201,IF(AND(BU$3&gt;=$R201,BU$2&lt;=$S201),$M201,0)),0)</f>
        <v/>
      </c>
      <c r="BV201" s="52">
        <f>IFERROR(IF(AND($R201&gt;=BV$2,$R201&lt;=BV$3),$M201,IF(AND(BV$3&gt;=$R201,BV$2&lt;=$S201),$M201,0)),0)</f>
        <v/>
      </c>
      <c r="BW201" s="52">
        <f>IFERROR(IF(AND($R201&gt;=BW$2,$R201&lt;=BW$3),$M201,IF(AND(BW$3&gt;=$R201,BW$2&lt;=$S201),$M201,0)),0)</f>
        <v/>
      </c>
      <c r="BX201" s="52">
        <f>IFERROR(IF(AND($R201&gt;=BX$2,$R201&lt;=BX$3),$M201,IF(AND(BX$3&gt;=$R201,BX$2&lt;=$S201),$M201,0)),0)</f>
        <v/>
      </c>
      <c r="BY201" s="52">
        <f>IFERROR(IF(AND($R201&gt;=BY$2,$R201&lt;=BY$3),$M201,IF(AND(BY$3&gt;=$R201,BY$2&lt;=$S201),$M201,0)),0)</f>
        <v/>
      </c>
      <c r="BZ201" s="52">
        <f>IFERROR(IF(AND($R201&gt;=BZ$2,$R201&lt;=BZ$3),$M201,IF(AND(BZ$3&gt;=$R201,BZ$2&lt;=$S201),$M201,0)),0)</f>
        <v/>
      </c>
      <c r="CA201" s="52">
        <f>IFERROR(IF(AND($R201&gt;=CA$2,$R201&lt;=CA$3),$M201,IF(AND(CA$3&gt;=$R201,CA$2&lt;=$S201),$M201,0)),0)</f>
        <v/>
      </c>
      <c r="CB201" s="52">
        <f>IFERROR(IF(AND($R201&gt;=CB$2,$R201&lt;=CB$3),$M201,IF(AND(CB$3&gt;=$R201,CB$2&lt;=$S201),$M201,0)),0)</f>
        <v/>
      </c>
      <c r="CC201" s="52">
        <f>IFERROR(IF(AND($R201&gt;=CC$2,$R201&lt;=CC$3),$M201,IF(AND(CC$3&gt;=$R201,CC$2&lt;=$S201),$M201,0)),0)</f>
        <v/>
      </c>
      <c r="CD201" s="52">
        <f>IFERROR(IF(AND($R201&gt;=CD$2,$R201&lt;=CD$3),$M201,IF(AND(CD$3&gt;=$R201,CD$2&lt;=$S201),$M201,0)),0)</f>
        <v/>
      </c>
      <c r="CE201" s="52">
        <f>IFERROR(IF(AND($R201&gt;=CE$2,$R201&lt;=CE$3),$M201,IF(AND(CE$3&gt;=$R201,CE$2&lt;=$S201),$M201,0)),0)</f>
        <v/>
      </c>
      <c r="CF201" s="52">
        <f>IFERROR(IF(AND($R201&gt;=CF$2,$R201&lt;=CF$3),$M201,IF(AND(CF$3&gt;=$R201,CF$2&lt;=$S201),$M201,0)),0)</f>
        <v/>
      </c>
      <c r="CG201" s="52">
        <f>IFERROR(IF(AND($R201&gt;=CG$2,$R201&lt;=CG$3),$M201,IF(AND(CG$3&gt;=$R201,CG$2&lt;=$S201),$M201,0)),0)</f>
        <v/>
      </c>
      <c r="CH201" s="52">
        <f>IFERROR(IF(AND($R201&gt;=CH$2,$R201&lt;=CH$3),$M201,IF(AND(CH$3&gt;=$R201,CH$2&lt;=$S201),$M201,0)),0)</f>
        <v/>
      </c>
      <c r="CI201" s="52">
        <f>IFERROR(IF(AND($R201&gt;=CI$2,$R201&lt;=CI$3),$M201,IF(AND(CI$3&gt;=$R201,CI$2&lt;=$S201),$M201,0)),0)</f>
        <v/>
      </c>
      <c r="CJ201" s="52">
        <f>IFERROR(IF(AND($R201&gt;=CJ$2,$R201&lt;=CJ$3),$M201,IF(AND(CJ$3&gt;=$R201,CJ$2&lt;=$S201),$M201,0)),0)</f>
        <v/>
      </c>
      <c r="CK201" s="52">
        <f>IFERROR(IF(AND($R201&gt;=CK$2,$R201&lt;=CK$3),$M201,IF(AND(CK$3&gt;=$R201,CK$2&lt;=$S201),$M201,0)),0)</f>
        <v/>
      </c>
      <c r="CL201" s="52">
        <f>IFERROR(IF(AND($R201&gt;=CL$2,$R201&lt;=CL$3),$M201,IF(AND(CL$3&gt;=$R201,CL$2&lt;=$S201),$M201,0)),0)</f>
        <v/>
      </c>
      <c r="CM201" s="52">
        <f>IFERROR(IF(AND($R201&gt;=CM$2,$R201&lt;=CM$3),$M201,IF(AND(CM$3&gt;=$R201,CM$2&lt;=$S201),$M201,0)),0)</f>
        <v/>
      </c>
      <c r="CN201" s="52">
        <f>IFERROR(IF(AND($R201&gt;=CN$2,$R201&lt;=CN$3),$M201,IF(AND(CN$3&gt;=$R201,CN$2&lt;=$S201),$M201,0)),0)</f>
        <v/>
      </c>
      <c r="CO201" s="52">
        <f>IFERROR(IF(AND($R201&gt;=CO$2,$R201&lt;=CO$3),$M201,IF(AND(CO$3&gt;=$R201,CO$2&lt;=$S201),$M201,0)),0)</f>
        <v/>
      </c>
      <c r="CP201" s="52">
        <f>IFERROR(IF(AND($R201&gt;=CP$2,$R201&lt;=CP$3),$M201,IF(AND(CP$3&gt;=$R201,CP$2&lt;=$S201),$M201,0)),0)</f>
        <v/>
      </c>
      <c r="CQ201" s="52">
        <f>IFERROR(IF(AND($R201&gt;=CQ$2,$R201&lt;=CQ$3),$M201,IF(AND(CQ$3&gt;=$R201,CQ$2&lt;=$S201),$M201,0)),0)</f>
        <v/>
      </c>
      <c r="CR201" s="52">
        <f>IFERROR(IF(AND($R201&gt;=CR$2,$R201&lt;=CR$3),$M201,IF(AND(CR$3&gt;=$R201,CR$2&lt;=$S201),$M201,0)),0)</f>
        <v/>
      </c>
      <c r="CS201" s="52">
        <f>IFERROR(IF(AND($R201&gt;=CS$2,$R201&lt;=CS$3),$M201,IF(AND(CS$3&gt;=$R201,CS$2&lt;=$S201),$M201,0)),0)</f>
        <v/>
      </c>
      <c r="CT201" s="52">
        <f>IFERROR(IF(AND($R201&gt;=CT$2,$R201&lt;=CT$3),$M201,IF(AND(CT$3&gt;=$R201,CT$2&lt;=$S201),$M201,0)),0)</f>
        <v/>
      </c>
      <c r="CU201" s="52">
        <f>IFERROR(IF(AND($R201&gt;=CU$2,$R201&lt;=CU$3),$M201,IF(AND(CU$3&gt;=$R201,CU$2&lt;=$S201),$M201,0)),0)</f>
        <v/>
      </c>
      <c r="CV201" s="52">
        <f>IFERROR(IF(AND($R201&gt;=CV$2,$R201&lt;=CV$3),$M201,IF(AND(CV$3&gt;=$R201,CV$2&lt;=$S201),$M201,0)),0)</f>
        <v/>
      </c>
      <c r="CW201" s="52">
        <f>IFERROR(IF(AND($R201&gt;=CW$2,$R201&lt;=CW$3),$M201,IF(AND(CW$3&gt;=$R201,CW$2&lt;=$S201),$M201,0)),0)</f>
        <v/>
      </c>
      <c r="CX201" s="52">
        <f>IFERROR(IF(AND($R201&gt;=CX$2,$R201&lt;=CX$3),$M201,IF(AND(CX$3&gt;=$R201,CX$2&lt;=$S201),$M201,0)),0)</f>
        <v/>
      </c>
      <c r="CY201" s="52">
        <f>IFERROR(IF(AND($R201&gt;=CY$2,$R201&lt;=CY$3),$M201,IF(AND(CY$3&gt;=$R201,CY$2&lt;=$S201),$M201,0)),0)</f>
        <v/>
      </c>
      <c r="CZ201" s="52">
        <f>IFERROR(IF(AND($R201&gt;=CZ$2,$R201&lt;=CZ$3),$M201,IF(AND(CZ$3&gt;=$R201,CZ$2&lt;=$S201),$M201,0)),0)</f>
        <v/>
      </c>
      <c r="DA201" s="52" t="n"/>
      <c r="DB201" s="52" t="n"/>
    </row>
    <row r="202" ht="15.9" customHeight="1">
      <c r="A202" s="99" t="n"/>
      <c r="B202" s="99" t="n"/>
      <c r="C202" s="59" t="n"/>
      <c r="D202" s="99" t="n"/>
      <c r="E202" s="59" t="n"/>
      <c r="F202" s="99" t="n"/>
      <c r="G202" s="59" t="n"/>
      <c r="H202" s="99" t="n"/>
      <c r="I202" s="99" t="n"/>
      <c r="J202" s="99" t="n"/>
      <c r="K202" s="99" t="n"/>
      <c r="L202" s="99" t="n"/>
      <c r="M202" s="99" t="n"/>
      <c r="N202" s="99" t="n"/>
      <c r="O202" s="99" t="n"/>
      <c r="P202" s="99" t="n"/>
      <c r="Q202" s="99" t="n"/>
      <c r="R202" s="99" t="n"/>
      <c r="S202" s="99" t="n"/>
      <c r="T202" s="60" t="n"/>
      <c r="U202" s="100" t="n"/>
      <c r="V202" s="100" t="n"/>
      <c r="W202" s="99" t="n"/>
      <c r="X202" s="99" t="n"/>
      <c r="Y202" s="99" t="n"/>
      <c r="Z202" s="99" t="n"/>
      <c r="AA202" s="99" t="n"/>
      <c r="AB202" s="99" t="n"/>
      <c r="AC202" s="99" t="n"/>
      <c r="AD202" s="99" t="n"/>
      <c r="AE202" s="99" t="n"/>
      <c r="AF202" s="99" t="n"/>
      <c r="AG202" s="99" t="n"/>
      <c r="AH202" s="99" t="n"/>
      <c r="AI202" s="99" t="n"/>
      <c r="AJ202" s="99" t="n"/>
      <c r="AK202" s="99" t="n"/>
      <c r="AL202" s="99" t="n"/>
      <c r="AM202" s="99" t="n"/>
      <c r="AN202" s="99" t="n"/>
      <c r="AO202" s="99" t="n"/>
      <c r="AP202" s="99" t="n"/>
      <c r="AQ202" s="99" t="n"/>
      <c r="AR202" s="99" t="n"/>
      <c r="AS202" s="99" t="n"/>
      <c r="AT202" s="99" t="n"/>
      <c r="AU202" s="99" t="n"/>
      <c r="AV202" s="99" t="n"/>
      <c r="AW202" s="99" t="n"/>
      <c r="AX202" s="99" t="n"/>
      <c r="AY202" s="99" t="n"/>
      <c r="AZ202" s="99" t="n"/>
      <c r="BA202" s="99" t="n"/>
      <c r="BB202" s="99" t="n"/>
      <c r="BC202" s="99" t="n"/>
      <c r="BD202" s="99" t="n"/>
      <c r="BE202" s="99" t="n"/>
      <c r="BF202" s="99" t="n"/>
      <c r="BG202" s="99" t="n"/>
      <c r="BH202" s="99" t="n"/>
      <c r="BI202" s="99" t="n"/>
      <c r="BJ202" s="99" t="n"/>
      <c r="BK202" s="99" t="n"/>
      <c r="BL202" s="99" t="n"/>
      <c r="BM202" s="99" t="n"/>
      <c r="BN202" s="99" t="n"/>
      <c r="BO202" s="99" t="n"/>
      <c r="BP202" s="99" t="n"/>
      <c r="BQ202" s="99" t="n"/>
      <c r="BR202" s="99" t="n"/>
      <c r="BS202" s="99" t="n"/>
      <c r="BT202" s="99" t="n"/>
      <c r="BU202" s="99" t="n"/>
      <c r="BV202" s="99" t="n"/>
      <c r="BW202" s="99" t="n"/>
      <c r="BX202" s="99" t="n"/>
      <c r="BY202" s="99" t="n"/>
      <c r="BZ202" s="99" t="n"/>
      <c r="CA202" s="99" t="n"/>
      <c r="CB202" s="99" t="n"/>
      <c r="CC202" s="99" t="n"/>
      <c r="CD202" s="99" t="n"/>
      <c r="CE202" s="99" t="n"/>
      <c r="CF202" s="99" t="n"/>
      <c r="CG202" s="99" t="n"/>
      <c r="CH202" s="99" t="n"/>
      <c r="CI202" s="99" t="n"/>
      <c r="CJ202" s="99" t="n"/>
      <c r="CK202" s="99" t="n"/>
      <c r="CL202" s="99" t="n"/>
      <c r="CM202" s="99" t="n"/>
      <c r="CN202" s="99" t="n"/>
      <c r="CO202" s="99" t="n"/>
      <c r="CP202" s="99" t="n"/>
      <c r="CQ202" s="99" t="n"/>
      <c r="CR202" s="99" t="n"/>
      <c r="CS202" s="99" t="n"/>
      <c r="CT202" s="99" t="n"/>
      <c r="CU202" s="99" t="n"/>
      <c r="CV202" s="99" t="n"/>
      <c r="CW202" s="99" t="n"/>
      <c r="CX202" s="99" t="n"/>
      <c r="CY202" s="99" t="n"/>
      <c r="CZ202" s="99" t="n"/>
      <c r="DA202" s="99" t="n"/>
      <c r="DB202" s="99" t="n"/>
    </row>
    <row r="203" ht="15.9" customHeight="1">
      <c r="A203" s="99" t="n"/>
      <c r="B203" s="99" t="n"/>
      <c r="C203" s="59" t="n"/>
      <c r="D203" s="99" t="n"/>
      <c r="E203" s="59" t="n"/>
      <c r="F203" s="99" t="n"/>
      <c r="G203" s="59" t="n"/>
      <c r="H203" s="99" t="n"/>
      <c r="I203" s="99" t="n"/>
      <c r="J203" s="99" t="n"/>
      <c r="K203" s="99" t="n"/>
      <c r="L203" s="99" t="n"/>
      <c r="M203" s="99" t="n"/>
      <c r="N203" s="99" t="n"/>
      <c r="O203" s="99" t="n"/>
      <c r="P203" s="99" t="n"/>
      <c r="Q203" s="99" t="n"/>
      <c r="R203" s="99" t="n"/>
      <c r="S203" s="99" t="n"/>
      <c r="T203" s="60" t="n"/>
      <c r="U203" s="100" t="n"/>
      <c r="V203" s="100" t="n"/>
      <c r="W203" s="99" t="n"/>
      <c r="X203" s="99" t="n"/>
      <c r="Y203" s="99" t="n"/>
      <c r="Z203" s="99" t="n"/>
      <c r="AA203" s="99" t="n"/>
      <c r="AB203" s="99" t="n"/>
      <c r="AC203" s="99" t="n"/>
      <c r="AD203" s="99" t="n"/>
      <c r="AE203" s="99" t="n"/>
      <c r="AF203" s="99" t="n"/>
      <c r="AG203" s="99" t="n"/>
      <c r="AH203" s="99" t="n"/>
      <c r="AI203" s="99" t="n"/>
      <c r="AJ203" s="99" t="n"/>
      <c r="AK203" s="99" t="n"/>
      <c r="AL203" s="99" t="n"/>
      <c r="AM203" s="99" t="n"/>
      <c r="AN203" s="99" t="n"/>
      <c r="AO203" s="99" t="n"/>
      <c r="AP203" s="99" t="n"/>
      <c r="AQ203" s="99" t="n"/>
      <c r="AR203" s="99" t="n"/>
      <c r="AS203" s="99" t="n"/>
      <c r="AT203" s="99" t="n"/>
      <c r="AU203" s="99" t="n"/>
      <c r="AV203" s="99" t="n"/>
      <c r="AW203" s="99" t="n"/>
      <c r="AX203" s="99" t="n"/>
      <c r="AY203" s="99" t="n"/>
      <c r="AZ203" s="99" t="n"/>
      <c r="BA203" s="99" t="n"/>
      <c r="BB203" s="99" t="n"/>
      <c r="BC203" s="99" t="n"/>
      <c r="BD203" s="99" t="n"/>
      <c r="BE203" s="99" t="n"/>
      <c r="BF203" s="99" t="n"/>
      <c r="BG203" s="99" t="n"/>
      <c r="BH203" s="99" t="n"/>
      <c r="BI203" s="99" t="n"/>
      <c r="BJ203" s="99" t="n"/>
      <c r="BK203" s="99" t="n"/>
      <c r="BL203" s="99" t="n"/>
      <c r="BM203" s="99" t="n"/>
      <c r="BN203" s="99" t="n"/>
      <c r="BO203" s="99" t="n"/>
      <c r="BP203" s="99" t="n"/>
      <c r="BQ203" s="99" t="n"/>
      <c r="BR203" s="99" t="n"/>
      <c r="BS203" s="99" t="n"/>
      <c r="BT203" s="99" t="n"/>
      <c r="BU203" s="99" t="n"/>
      <c r="BV203" s="99" t="n"/>
      <c r="BW203" s="99" t="n"/>
      <c r="BX203" s="99" t="n"/>
      <c r="BY203" s="99" t="n"/>
      <c r="BZ203" s="99" t="n"/>
      <c r="CA203" s="99" t="n"/>
      <c r="CB203" s="99" t="n"/>
      <c r="CC203" s="99" t="n"/>
      <c r="CD203" s="99" t="n"/>
      <c r="CE203" s="99" t="n"/>
      <c r="CF203" s="99" t="n"/>
      <c r="CG203" s="99" t="n"/>
      <c r="CH203" s="99" t="n"/>
      <c r="CI203" s="99" t="n"/>
      <c r="CJ203" s="99" t="n"/>
      <c r="CK203" s="99" t="n"/>
      <c r="CL203" s="99" t="n"/>
      <c r="CM203" s="99" t="n"/>
      <c r="CN203" s="99" t="n"/>
      <c r="CO203" s="99" t="n"/>
      <c r="CP203" s="99" t="n"/>
      <c r="CQ203" s="99" t="n"/>
      <c r="CR203" s="99" t="n"/>
      <c r="CS203" s="99" t="n"/>
      <c r="CT203" s="99" t="n"/>
      <c r="CU203" s="99" t="n"/>
      <c r="CV203" s="99" t="n"/>
      <c r="CW203" s="99" t="n"/>
      <c r="CX203" s="99" t="n"/>
      <c r="CY203" s="99" t="n"/>
      <c r="CZ203" s="99" t="n"/>
      <c r="DA203" s="99" t="n"/>
      <c r="DB203" s="99" t="n"/>
    </row>
    <row r="204" ht="15.9" customHeight="1">
      <c r="A204" s="99" t="n"/>
      <c r="B204" s="99" t="n"/>
      <c r="C204" s="59" t="n"/>
      <c r="D204" s="99" t="n"/>
      <c r="E204" s="59" t="n"/>
      <c r="F204" s="99" t="n"/>
      <c r="G204" s="59" t="n"/>
      <c r="H204" s="99" t="n"/>
      <c r="I204" s="99" t="n"/>
      <c r="J204" s="99" t="n"/>
      <c r="K204" s="99" t="n"/>
      <c r="L204" s="99" t="n"/>
      <c r="M204" s="99" t="n"/>
      <c r="N204" s="99" t="n"/>
      <c r="O204" s="99" t="n"/>
      <c r="P204" s="99" t="n"/>
      <c r="Q204" s="99" t="n"/>
      <c r="R204" s="99" t="n"/>
      <c r="S204" s="99" t="n"/>
      <c r="T204" s="60" t="n"/>
      <c r="U204" s="100" t="n"/>
      <c r="V204" s="100" t="n"/>
      <c r="W204" s="99" t="n"/>
      <c r="X204" s="99" t="n"/>
      <c r="Y204" s="99" t="n"/>
      <c r="Z204" s="99" t="n"/>
      <c r="AA204" s="99" t="n"/>
      <c r="AB204" s="99" t="n"/>
      <c r="AC204" s="99" t="n"/>
      <c r="AD204" s="99" t="n"/>
      <c r="AE204" s="99" t="n"/>
      <c r="AF204" s="99" t="n"/>
      <c r="AG204" s="99" t="n"/>
      <c r="AH204" s="99" t="n"/>
      <c r="AI204" s="99" t="n"/>
      <c r="AJ204" s="99" t="n"/>
      <c r="AK204" s="99" t="n"/>
      <c r="AL204" s="99" t="n"/>
      <c r="AM204" s="99" t="n"/>
      <c r="AN204" s="99" t="n"/>
      <c r="AO204" s="99" t="n"/>
      <c r="AP204" s="99" t="n"/>
      <c r="AQ204" s="99" t="n"/>
      <c r="AR204" s="99" t="n"/>
      <c r="AS204" s="99" t="n"/>
      <c r="AT204" s="99" t="n"/>
      <c r="AU204" s="99" t="n"/>
      <c r="AV204" s="99" t="n"/>
      <c r="AW204" s="99" t="n"/>
      <c r="AX204" s="99" t="n"/>
      <c r="AY204" s="99" t="n"/>
      <c r="AZ204" s="99" t="n"/>
      <c r="BA204" s="99" t="n"/>
      <c r="BB204" s="99" t="n"/>
      <c r="BC204" s="99" t="n"/>
      <c r="BD204" s="99" t="n"/>
      <c r="BE204" s="99" t="n"/>
      <c r="BF204" s="99" t="n"/>
      <c r="BG204" s="99" t="n"/>
      <c r="BH204" s="99" t="n"/>
      <c r="BI204" s="99" t="n"/>
      <c r="BJ204" s="99" t="n"/>
      <c r="BK204" s="99" t="n"/>
      <c r="BL204" s="99" t="n"/>
      <c r="BM204" s="99" t="n"/>
      <c r="BN204" s="99" t="n"/>
      <c r="BO204" s="99" t="n"/>
      <c r="BP204" s="99" t="n"/>
      <c r="BQ204" s="99" t="n"/>
      <c r="BR204" s="99" t="n"/>
      <c r="BS204" s="99" t="n"/>
      <c r="BT204" s="99" t="n"/>
      <c r="BU204" s="99" t="n"/>
      <c r="BV204" s="99" t="n"/>
      <c r="BW204" s="99" t="n"/>
      <c r="BX204" s="99" t="n"/>
      <c r="BY204" s="99" t="n"/>
      <c r="BZ204" s="99" t="n"/>
      <c r="CA204" s="99" t="n"/>
      <c r="CB204" s="99" t="n"/>
      <c r="CC204" s="99" t="n"/>
      <c r="CD204" s="99" t="n"/>
      <c r="CE204" s="99" t="n"/>
      <c r="CF204" s="99" t="n"/>
      <c r="CG204" s="99" t="n"/>
      <c r="CH204" s="99" t="n"/>
      <c r="CI204" s="99" t="n"/>
      <c r="CJ204" s="99" t="n"/>
      <c r="CK204" s="99" t="n"/>
      <c r="CL204" s="99" t="n"/>
      <c r="CM204" s="99" t="n"/>
      <c r="CN204" s="99" t="n"/>
      <c r="CO204" s="99" t="n"/>
      <c r="CP204" s="99" t="n"/>
      <c r="CQ204" s="99" t="n"/>
      <c r="CR204" s="99" t="n"/>
      <c r="CS204" s="99" t="n"/>
      <c r="CT204" s="99" t="n"/>
      <c r="CU204" s="99" t="n"/>
      <c r="CV204" s="99" t="n"/>
      <c r="CW204" s="99" t="n"/>
      <c r="CX204" s="99" t="n"/>
      <c r="CY204" s="99" t="n"/>
      <c r="CZ204" s="99" t="n"/>
      <c r="DA204" s="99" t="n"/>
      <c r="DB204" s="99" t="n"/>
    </row>
    <row r="205" ht="15.9" customHeight="1">
      <c r="A205" s="99" t="n"/>
      <c r="B205" s="99" t="n"/>
      <c r="C205" s="59" t="n"/>
      <c r="D205" s="99" t="n"/>
      <c r="E205" s="59" t="n"/>
      <c r="F205" s="99" t="n"/>
      <c r="G205" s="59" t="n"/>
      <c r="H205" s="99" t="n"/>
      <c r="I205" s="99" t="n"/>
      <c r="J205" s="99" t="n"/>
      <c r="K205" s="99" t="n"/>
      <c r="L205" s="99" t="n"/>
      <c r="M205" s="99" t="n"/>
      <c r="N205" s="99" t="n"/>
      <c r="O205" s="99" t="n"/>
      <c r="P205" s="99" t="n"/>
      <c r="Q205" s="99" t="n"/>
      <c r="R205" s="99" t="n"/>
      <c r="S205" s="99" t="n"/>
      <c r="T205" s="60" t="n"/>
      <c r="U205" s="100" t="n"/>
      <c r="V205" s="100" t="n"/>
      <c r="W205" s="99" t="n"/>
      <c r="X205" s="99" t="n"/>
      <c r="Y205" s="99" t="n"/>
      <c r="Z205" s="99" t="n"/>
      <c r="AA205" s="99" t="n"/>
      <c r="AB205" s="99" t="n"/>
      <c r="AC205" s="99" t="n"/>
      <c r="AD205" s="99" t="n"/>
      <c r="AE205" s="99" t="n"/>
      <c r="AF205" s="99" t="n"/>
      <c r="AG205" s="99" t="n"/>
      <c r="AH205" s="99" t="n"/>
      <c r="AI205" s="99" t="n"/>
      <c r="AJ205" s="99" t="n"/>
      <c r="AK205" s="99" t="n"/>
      <c r="AL205" s="99" t="n"/>
      <c r="AM205" s="99" t="n"/>
      <c r="AN205" s="99" t="n"/>
      <c r="AO205" s="99" t="n"/>
      <c r="AP205" s="99" t="n"/>
      <c r="AQ205" s="99" t="n"/>
      <c r="AR205" s="99" t="n"/>
      <c r="AS205" s="99" t="n"/>
      <c r="AT205" s="99" t="n"/>
      <c r="AU205" s="99" t="n"/>
      <c r="AV205" s="99" t="n"/>
      <c r="AW205" s="99" t="n"/>
      <c r="AX205" s="99" t="n"/>
      <c r="AY205" s="99" t="n"/>
      <c r="AZ205" s="99" t="n"/>
      <c r="BA205" s="99" t="n"/>
      <c r="BB205" s="99" t="n"/>
      <c r="BC205" s="99" t="n"/>
      <c r="BD205" s="99" t="n"/>
      <c r="BE205" s="99" t="n"/>
      <c r="BF205" s="99" t="n"/>
      <c r="BG205" s="99" t="n"/>
      <c r="BH205" s="99" t="n"/>
      <c r="BI205" s="99" t="n"/>
      <c r="BJ205" s="99" t="n"/>
      <c r="BK205" s="99" t="n"/>
      <c r="BL205" s="99" t="n"/>
      <c r="BM205" s="99" t="n"/>
      <c r="BN205" s="99" t="n"/>
      <c r="BO205" s="99" t="n"/>
      <c r="BP205" s="99" t="n"/>
      <c r="BQ205" s="99" t="n"/>
      <c r="BR205" s="99" t="n"/>
      <c r="BS205" s="99" t="n"/>
      <c r="BT205" s="99" t="n"/>
      <c r="BU205" s="99" t="n"/>
      <c r="BV205" s="99" t="n"/>
      <c r="BW205" s="99" t="n"/>
      <c r="BX205" s="99" t="n"/>
      <c r="BY205" s="99" t="n"/>
      <c r="BZ205" s="99" t="n"/>
      <c r="CA205" s="99" t="n"/>
      <c r="CB205" s="99" t="n"/>
      <c r="CC205" s="99" t="n"/>
      <c r="CD205" s="99" t="n"/>
      <c r="CE205" s="99" t="n"/>
      <c r="CF205" s="99" t="n"/>
      <c r="CG205" s="99" t="n"/>
      <c r="CH205" s="99" t="n"/>
      <c r="CI205" s="99" t="n"/>
      <c r="CJ205" s="99" t="n"/>
      <c r="CK205" s="99" t="n"/>
      <c r="CL205" s="99" t="n"/>
      <c r="CM205" s="99" t="n"/>
      <c r="CN205" s="99" t="n"/>
      <c r="CO205" s="99" t="n"/>
      <c r="CP205" s="99" t="n"/>
      <c r="CQ205" s="99" t="n"/>
      <c r="CR205" s="99" t="n"/>
      <c r="CS205" s="99" t="n"/>
      <c r="CT205" s="99" t="n"/>
      <c r="CU205" s="99" t="n"/>
      <c r="CV205" s="99" t="n"/>
      <c r="CW205" s="99" t="n"/>
      <c r="CX205" s="99" t="n"/>
      <c r="CY205" s="99" t="n"/>
      <c r="CZ205" s="99" t="n"/>
      <c r="DA205" s="99" t="n"/>
      <c r="DB205" s="99" t="n"/>
    </row>
    <row r="206" ht="15.9" customHeight="1">
      <c r="A206" s="99" t="n"/>
      <c r="B206" s="99" t="n"/>
      <c r="C206" s="59" t="n"/>
      <c r="D206" s="99" t="n"/>
      <c r="E206" s="59" t="n"/>
      <c r="F206" s="99" t="n"/>
      <c r="G206" s="59" t="n"/>
      <c r="H206" s="99" t="n"/>
      <c r="I206" s="99" t="n"/>
      <c r="J206" s="99" t="n"/>
      <c r="K206" s="99" t="n"/>
      <c r="L206" s="99" t="n"/>
      <c r="M206" s="99" t="n"/>
      <c r="N206" s="99" t="n"/>
      <c r="O206" s="99" t="n"/>
      <c r="P206" s="99" t="n"/>
      <c r="Q206" s="99" t="n"/>
      <c r="R206" s="99" t="n"/>
      <c r="S206" s="99" t="n"/>
      <c r="T206" s="60" t="n"/>
      <c r="U206" s="100" t="n"/>
      <c r="V206" s="100" t="n"/>
      <c r="W206" s="99" t="n"/>
      <c r="X206" s="99" t="n"/>
      <c r="Y206" s="99" t="n"/>
      <c r="Z206" s="99" t="n"/>
      <c r="AA206" s="99" t="n"/>
      <c r="AB206" s="99" t="n"/>
      <c r="AC206" s="99" t="n"/>
      <c r="AD206" s="99" t="n"/>
      <c r="AE206" s="99" t="n"/>
      <c r="AF206" s="99" t="n"/>
      <c r="AG206" s="99" t="n"/>
      <c r="AH206" s="99" t="n"/>
      <c r="AI206" s="99" t="n"/>
      <c r="AJ206" s="99" t="n"/>
      <c r="AK206" s="99" t="n"/>
      <c r="AL206" s="99" t="n"/>
      <c r="AM206" s="99" t="n"/>
      <c r="AN206" s="99" t="n"/>
      <c r="AO206" s="99" t="n"/>
      <c r="AP206" s="99" t="n"/>
      <c r="AQ206" s="99" t="n"/>
      <c r="AR206" s="99" t="n"/>
      <c r="AS206" s="99" t="n"/>
      <c r="AT206" s="99" t="n"/>
      <c r="AU206" s="99" t="n"/>
      <c r="AV206" s="99" t="n"/>
      <c r="AW206" s="99" t="n"/>
      <c r="AX206" s="99" t="n"/>
      <c r="AY206" s="99" t="n"/>
      <c r="AZ206" s="99" t="n"/>
      <c r="BA206" s="99" t="n"/>
      <c r="BB206" s="99" t="n"/>
      <c r="BC206" s="99" t="n"/>
      <c r="BD206" s="99" t="n"/>
      <c r="BE206" s="99" t="n"/>
      <c r="BF206" s="99" t="n"/>
      <c r="BG206" s="99" t="n"/>
      <c r="BH206" s="99" t="n"/>
      <c r="BI206" s="99" t="n"/>
      <c r="BJ206" s="99" t="n"/>
      <c r="BK206" s="99" t="n"/>
      <c r="BL206" s="99" t="n"/>
      <c r="BM206" s="99" t="n"/>
      <c r="BN206" s="99" t="n"/>
      <c r="BO206" s="99" t="n"/>
      <c r="BP206" s="99" t="n"/>
      <c r="BQ206" s="99" t="n"/>
      <c r="BR206" s="99" t="n"/>
      <c r="BS206" s="99" t="n"/>
      <c r="BT206" s="99" t="n"/>
      <c r="BU206" s="99" t="n"/>
      <c r="BV206" s="99" t="n"/>
      <c r="BW206" s="99" t="n"/>
      <c r="BX206" s="99" t="n"/>
      <c r="BY206" s="99" t="n"/>
      <c r="BZ206" s="99" t="n"/>
      <c r="CA206" s="99" t="n"/>
      <c r="CB206" s="99" t="n"/>
      <c r="CC206" s="99" t="n"/>
      <c r="CD206" s="99" t="n"/>
      <c r="CE206" s="99" t="n"/>
      <c r="CF206" s="99" t="n"/>
      <c r="CG206" s="99" t="n"/>
      <c r="CH206" s="99" t="n"/>
      <c r="CI206" s="99" t="n"/>
      <c r="CJ206" s="99" t="n"/>
      <c r="CK206" s="99" t="n"/>
      <c r="CL206" s="99" t="n"/>
      <c r="CM206" s="99" t="n"/>
      <c r="CN206" s="99" t="n"/>
      <c r="CO206" s="99" t="n"/>
      <c r="CP206" s="99" t="n"/>
      <c r="CQ206" s="99" t="n"/>
      <c r="CR206" s="99" t="n"/>
      <c r="CS206" s="99" t="n"/>
      <c r="CT206" s="99" t="n"/>
      <c r="CU206" s="99" t="n"/>
      <c r="CV206" s="99" t="n"/>
      <c r="CW206" s="99" t="n"/>
      <c r="CX206" s="99" t="n"/>
      <c r="CY206" s="99" t="n"/>
      <c r="CZ206" s="99" t="n"/>
      <c r="DA206" s="99" t="n"/>
      <c r="DB206" s="99" t="n"/>
    </row>
    <row r="207" ht="15.9" customHeight="1">
      <c r="A207" s="99" t="n"/>
      <c r="B207" s="99" t="n"/>
      <c r="C207" s="59" t="n"/>
      <c r="D207" s="99" t="n"/>
      <c r="E207" s="59" t="n"/>
      <c r="F207" s="99" t="n"/>
      <c r="G207" s="59" t="n"/>
      <c r="H207" s="99" t="n"/>
      <c r="I207" s="99" t="n"/>
      <c r="J207" s="99" t="n"/>
      <c r="K207" s="99" t="n"/>
      <c r="L207" s="99" t="n"/>
      <c r="M207" s="99" t="n"/>
      <c r="N207" s="99" t="n"/>
      <c r="O207" s="99" t="n"/>
      <c r="P207" s="99" t="n"/>
      <c r="Q207" s="99" t="n"/>
      <c r="R207" s="99" t="n"/>
      <c r="S207" s="99" t="n"/>
      <c r="T207" s="60" t="n"/>
      <c r="U207" s="100" t="n"/>
      <c r="V207" s="100" t="n"/>
      <c r="W207" s="99" t="n"/>
      <c r="X207" s="99" t="n"/>
      <c r="Y207" s="99" t="n"/>
      <c r="Z207" s="99" t="n"/>
      <c r="AA207" s="99" t="n"/>
      <c r="AB207" s="99" t="n"/>
      <c r="AC207" s="99" t="n"/>
      <c r="AD207" s="99" t="n"/>
      <c r="AE207" s="99" t="n"/>
      <c r="AF207" s="99" t="n"/>
      <c r="AG207" s="99" t="n"/>
      <c r="AH207" s="99" t="n"/>
      <c r="AI207" s="99" t="n"/>
      <c r="AJ207" s="99" t="n"/>
      <c r="AK207" s="99" t="n"/>
      <c r="AL207" s="99" t="n"/>
      <c r="AM207" s="99" t="n"/>
      <c r="AN207" s="99" t="n"/>
      <c r="AO207" s="99" t="n"/>
      <c r="AP207" s="99" t="n"/>
      <c r="AQ207" s="99" t="n"/>
      <c r="AR207" s="99" t="n"/>
      <c r="AS207" s="99" t="n"/>
      <c r="AT207" s="99" t="n"/>
      <c r="AU207" s="99" t="n"/>
      <c r="AV207" s="99" t="n"/>
      <c r="AW207" s="99" t="n"/>
      <c r="AX207" s="99" t="n"/>
      <c r="AY207" s="99" t="n"/>
      <c r="AZ207" s="99" t="n"/>
      <c r="BA207" s="99" t="n"/>
      <c r="BB207" s="99" t="n"/>
      <c r="BC207" s="99" t="n"/>
      <c r="BD207" s="99" t="n"/>
      <c r="BE207" s="99" t="n"/>
      <c r="BF207" s="99" t="n"/>
      <c r="BG207" s="99" t="n"/>
      <c r="BH207" s="99" t="n"/>
      <c r="BI207" s="99" t="n"/>
      <c r="BJ207" s="99" t="n"/>
      <c r="BK207" s="99" t="n"/>
      <c r="BL207" s="99" t="n"/>
      <c r="BM207" s="99" t="n"/>
      <c r="BN207" s="99" t="n"/>
      <c r="BO207" s="99" t="n"/>
      <c r="BP207" s="99" t="n"/>
      <c r="BQ207" s="99" t="n"/>
      <c r="BR207" s="99" t="n"/>
      <c r="BS207" s="99" t="n"/>
      <c r="BT207" s="99" t="n"/>
      <c r="BU207" s="99" t="n"/>
      <c r="BV207" s="99" t="n"/>
      <c r="BW207" s="99" t="n"/>
      <c r="BX207" s="99" t="n"/>
      <c r="BY207" s="99" t="n"/>
      <c r="BZ207" s="99" t="n"/>
      <c r="CA207" s="99" t="n"/>
      <c r="CB207" s="99" t="n"/>
      <c r="CC207" s="99" t="n"/>
      <c r="CD207" s="99" t="n"/>
      <c r="CE207" s="99" t="n"/>
      <c r="CF207" s="99" t="n"/>
      <c r="CG207" s="99" t="n"/>
      <c r="CH207" s="99" t="n"/>
      <c r="CI207" s="99" t="n"/>
      <c r="CJ207" s="99" t="n"/>
      <c r="CK207" s="99" t="n"/>
      <c r="CL207" s="99" t="n"/>
      <c r="CM207" s="99" t="n"/>
      <c r="CN207" s="99" t="n"/>
      <c r="CO207" s="99" t="n"/>
      <c r="CP207" s="99" t="n"/>
      <c r="CQ207" s="99" t="n"/>
      <c r="CR207" s="99" t="n"/>
      <c r="CS207" s="99" t="n"/>
      <c r="CT207" s="99" t="n"/>
      <c r="CU207" s="99" t="n"/>
      <c r="CV207" s="99" t="n"/>
      <c r="CW207" s="99" t="n"/>
      <c r="CX207" s="99" t="n"/>
      <c r="CY207" s="99" t="n"/>
      <c r="CZ207" s="99" t="n"/>
      <c r="DA207" s="99" t="n"/>
      <c r="DB207" s="99" t="n"/>
    </row>
    <row r="208" ht="15.9" customHeight="1">
      <c r="A208" s="99" t="n"/>
      <c r="B208" s="99" t="n"/>
      <c r="C208" s="59" t="n"/>
      <c r="D208" s="99" t="n"/>
      <c r="E208" s="59" t="n"/>
      <c r="F208" s="99" t="n"/>
      <c r="G208" s="59" t="n"/>
      <c r="H208" s="99" t="n"/>
      <c r="I208" s="99" t="n"/>
      <c r="J208" s="99" t="n"/>
      <c r="K208" s="99" t="n"/>
      <c r="L208" s="99" t="n"/>
      <c r="M208" s="99" t="n"/>
      <c r="N208" s="99" t="n"/>
      <c r="O208" s="99" t="n"/>
      <c r="P208" s="99" t="n"/>
      <c r="Q208" s="99" t="n"/>
      <c r="R208" s="99" t="n"/>
      <c r="S208" s="99" t="n"/>
      <c r="T208" s="60" t="n"/>
      <c r="U208" s="100" t="n"/>
      <c r="V208" s="100" t="n"/>
      <c r="W208" s="99" t="n"/>
      <c r="X208" s="99" t="n"/>
      <c r="Y208" s="99" t="n"/>
      <c r="Z208" s="99" t="n"/>
      <c r="AA208" s="99" t="n"/>
      <c r="AB208" s="99" t="n"/>
      <c r="AC208" s="99" t="n"/>
      <c r="AD208" s="99" t="n"/>
      <c r="AE208" s="99" t="n"/>
      <c r="AF208" s="99" t="n"/>
      <c r="AG208" s="99" t="n"/>
      <c r="AH208" s="99" t="n"/>
      <c r="AI208" s="99" t="n"/>
      <c r="AJ208" s="99" t="n"/>
      <c r="AK208" s="99" t="n"/>
      <c r="AL208" s="99" t="n"/>
      <c r="AM208" s="99" t="n"/>
      <c r="AN208" s="99" t="n"/>
      <c r="AO208" s="99" t="n"/>
      <c r="AP208" s="99" t="n"/>
      <c r="AQ208" s="99" t="n"/>
      <c r="AR208" s="99" t="n"/>
      <c r="AS208" s="99" t="n"/>
      <c r="AT208" s="99" t="n"/>
      <c r="AU208" s="99" t="n"/>
      <c r="AV208" s="99" t="n"/>
      <c r="AW208" s="99" t="n"/>
      <c r="AX208" s="99" t="n"/>
      <c r="AY208" s="99" t="n"/>
      <c r="AZ208" s="99" t="n"/>
      <c r="BA208" s="99" t="n"/>
      <c r="BB208" s="99" t="n"/>
      <c r="BC208" s="99" t="n"/>
      <c r="BD208" s="99" t="n"/>
      <c r="BE208" s="99" t="n"/>
      <c r="BF208" s="99" t="n"/>
      <c r="BG208" s="99" t="n"/>
      <c r="BH208" s="99" t="n"/>
      <c r="BI208" s="99" t="n"/>
      <c r="BJ208" s="99" t="n"/>
      <c r="BK208" s="99" t="n"/>
      <c r="BL208" s="99" t="n"/>
      <c r="BM208" s="99" t="n"/>
      <c r="BN208" s="99" t="n"/>
      <c r="BO208" s="99" t="n"/>
      <c r="BP208" s="99" t="n"/>
      <c r="BQ208" s="99" t="n"/>
      <c r="BR208" s="99" t="n"/>
      <c r="BS208" s="99" t="n"/>
      <c r="BT208" s="99" t="n"/>
      <c r="BU208" s="99" t="n"/>
      <c r="BV208" s="99" t="n"/>
      <c r="BW208" s="99" t="n"/>
      <c r="BX208" s="99" t="n"/>
      <c r="BY208" s="99" t="n"/>
      <c r="BZ208" s="99" t="n"/>
      <c r="CA208" s="99" t="n"/>
      <c r="CB208" s="99" t="n"/>
      <c r="CC208" s="99" t="n"/>
      <c r="CD208" s="99" t="n"/>
      <c r="CE208" s="99" t="n"/>
      <c r="CF208" s="99" t="n"/>
      <c r="CG208" s="99" t="n"/>
      <c r="CH208" s="99" t="n"/>
      <c r="CI208" s="99" t="n"/>
      <c r="CJ208" s="99" t="n"/>
      <c r="CK208" s="99" t="n"/>
      <c r="CL208" s="99" t="n"/>
      <c r="CM208" s="99" t="n"/>
      <c r="CN208" s="99" t="n"/>
      <c r="CO208" s="99" t="n"/>
      <c r="CP208" s="99" t="n"/>
      <c r="CQ208" s="99" t="n"/>
      <c r="CR208" s="99" t="n"/>
      <c r="CS208" s="99" t="n"/>
      <c r="CT208" s="99" t="n"/>
      <c r="CU208" s="99" t="n"/>
      <c r="CV208" s="99" t="n"/>
      <c r="CW208" s="99" t="n"/>
      <c r="CX208" s="99" t="n"/>
      <c r="CY208" s="99" t="n"/>
      <c r="CZ208" s="99" t="n"/>
      <c r="DA208" s="99" t="n"/>
      <c r="DB208" s="99" t="n"/>
    </row>
    <row r="209" ht="15.9" customHeight="1">
      <c r="A209" s="99" t="n"/>
      <c r="B209" s="99" t="n"/>
      <c r="C209" s="59" t="n"/>
      <c r="D209" s="99" t="n"/>
      <c r="E209" s="59" t="n"/>
      <c r="F209" s="99" t="n"/>
      <c r="G209" s="59" t="n"/>
      <c r="H209" s="99" t="n"/>
      <c r="I209" s="99" t="n"/>
      <c r="J209" s="99" t="n"/>
      <c r="K209" s="99" t="n"/>
      <c r="L209" s="99" t="n"/>
      <c r="M209" s="99" t="n"/>
      <c r="N209" s="99" t="n"/>
      <c r="O209" s="99" t="n"/>
      <c r="P209" s="99" t="n"/>
      <c r="Q209" s="99" t="n"/>
      <c r="R209" s="99" t="n"/>
      <c r="S209" s="99" t="n"/>
      <c r="T209" s="60" t="n"/>
      <c r="U209" s="100" t="n"/>
      <c r="V209" s="100" t="n"/>
      <c r="W209" s="99" t="n"/>
      <c r="X209" s="99" t="n"/>
      <c r="Y209" s="99" t="n"/>
      <c r="Z209" s="99" t="n"/>
      <c r="AA209" s="99" t="n"/>
      <c r="AB209" s="99" t="n"/>
      <c r="AC209" s="99" t="n"/>
      <c r="AD209" s="99" t="n"/>
      <c r="AE209" s="99" t="n"/>
      <c r="AF209" s="99" t="n"/>
      <c r="AG209" s="99" t="n"/>
      <c r="AH209" s="99" t="n"/>
      <c r="AI209" s="99" t="n"/>
      <c r="AJ209" s="99" t="n"/>
      <c r="AK209" s="99" t="n"/>
      <c r="AL209" s="99" t="n"/>
      <c r="AM209" s="99" t="n"/>
      <c r="AN209" s="99" t="n"/>
      <c r="AO209" s="99" t="n"/>
      <c r="AP209" s="99" t="n"/>
      <c r="AQ209" s="99" t="n"/>
      <c r="AR209" s="99" t="n"/>
      <c r="AS209" s="99" t="n"/>
      <c r="AT209" s="99" t="n"/>
      <c r="AU209" s="99" t="n"/>
      <c r="AV209" s="99" t="n"/>
      <c r="AW209" s="99" t="n"/>
      <c r="AX209" s="99" t="n"/>
      <c r="AY209" s="99" t="n"/>
      <c r="AZ209" s="99" t="n"/>
      <c r="BA209" s="99" t="n"/>
      <c r="BB209" s="99" t="n"/>
      <c r="BC209" s="99" t="n"/>
      <c r="BD209" s="99" t="n"/>
      <c r="BE209" s="99" t="n"/>
      <c r="BF209" s="99" t="n"/>
      <c r="BG209" s="99" t="n"/>
      <c r="BH209" s="99" t="n"/>
      <c r="BI209" s="99" t="n"/>
      <c r="BJ209" s="99" t="n"/>
      <c r="BK209" s="99" t="n"/>
      <c r="BL209" s="99" t="n"/>
      <c r="BM209" s="99" t="n"/>
      <c r="BN209" s="99" t="n"/>
      <c r="BO209" s="99" t="n"/>
      <c r="BP209" s="99" t="n"/>
      <c r="BQ209" s="99" t="n"/>
      <c r="BR209" s="99" t="n"/>
      <c r="BS209" s="99" t="n"/>
      <c r="BT209" s="99" t="n"/>
      <c r="BU209" s="99" t="n"/>
      <c r="BV209" s="99" t="n"/>
      <c r="BW209" s="99" t="n"/>
      <c r="BX209" s="99" t="n"/>
      <c r="BY209" s="99" t="n"/>
      <c r="BZ209" s="99" t="n"/>
      <c r="CA209" s="99" t="n"/>
      <c r="CB209" s="99" t="n"/>
      <c r="CC209" s="99" t="n"/>
      <c r="CD209" s="99" t="n"/>
      <c r="CE209" s="99" t="n"/>
      <c r="CF209" s="99" t="n"/>
      <c r="CG209" s="99" t="n"/>
      <c r="CH209" s="99" t="n"/>
      <c r="CI209" s="99" t="n"/>
      <c r="CJ209" s="99" t="n"/>
      <c r="CK209" s="99" t="n"/>
      <c r="CL209" s="99" t="n"/>
      <c r="CM209" s="99" t="n"/>
      <c r="CN209" s="99" t="n"/>
      <c r="CO209" s="99" t="n"/>
      <c r="CP209" s="99" t="n"/>
      <c r="CQ209" s="99" t="n"/>
      <c r="CR209" s="99" t="n"/>
      <c r="CS209" s="99" t="n"/>
      <c r="CT209" s="99" t="n"/>
      <c r="CU209" s="99" t="n"/>
      <c r="CV209" s="99" t="n"/>
      <c r="CW209" s="99" t="n"/>
      <c r="CX209" s="99" t="n"/>
      <c r="CY209" s="99" t="n"/>
      <c r="CZ209" s="99" t="n"/>
      <c r="DA209" s="99" t="n"/>
      <c r="DB209" s="99" t="n"/>
    </row>
    <row r="210" ht="15.9" customHeight="1">
      <c r="A210" s="99" t="n"/>
      <c r="B210" s="99" t="n"/>
      <c r="C210" s="59" t="n"/>
      <c r="D210" s="99" t="n"/>
      <c r="E210" s="59" t="n"/>
      <c r="F210" s="99" t="n"/>
      <c r="G210" s="59" t="n"/>
      <c r="H210" s="99" t="n"/>
      <c r="I210" s="99" t="n"/>
      <c r="J210" s="99" t="n"/>
      <c r="K210" s="99" t="n"/>
      <c r="L210" s="99" t="n"/>
      <c r="M210" s="99" t="n"/>
      <c r="N210" s="99" t="n"/>
      <c r="O210" s="99" t="n"/>
      <c r="P210" s="99" t="n"/>
      <c r="Q210" s="99" t="n"/>
      <c r="R210" s="99" t="n"/>
      <c r="S210" s="99" t="n"/>
      <c r="T210" s="60" t="n"/>
      <c r="U210" s="100" t="n"/>
      <c r="V210" s="100" t="n"/>
      <c r="W210" s="99" t="n"/>
      <c r="X210" s="99" t="n"/>
      <c r="Y210" s="99" t="n"/>
      <c r="Z210" s="99" t="n"/>
      <c r="AA210" s="99" t="n"/>
      <c r="AB210" s="99" t="n"/>
      <c r="AC210" s="99" t="n"/>
      <c r="AD210" s="99" t="n"/>
      <c r="AE210" s="99" t="n"/>
      <c r="AF210" s="99" t="n"/>
      <c r="AG210" s="99" t="n"/>
      <c r="AH210" s="99" t="n"/>
      <c r="AI210" s="99" t="n"/>
      <c r="AJ210" s="99" t="n"/>
      <c r="AK210" s="99" t="n"/>
      <c r="AL210" s="99" t="n"/>
      <c r="AM210" s="99" t="n"/>
      <c r="AN210" s="99" t="n"/>
      <c r="AO210" s="99" t="n"/>
      <c r="AP210" s="99" t="n"/>
      <c r="AQ210" s="99" t="n"/>
      <c r="AR210" s="99" t="n"/>
      <c r="AS210" s="99" t="n"/>
      <c r="AT210" s="99" t="n"/>
      <c r="AU210" s="99" t="n"/>
      <c r="AV210" s="99" t="n"/>
      <c r="AW210" s="99" t="n"/>
      <c r="AX210" s="99" t="n"/>
      <c r="AY210" s="99" t="n"/>
      <c r="AZ210" s="99" t="n"/>
      <c r="BA210" s="99" t="n"/>
      <c r="BB210" s="99" t="n"/>
      <c r="BC210" s="99" t="n"/>
      <c r="BD210" s="99" t="n"/>
      <c r="BE210" s="99" t="n"/>
      <c r="BF210" s="99" t="n"/>
      <c r="BG210" s="99" t="n"/>
      <c r="BH210" s="99" t="n"/>
      <c r="BI210" s="99" t="n"/>
      <c r="BJ210" s="99" t="n"/>
      <c r="BK210" s="99" t="n"/>
      <c r="BL210" s="99" t="n"/>
      <c r="BM210" s="99" t="n"/>
      <c r="BN210" s="99" t="n"/>
      <c r="BO210" s="99" t="n"/>
      <c r="BP210" s="99" t="n"/>
      <c r="BQ210" s="99" t="n"/>
      <c r="BR210" s="99" t="n"/>
      <c r="BS210" s="99" t="n"/>
      <c r="BT210" s="99" t="n"/>
      <c r="BU210" s="99" t="n"/>
      <c r="BV210" s="99" t="n"/>
      <c r="BW210" s="99" t="n"/>
      <c r="BX210" s="99" t="n"/>
      <c r="BY210" s="99" t="n"/>
      <c r="BZ210" s="99" t="n"/>
      <c r="CA210" s="99" t="n"/>
      <c r="CB210" s="99" t="n"/>
      <c r="CC210" s="99" t="n"/>
      <c r="CD210" s="99" t="n"/>
      <c r="CE210" s="99" t="n"/>
      <c r="CF210" s="99" t="n"/>
      <c r="CG210" s="99" t="n"/>
      <c r="CH210" s="99" t="n"/>
      <c r="CI210" s="99" t="n"/>
      <c r="CJ210" s="99" t="n"/>
      <c r="CK210" s="99" t="n"/>
      <c r="CL210" s="99" t="n"/>
      <c r="CM210" s="99" t="n"/>
      <c r="CN210" s="99" t="n"/>
      <c r="CO210" s="99" t="n"/>
      <c r="CP210" s="99" t="n"/>
      <c r="CQ210" s="99" t="n"/>
      <c r="CR210" s="99" t="n"/>
      <c r="CS210" s="99" t="n"/>
      <c r="CT210" s="99" t="n"/>
      <c r="CU210" s="99" t="n"/>
      <c r="CV210" s="99" t="n"/>
      <c r="CW210" s="99" t="n"/>
      <c r="CX210" s="99" t="n"/>
      <c r="CY210" s="99" t="n"/>
      <c r="CZ210" s="99" t="n"/>
      <c r="DA210" s="99" t="n"/>
      <c r="DB210" s="99" t="n"/>
    </row>
    <row r="211" ht="15.9" customHeight="1">
      <c r="A211" s="99" t="n"/>
      <c r="B211" s="99" t="n"/>
      <c r="C211" s="59" t="n"/>
      <c r="D211" s="99" t="n"/>
      <c r="E211" s="59" t="n"/>
      <c r="F211" s="99" t="n"/>
      <c r="G211" s="59" t="n"/>
      <c r="H211" s="99" t="n"/>
      <c r="I211" s="99" t="n"/>
      <c r="J211" s="99" t="n"/>
      <c r="K211" s="99" t="n"/>
      <c r="L211" s="99" t="n"/>
      <c r="M211" s="99" t="n"/>
      <c r="N211" s="99" t="n"/>
      <c r="O211" s="99" t="n"/>
      <c r="P211" s="99" t="n"/>
      <c r="Q211" s="99" t="n"/>
      <c r="R211" s="99" t="n"/>
      <c r="S211" s="99" t="n"/>
      <c r="T211" s="60" t="n"/>
      <c r="U211" s="100" t="n"/>
      <c r="V211" s="100" t="n"/>
      <c r="W211" s="99" t="n"/>
      <c r="X211" s="99" t="n"/>
      <c r="Y211" s="99" t="n"/>
      <c r="Z211" s="99" t="n"/>
      <c r="AA211" s="99" t="n"/>
      <c r="AB211" s="99" t="n"/>
      <c r="AC211" s="99" t="n"/>
      <c r="AD211" s="99" t="n"/>
      <c r="AE211" s="99" t="n"/>
      <c r="AF211" s="99" t="n"/>
      <c r="AG211" s="99" t="n"/>
      <c r="AH211" s="99" t="n"/>
      <c r="AI211" s="99" t="n"/>
      <c r="AJ211" s="99" t="n"/>
      <c r="AK211" s="99" t="n"/>
      <c r="AL211" s="99" t="n"/>
      <c r="AM211" s="99" t="n"/>
      <c r="AN211" s="99" t="n"/>
      <c r="AO211" s="99" t="n"/>
      <c r="AP211" s="99" t="n"/>
      <c r="AQ211" s="99" t="n"/>
      <c r="AR211" s="99" t="n"/>
      <c r="AS211" s="99" t="n"/>
      <c r="AT211" s="99" t="n"/>
      <c r="AU211" s="99" t="n"/>
      <c r="AV211" s="99" t="n"/>
      <c r="AW211" s="99" t="n"/>
      <c r="AX211" s="99" t="n"/>
      <c r="AY211" s="99" t="n"/>
      <c r="AZ211" s="99" t="n"/>
      <c r="BA211" s="99" t="n"/>
      <c r="BB211" s="99" t="n"/>
      <c r="BC211" s="99" t="n"/>
      <c r="BD211" s="99" t="n"/>
      <c r="BE211" s="99" t="n"/>
      <c r="BF211" s="99" t="n"/>
      <c r="BG211" s="99" t="n"/>
      <c r="BH211" s="99" t="n"/>
      <c r="BI211" s="99" t="n"/>
      <c r="BJ211" s="99" t="n"/>
      <c r="BK211" s="99" t="n"/>
      <c r="BL211" s="99" t="n"/>
      <c r="BM211" s="99" t="n"/>
      <c r="BN211" s="99" t="n"/>
      <c r="BO211" s="99" t="n"/>
      <c r="BP211" s="99" t="n"/>
      <c r="BQ211" s="99" t="n"/>
      <c r="BR211" s="99" t="n"/>
      <c r="BS211" s="99" t="n"/>
      <c r="BT211" s="99" t="n"/>
      <c r="BU211" s="99" t="n"/>
      <c r="BV211" s="99" t="n"/>
      <c r="BW211" s="99" t="n"/>
      <c r="BX211" s="99" t="n"/>
      <c r="BY211" s="99" t="n"/>
      <c r="BZ211" s="99" t="n"/>
      <c r="CA211" s="99" t="n"/>
      <c r="CB211" s="99" t="n"/>
      <c r="CC211" s="99" t="n"/>
      <c r="CD211" s="99" t="n"/>
      <c r="CE211" s="99" t="n"/>
      <c r="CF211" s="99" t="n"/>
      <c r="CG211" s="99" t="n"/>
      <c r="CH211" s="99" t="n"/>
      <c r="CI211" s="99" t="n"/>
      <c r="CJ211" s="99" t="n"/>
      <c r="CK211" s="99" t="n"/>
      <c r="CL211" s="99" t="n"/>
      <c r="CM211" s="99" t="n"/>
      <c r="CN211" s="99" t="n"/>
      <c r="CO211" s="99" t="n"/>
      <c r="CP211" s="99" t="n"/>
      <c r="CQ211" s="99" t="n"/>
      <c r="CR211" s="99" t="n"/>
      <c r="CS211" s="99" t="n"/>
      <c r="CT211" s="99" t="n"/>
      <c r="CU211" s="99" t="n"/>
      <c r="CV211" s="99" t="n"/>
      <c r="CW211" s="99" t="n"/>
      <c r="CX211" s="99" t="n"/>
      <c r="CY211" s="99" t="n"/>
      <c r="CZ211" s="99" t="n"/>
      <c r="DA211" s="99" t="n"/>
      <c r="DB211" s="99" t="n"/>
    </row>
    <row r="212" ht="15.9" customHeight="1">
      <c r="A212" s="99" t="n"/>
      <c r="B212" s="99" t="n"/>
      <c r="C212" s="59" t="n"/>
      <c r="D212" s="99" t="n"/>
      <c r="E212" s="59" t="n"/>
      <c r="F212" s="99" t="n"/>
      <c r="G212" s="59" t="n"/>
      <c r="H212" s="99" t="n"/>
      <c r="I212" s="99" t="n"/>
      <c r="J212" s="99" t="n"/>
      <c r="K212" s="99" t="n"/>
      <c r="L212" s="99" t="n"/>
      <c r="M212" s="99" t="n"/>
      <c r="N212" s="99" t="n"/>
      <c r="O212" s="99" t="n"/>
      <c r="P212" s="99" t="n"/>
      <c r="Q212" s="99" t="n"/>
      <c r="R212" s="99" t="n"/>
      <c r="S212" s="99" t="n"/>
      <c r="T212" s="60" t="n"/>
      <c r="U212" s="100" t="n"/>
      <c r="V212" s="100" t="n"/>
      <c r="W212" s="99" t="n"/>
      <c r="X212" s="99" t="n"/>
      <c r="Y212" s="99" t="n"/>
      <c r="Z212" s="99" t="n"/>
      <c r="AA212" s="99" t="n"/>
      <c r="AB212" s="99" t="n"/>
      <c r="AC212" s="99" t="n"/>
      <c r="AD212" s="99" t="n"/>
      <c r="AE212" s="99" t="n"/>
      <c r="AF212" s="99" t="n"/>
      <c r="AG212" s="99" t="n"/>
      <c r="AH212" s="99" t="n"/>
      <c r="AI212" s="99" t="n"/>
      <c r="AJ212" s="99" t="n"/>
      <c r="AK212" s="99" t="n"/>
      <c r="AL212" s="99" t="n"/>
      <c r="AM212" s="99" t="n"/>
      <c r="AN212" s="99" t="n"/>
      <c r="AO212" s="99" t="n"/>
      <c r="AP212" s="99" t="n"/>
      <c r="AQ212" s="99" t="n"/>
      <c r="AR212" s="99" t="n"/>
      <c r="AS212" s="99" t="n"/>
      <c r="AT212" s="99" t="n"/>
      <c r="AU212" s="99" t="n"/>
      <c r="AV212" s="99" t="n"/>
      <c r="AW212" s="99" t="n"/>
      <c r="AX212" s="99" t="n"/>
      <c r="AY212" s="99" t="n"/>
      <c r="AZ212" s="99" t="n"/>
      <c r="BA212" s="99" t="n"/>
      <c r="BB212" s="99" t="n"/>
      <c r="BC212" s="99" t="n"/>
      <c r="BD212" s="99" t="n"/>
      <c r="BE212" s="99" t="n"/>
      <c r="BF212" s="99" t="n"/>
      <c r="BG212" s="99" t="n"/>
      <c r="BH212" s="99" t="n"/>
      <c r="BI212" s="99" t="n"/>
      <c r="BJ212" s="99" t="n"/>
      <c r="BK212" s="99" t="n"/>
      <c r="BL212" s="99" t="n"/>
      <c r="BM212" s="99" t="n"/>
      <c r="BN212" s="99" t="n"/>
      <c r="BO212" s="99" t="n"/>
      <c r="BP212" s="99" t="n"/>
      <c r="BQ212" s="99" t="n"/>
      <c r="BR212" s="99" t="n"/>
      <c r="BS212" s="99" t="n"/>
      <c r="BT212" s="99" t="n"/>
      <c r="BU212" s="99" t="n"/>
      <c r="BV212" s="99" t="n"/>
      <c r="BW212" s="99" t="n"/>
      <c r="BX212" s="99" t="n"/>
      <c r="BY212" s="99" t="n"/>
      <c r="BZ212" s="99" t="n"/>
      <c r="CA212" s="99" t="n"/>
      <c r="CB212" s="99" t="n"/>
      <c r="CC212" s="99" t="n"/>
      <c r="CD212" s="99" t="n"/>
      <c r="CE212" s="99" t="n"/>
      <c r="CF212" s="99" t="n"/>
      <c r="CG212" s="99" t="n"/>
      <c r="CH212" s="99" t="n"/>
      <c r="CI212" s="99" t="n"/>
      <c r="CJ212" s="99" t="n"/>
      <c r="CK212" s="99" t="n"/>
      <c r="CL212" s="99" t="n"/>
      <c r="CM212" s="99" t="n"/>
      <c r="CN212" s="99" t="n"/>
      <c r="CO212" s="99" t="n"/>
      <c r="CP212" s="99" t="n"/>
      <c r="CQ212" s="99" t="n"/>
      <c r="CR212" s="99" t="n"/>
      <c r="CS212" s="99" t="n"/>
      <c r="CT212" s="99" t="n"/>
      <c r="CU212" s="99" t="n"/>
      <c r="CV212" s="99" t="n"/>
      <c r="CW212" s="99" t="n"/>
      <c r="CX212" s="99" t="n"/>
      <c r="CY212" s="99" t="n"/>
      <c r="CZ212" s="99" t="n"/>
      <c r="DA212" s="99" t="n"/>
      <c r="DB212" s="99" t="n"/>
    </row>
    <row r="213" ht="15.9" customHeight="1">
      <c r="A213" s="99" t="n"/>
      <c r="B213" s="99" t="n"/>
      <c r="C213" s="59" t="n"/>
      <c r="D213" s="99" t="n"/>
      <c r="E213" s="59" t="n"/>
      <c r="F213" s="99" t="n"/>
      <c r="G213" s="59" t="n"/>
      <c r="H213" s="99" t="n"/>
      <c r="I213" s="99" t="n"/>
      <c r="J213" s="99" t="n"/>
      <c r="K213" s="99" t="n"/>
      <c r="L213" s="99" t="n"/>
      <c r="M213" s="99" t="n"/>
      <c r="N213" s="99" t="n"/>
      <c r="O213" s="99" t="n"/>
      <c r="P213" s="99" t="n"/>
      <c r="Q213" s="99" t="n"/>
      <c r="R213" s="99" t="n"/>
      <c r="S213" s="99" t="n"/>
      <c r="T213" s="60" t="n"/>
      <c r="U213" s="100" t="n"/>
      <c r="V213" s="100" t="n"/>
      <c r="W213" s="99" t="n"/>
      <c r="X213" s="99" t="n"/>
      <c r="Y213" s="99" t="n"/>
      <c r="Z213" s="99" t="n"/>
      <c r="AA213" s="99" t="n"/>
      <c r="AB213" s="99" t="n"/>
      <c r="AC213" s="99" t="n"/>
      <c r="AD213" s="99" t="n"/>
      <c r="AE213" s="99" t="n"/>
      <c r="AF213" s="99" t="n"/>
      <c r="AG213" s="99" t="n"/>
      <c r="AH213" s="99" t="n"/>
      <c r="AI213" s="99" t="n"/>
      <c r="AJ213" s="99" t="n"/>
      <c r="AK213" s="99" t="n"/>
      <c r="AL213" s="99" t="n"/>
      <c r="AM213" s="99" t="n"/>
      <c r="AN213" s="99" t="n"/>
      <c r="AO213" s="99" t="n"/>
      <c r="AP213" s="99" t="n"/>
      <c r="AQ213" s="99" t="n"/>
      <c r="AR213" s="99" t="n"/>
      <c r="AS213" s="99" t="n"/>
      <c r="AT213" s="99" t="n"/>
      <c r="AU213" s="99" t="n"/>
      <c r="AV213" s="99" t="n"/>
      <c r="AW213" s="99" t="n"/>
      <c r="AX213" s="99" t="n"/>
      <c r="AY213" s="99" t="n"/>
      <c r="AZ213" s="99" t="n"/>
      <c r="BA213" s="99" t="n"/>
      <c r="BB213" s="99" t="n"/>
      <c r="BC213" s="99" t="n"/>
      <c r="BD213" s="99" t="n"/>
      <c r="BE213" s="99" t="n"/>
      <c r="BF213" s="99" t="n"/>
      <c r="BG213" s="99" t="n"/>
      <c r="BH213" s="99" t="n"/>
      <c r="BI213" s="99" t="n"/>
      <c r="BJ213" s="99" t="n"/>
      <c r="BK213" s="99" t="n"/>
      <c r="BL213" s="99" t="n"/>
      <c r="BM213" s="99" t="n"/>
      <c r="BN213" s="99" t="n"/>
      <c r="BO213" s="99" t="n"/>
      <c r="BP213" s="99" t="n"/>
      <c r="BQ213" s="99" t="n"/>
      <c r="BR213" s="99" t="n"/>
      <c r="BS213" s="99" t="n"/>
      <c r="BT213" s="99" t="n"/>
      <c r="BU213" s="99" t="n"/>
      <c r="BV213" s="99" t="n"/>
      <c r="BW213" s="99" t="n"/>
      <c r="BX213" s="99" t="n"/>
      <c r="BY213" s="99" t="n"/>
      <c r="BZ213" s="99" t="n"/>
      <c r="CA213" s="99" t="n"/>
      <c r="CB213" s="99" t="n"/>
      <c r="CC213" s="99" t="n"/>
      <c r="CD213" s="99" t="n"/>
      <c r="CE213" s="99" t="n"/>
      <c r="CF213" s="99" t="n"/>
      <c r="CG213" s="99" t="n"/>
      <c r="CH213" s="99" t="n"/>
      <c r="CI213" s="99" t="n"/>
      <c r="CJ213" s="99" t="n"/>
      <c r="CK213" s="99" t="n"/>
      <c r="CL213" s="99" t="n"/>
      <c r="CM213" s="99" t="n"/>
      <c r="CN213" s="99" t="n"/>
      <c r="CO213" s="99" t="n"/>
      <c r="CP213" s="99" t="n"/>
      <c r="CQ213" s="99" t="n"/>
      <c r="CR213" s="99" t="n"/>
      <c r="CS213" s="99" t="n"/>
      <c r="CT213" s="99" t="n"/>
      <c r="CU213" s="99" t="n"/>
      <c r="CV213" s="99" t="n"/>
      <c r="CW213" s="99" t="n"/>
      <c r="CX213" s="99" t="n"/>
      <c r="CY213" s="99" t="n"/>
      <c r="CZ213" s="99" t="n"/>
      <c r="DA213" s="99" t="n"/>
      <c r="DB213" s="99" t="n"/>
    </row>
    <row r="214" ht="15.9" customHeight="1">
      <c r="A214" s="99" t="n"/>
      <c r="B214" s="99" t="n"/>
      <c r="C214" s="59" t="n"/>
      <c r="D214" s="99" t="n"/>
      <c r="E214" s="59" t="n"/>
      <c r="F214" s="99" t="n"/>
      <c r="G214" s="59" t="n"/>
      <c r="H214" s="99" t="n"/>
      <c r="I214" s="99" t="n"/>
      <c r="J214" s="99" t="n"/>
      <c r="K214" s="99" t="n"/>
      <c r="L214" s="99" t="n"/>
      <c r="M214" s="99" t="n"/>
      <c r="N214" s="99" t="n"/>
      <c r="O214" s="99" t="n"/>
      <c r="P214" s="99" t="n"/>
      <c r="Q214" s="99" t="n"/>
      <c r="R214" s="99" t="n"/>
      <c r="S214" s="99" t="n"/>
      <c r="T214" s="60" t="n"/>
      <c r="U214" s="100" t="n"/>
      <c r="V214" s="100" t="n"/>
      <c r="W214" s="99" t="n"/>
      <c r="X214" s="99" t="n"/>
      <c r="Y214" s="99" t="n"/>
      <c r="Z214" s="99" t="n"/>
      <c r="AA214" s="99" t="n"/>
      <c r="AB214" s="99" t="n"/>
      <c r="AC214" s="99" t="n"/>
      <c r="AD214" s="99" t="n"/>
      <c r="AE214" s="99" t="n"/>
      <c r="AF214" s="99" t="n"/>
      <c r="AG214" s="99" t="n"/>
      <c r="AH214" s="99" t="n"/>
      <c r="AI214" s="99" t="n"/>
      <c r="AJ214" s="99" t="n"/>
      <c r="AK214" s="99" t="n"/>
      <c r="AL214" s="99" t="n"/>
      <c r="AM214" s="99" t="n"/>
      <c r="AN214" s="99" t="n"/>
      <c r="AO214" s="99" t="n"/>
      <c r="AP214" s="99" t="n"/>
      <c r="AQ214" s="99" t="n"/>
      <c r="AR214" s="99" t="n"/>
      <c r="AS214" s="99" t="n"/>
      <c r="AT214" s="99" t="n"/>
      <c r="AU214" s="99" t="n"/>
      <c r="AV214" s="99" t="n"/>
      <c r="AW214" s="99" t="n"/>
      <c r="AX214" s="99" t="n"/>
      <c r="AY214" s="99" t="n"/>
      <c r="AZ214" s="99" t="n"/>
      <c r="BA214" s="99" t="n"/>
      <c r="BB214" s="99" t="n"/>
      <c r="BC214" s="99" t="n"/>
      <c r="BD214" s="99" t="n"/>
      <c r="BE214" s="99" t="n"/>
      <c r="BF214" s="99" t="n"/>
      <c r="BG214" s="99" t="n"/>
      <c r="BH214" s="99" t="n"/>
      <c r="BI214" s="99" t="n"/>
      <c r="BJ214" s="99" t="n"/>
      <c r="BK214" s="99" t="n"/>
      <c r="BL214" s="99" t="n"/>
      <c r="BM214" s="99" t="n"/>
      <c r="BN214" s="99" t="n"/>
      <c r="BO214" s="99" t="n"/>
      <c r="BP214" s="99" t="n"/>
      <c r="BQ214" s="99" t="n"/>
      <c r="BR214" s="99" t="n"/>
      <c r="BS214" s="99" t="n"/>
      <c r="BT214" s="99" t="n"/>
      <c r="BU214" s="99" t="n"/>
      <c r="BV214" s="99" t="n"/>
      <c r="BW214" s="99" t="n"/>
      <c r="BX214" s="99" t="n"/>
      <c r="BY214" s="99" t="n"/>
      <c r="BZ214" s="99" t="n"/>
      <c r="CA214" s="99" t="n"/>
      <c r="CB214" s="99" t="n"/>
      <c r="CC214" s="99" t="n"/>
      <c r="CD214" s="99" t="n"/>
      <c r="CE214" s="99" t="n"/>
      <c r="CF214" s="99" t="n"/>
      <c r="CG214" s="99" t="n"/>
      <c r="CH214" s="99" t="n"/>
      <c r="CI214" s="99" t="n"/>
      <c r="CJ214" s="99" t="n"/>
      <c r="CK214" s="99" t="n"/>
      <c r="CL214" s="99" t="n"/>
      <c r="CM214" s="99" t="n"/>
      <c r="CN214" s="99" t="n"/>
      <c r="CO214" s="99" t="n"/>
      <c r="CP214" s="99" t="n"/>
      <c r="CQ214" s="99" t="n"/>
      <c r="CR214" s="99" t="n"/>
      <c r="CS214" s="99" t="n"/>
      <c r="CT214" s="99" t="n"/>
      <c r="CU214" s="99" t="n"/>
      <c r="CV214" s="99" t="n"/>
      <c r="CW214" s="99" t="n"/>
      <c r="CX214" s="99" t="n"/>
      <c r="CY214" s="99" t="n"/>
      <c r="CZ214" s="99" t="n"/>
      <c r="DA214" s="99" t="n"/>
      <c r="DB214" s="99" t="n"/>
    </row>
    <row r="215" ht="15.9" customHeight="1">
      <c r="A215" s="99" t="n"/>
      <c r="B215" s="99" t="n"/>
      <c r="C215" s="59" t="n"/>
      <c r="D215" s="99" t="n"/>
      <c r="E215" s="59" t="n"/>
      <c r="F215" s="99" t="n"/>
      <c r="G215" s="59" t="n"/>
      <c r="H215" s="99" t="n"/>
      <c r="I215" s="99" t="n"/>
      <c r="J215" s="99" t="n"/>
      <c r="K215" s="99" t="n"/>
      <c r="L215" s="99" t="n"/>
      <c r="M215" s="99" t="n"/>
      <c r="N215" s="99" t="n"/>
      <c r="O215" s="99" t="n"/>
      <c r="P215" s="99" t="n"/>
      <c r="Q215" s="99" t="n"/>
      <c r="R215" s="99" t="n"/>
      <c r="S215" s="99" t="n"/>
      <c r="T215" s="60" t="n"/>
      <c r="U215" s="100" t="n"/>
      <c r="V215" s="100" t="n"/>
      <c r="W215" s="99" t="n"/>
      <c r="X215" s="99" t="n"/>
      <c r="Y215" s="99" t="n"/>
      <c r="Z215" s="99" t="n"/>
      <c r="AA215" s="99" t="n"/>
      <c r="AB215" s="99" t="n"/>
      <c r="AC215" s="99" t="n"/>
      <c r="AD215" s="99" t="n"/>
      <c r="AE215" s="99" t="n"/>
      <c r="AF215" s="99" t="n"/>
      <c r="AG215" s="99" t="n"/>
      <c r="AH215" s="99" t="n"/>
      <c r="AI215" s="99" t="n"/>
      <c r="AJ215" s="99" t="n"/>
      <c r="AK215" s="99" t="n"/>
      <c r="AL215" s="99" t="n"/>
      <c r="AM215" s="99" t="n"/>
      <c r="AN215" s="99" t="n"/>
      <c r="AO215" s="99" t="n"/>
      <c r="AP215" s="99" t="n"/>
      <c r="AQ215" s="99" t="n"/>
      <c r="AR215" s="99" t="n"/>
      <c r="AS215" s="99" t="n"/>
      <c r="AT215" s="99" t="n"/>
      <c r="AU215" s="99" t="n"/>
      <c r="AV215" s="99" t="n"/>
      <c r="AW215" s="99" t="n"/>
      <c r="AX215" s="99" t="n"/>
      <c r="AY215" s="99" t="n"/>
      <c r="AZ215" s="99" t="n"/>
      <c r="BA215" s="99" t="n"/>
      <c r="BB215" s="99" t="n"/>
      <c r="BC215" s="99" t="n"/>
      <c r="BD215" s="99" t="n"/>
      <c r="BE215" s="99" t="n"/>
      <c r="BF215" s="99" t="n"/>
      <c r="BG215" s="99" t="n"/>
      <c r="BH215" s="99" t="n"/>
      <c r="BI215" s="99" t="n"/>
      <c r="BJ215" s="99" t="n"/>
      <c r="BK215" s="99" t="n"/>
      <c r="BL215" s="99" t="n"/>
      <c r="BM215" s="99" t="n"/>
      <c r="BN215" s="99" t="n"/>
      <c r="BO215" s="99" t="n"/>
      <c r="BP215" s="99" t="n"/>
      <c r="BQ215" s="99" t="n"/>
      <c r="BR215" s="99" t="n"/>
      <c r="BS215" s="99" t="n"/>
      <c r="BT215" s="99" t="n"/>
      <c r="BU215" s="99" t="n"/>
      <c r="BV215" s="99" t="n"/>
      <c r="BW215" s="99" t="n"/>
      <c r="BX215" s="99" t="n"/>
      <c r="BY215" s="99" t="n"/>
      <c r="BZ215" s="99" t="n"/>
      <c r="CA215" s="99" t="n"/>
      <c r="CB215" s="99" t="n"/>
      <c r="CC215" s="99" t="n"/>
      <c r="CD215" s="99" t="n"/>
      <c r="CE215" s="99" t="n"/>
      <c r="CF215" s="99" t="n"/>
      <c r="CG215" s="99" t="n"/>
      <c r="CH215" s="99" t="n"/>
      <c r="CI215" s="99" t="n"/>
      <c r="CJ215" s="99" t="n"/>
      <c r="CK215" s="99" t="n"/>
      <c r="CL215" s="99" t="n"/>
      <c r="CM215" s="99" t="n"/>
      <c r="CN215" s="99" t="n"/>
      <c r="CO215" s="99" t="n"/>
      <c r="CP215" s="99" t="n"/>
      <c r="CQ215" s="99" t="n"/>
      <c r="CR215" s="99" t="n"/>
      <c r="CS215" s="99" t="n"/>
      <c r="CT215" s="99" t="n"/>
      <c r="CU215" s="99" t="n"/>
      <c r="CV215" s="99" t="n"/>
      <c r="CW215" s="99" t="n"/>
      <c r="CX215" s="99" t="n"/>
      <c r="CY215" s="99" t="n"/>
      <c r="CZ215" s="99" t="n"/>
      <c r="DA215" s="99" t="n"/>
      <c r="DB215" s="99" t="n"/>
    </row>
    <row r="216" ht="15.9" customHeight="1">
      <c r="A216" s="99" t="n"/>
      <c r="B216" s="99" t="n"/>
      <c r="C216" s="59" t="n"/>
      <c r="D216" s="99" t="n"/>
      <c r="E216" s="59" t="n"/>
      <c r="F216" s="99" t="n"/>
      <c r="G216" s="59" t="n"/>
      <c r="H216" s="99" t="n"/>
      <c r="I216" s="99" t="n"/>
      <c r="J216" s="99" t="n"/>
      <c r="K216" s="99" t="n"/>
      <c r="L216" s="99" t="n"/>
      <c r="M216" s="99" t="n"/>
      <c r="N216" s="99" t="n"/>
      <c r="O216" s="99" t="n"/>
      <c r="P216" s="99" t="n"/>
      <c r="Q216" s="99" t="n"/>
      <c r="R216" s="99" t="n"/>
      <c r="S216" s="99" t="n"/>
      <c r="T216" s="60" t="n"/>
      <c r="U216" s="100" t="n"/>
      <c r="V216" s="100" t="n"/>
      <c r="W216" s="99" t="n"/>
      <c r="X216" s="99" t="n"/>
      <c r="Y216" s="99" t="n"/>
      <c r="Z216" s="99" t="n"/>
      <c r="AA216" s="99" t="n"/>
      <c r="AB216" s="99" t="n"/>
      <c r="AC216" s="99" t="n"/>
      <c r="AD216" s="99" t="n"/>
      <c r="AE216" s="99" t="n"/>
      <c r="AF216" s="99" t="n"/>
      <c r="AG216" s="99" t="n"/>
      <c r="AH216" s="99" t="n"/>
      <c r="AI216" s="99" t="n"/>
      <c r="AJ216" s="99" t="n"/>
      <c r="AK216" s="99" t="n"/>
      <c r="AL216" s="99" t="n"/>
      <c r="AM216" s="99" t="n"/>
      <c r="AN216" s="99" t="n"/>
      <c r="AO216" s="99" t="n"/>
      <c r="AP216" s="99" t="n"/>
      <c r="AQ216" s="99" t="n"/>
      <c r="AR216" s="99" t="n"/>
      <c r="AS216" s="99" t="n"/>
      <c r="AT216" s="99" t="n"/>
      <c r="AU216" s="99" t="n"/>
      <c r="AV216" s="99" t="n"/>
      <c r="AW216" s="99" t="n"/>
      <c r="AX216" s="99" t="n"/>
      <c r="AY216" s="99" t="n"/>
      <c r="AZ216" s="99" t="n"/>
      <c r="BA216" s="99" t="n"/>
      <c r="BB216" s="99" t="n"/>
      <c r="BC216" s="99" t="n"/>
      <c r="BD216" s="99" t="n"/>
      <c r="BE216" s="99" t="n"/>
      <c r="BF216" s="99" t="n"/>
      <c r="BG216" s="99" t="n"/>
      <c r="BH216" s="99" t="n"/>
      <c r="BI216" s="99" t="n"/>
      <c r="BJ216" s="99" t="n"/>
      <c r="BK216" s="99" t="n"/>
      <c r="BL216" s="99" t="n"/>
      <c r="BM216" s="99" t="n"/>
      <c r="BN216" s="99" t="n"/>
      <c r="BO216" s="99" t="n"/>
      <c r="BP216" s="99" t="n"/>
      <c r="BQ216" s="99" t="n"/>
      <c r="BR216" s="99" t="n"/>
      <c r="BS216" s="99" t="n"/>
      <c r="BT216" s="99" t="n"/>
      <c r="BU216" s="99" t="n"/>
      <c r="BV216" s="99" t="n"/>
      <c r="BW216" s="99" t="n"/>
      <c r="BX216" s="99" t="n"/>
      <c r="BY216" s="99" t="n"/>
      <c r="BZ216" s="99" t="n"/>
      <c r="CA216" s="99" t="n"/>
      <c r="CB216" s="99" t="n"/>
      <c r="CC216" s="99" t="n"/>
      <c r="CD216" s="99" t="n"/>
      <c r="CE216" s="99" t="n"/>
      <c r="CF216" s="99" t="n"/>
      <c r="CG216" s="99" t="n"/>
      <c r="CH216" s="99" t="n"/>
      <c r="CI216" s="99" t="n"/>
      <c r="CJ216" s="99" t="n"/>
      <c r="CK216" s="99" t="n"/>
      <c r="CL216" s="99" t="n"/>
      <c r="CM216" s="99" t="n"/>
      <c r="CN216" s="99" t="n"/>
      <c r="CO216" s="99" t="n"/>
      <c r="CP216" s="99" t="n"/>
      <c r="CQ216" s="99" t="n"/>
      <c r="CR216" s="99" t="n"/>
      <c r="CS216" s="99" t="n"/>
      <c r="CT216" s="99" t="n"/>
      <c r="CU216" s="99" t="n"/>
      <c r="CV216" s="99" t="n"/>
      <c r="CW216" s="99" t="n"/>
      <c r="CX216" s="99" t="n"/>
      <c r="CY216" s="99" t="n"/>
      <c r="CZ216" s="99" t="n"/>
      <c r="DA216" s="99" t="n"/>
      <c r="DB216" s="99" t="n"/>
    </row>
  </sheetData>
  <mergeCells count="13">
    <mergeCell ref="R3:T3"/>
    <mergeCell ref="K3:K4"/>
    <mergeCell ref="L3:L4"/>
    <mergeCell ref="B3:B4"/>
    <mergeCell ref="O3:O4"/>
    <mergeCell ref="M3:M4"/>
    <mergeCell ref="N3:N4"/>
    <mergeCell ref="H3:H4"/>
    <mergeCell ref="F3:F4"/>
    <mergeCell ref="D3:D4"/>
    <mergeCell ref="I3:I4"/>
    <mergeCell ref="J3:J4"/>
    <mergeCell ref="P3:P4"/>
  </mergeCells>
  <dataValidations disablePrompts="1" count="2">
    <dataValidation sqref="Q24:R201" showDropDown="0" showInputMessage="0" showErrorMessage="1" allowBlank="1" type="list">
      <formula1>$U$2:$CZ$2</formula1>
    </dataValidation>
    <dataValidation sqref="S24:S201" showDropDown="0" showInputMessage="0" showErrorMessage="1" allowBlank="1" type="list">
      <formula1>$U$3:$CZ$3</formula1>
    </dataValidation>
  </dataValidations>
  <pageMargins left="0.7" right="0.7" top="0.75" bottom="0.75" header="0" footer="0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2023-04-27T11:19:05Z</dcterms:created>
  <dcterms:modified xsi:type="dcterms:W3CDTF">2025-09-29T15:37:07Z</dcterms:modified>
  <cp:lastModifiedBy>Jamie Corby</cp:lastModifiedBy>
</cp:coreProperties>
</file>