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375" yWindow="120" windowWidth="10230" windowHeight="7275" tabRatio="762" firstSheet="0" activeTab="0" autoFilterDateGrouping="1"/>
  </bookViews>
  <sheets>
    <sheet name="EES-Schedule day 1" sheetId="1" state="visible" r:id="rId1"/>
  </sheets>
  <definedNames>
    <definedName name="_xlnm.Print_Titles" localSheetId="0">'EES-Schedule day 1'!$1:$7,'EES-Schedule day 1'!$A:$C</definedName>
  </definedNames>
  <calcPr calcId="152511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54">
    <font>
      <name val="Arial"/>
      <sz val="10"/>
    </font>
    <font>
      <name val="Book Antiqua"/>
      <family val="1"/>
      <b val="1"/>
      <i val="1"/>
      <color indexed="9"/>
      <sz val="14"/>
    </font>
    <font>
      <name val="Book Antiqua"/>
      <family val="1"/>
      <b val="1"/>
      <i val="1"/>
      <color indexed="9"/>
      <sz val="10"/>
    </font>
    <font>
      <name val="Book Antiqua"/>
      <family val="1"/>
      <b val="1"/>
      <color indexed="9"/>
      <sz val="10"/>
    </font>
    <font>
      <name val="Book Antiqua"/>
      <family val="1"/>
      <color indexed="9"/>
      <sz val="10"/>
    </font>
    <font>
      <name val="Book Antiqua"/>
      <family val="1"/>
      <b val="1"/>
      <color indexed="9"/>
      <sz val="8"/>
    </font>
    <font>
      <name val="Book Antiqua"/>
      <family val="1"/>
      <b val="1"/>
      <i val="1"/>
      <color indexed="9"/>
      <sz val="8"/>
    </font>
    <font>
      <name val="Book Antiqua"/>
      <family val="1"/>
      <color indexed="8"/>
      <sz val="10"/>
    </font>
    <font>
      <name val="Book Antiqua"/>
      <family val="1"/>
      <color indexed="9"/>
      <sz val="8"/>
    </font>
    <font>
      <name val="Book Antiqua"/>
      <family val="1"/>
      <b val="1"/>
      <color indexed="8"/>
      <sz val="10"/>
    </font>
    <font>
      <name val="Book Antiqua"/>
      <family val="1"/>
      <b val="1"/>
      <i val="1"/>
      <color indexed="9"/>
      <sz val="16"/>
    </font>
    <font>
      <name val="Book Antiqua"/>
      <family val="1"/>
      <b val="1"/>
      <i val="1"/>
      <color indexed="9"/>
      <sz val="9"/>
    </font>
    <font>
      <name val="Book Antiqua"/>
      <family val="1"/>
      <b val="1"/>
      <color indexed="11"/>
      <sz val="9"/>
    </font>
    <font>
      <name val="Book Antiqua"/>
      <family val="1"/>
      <b val="1"/>
      <color indexed="9"/>
      <sz val="9"/>
    </font>
    <font>
      <name val="Book Antiqua"/>
      <family val="1"/>
      <b val="1"/>
      <color indexed="8"/>
      <sz val="9"/>
    </font>
    <font>
      <name val="Book Antiqua"/>
      <family val="1"/>
      <b val="1"/>
      <i val="1"/>
      <color indexed="11"/>
      <sz val="9"/>
    </font>
    <font>
      <name val="Book Antiqua"/>
      <family val="1"/>
      <b val="1"/>
      <i val="1"/>
      <color indexed="9"/>
      <sz val="18"/>
    </font>
    <font>
      <name val="Book Antiqua"/>
      <family val="1"/>
      <b val="1"/>
      <i val="1"/>
      <color indexed="8"/>
      <sz val="14"/>
    </font>
    <font>
      <name val="Book Antiqua"/>
      <family val="1"/>
      <b val="1"/>
      <i val="1"/>
      <color indexed="8"/>
      <sz val="10"/>
    </font>
    <font>
      <name val="Book Antiqua"/>
      <family val="1"/>
      <b val="1"/>
      <i val="1"/>
      <color indexed="8"/>
      <sz val="9"/>
    </font>
    <font>
      <name val="Book Antiqua"/>
      <family val="1"/>
      <b val="1"/>
      <i val="1"/>
      <sz val="9"/>
    </font>
    <font>
      <name val="Book Antiqua"/>
      <family val="1"/>
      <b val="1"/>
      <sz val="9"/>
    </font>
    <font>
      <name val="Book Antiqua"/>
      <family val="1"/>
      <sz val="9"/>
    </font>
    <font>
      <name val="Book Antiqua"/>
      <family val="1"/>
      <b val="1"/>
      <color indexed="10"/>
      <sz val="8"/>
    </font>
    <font>
      <name val="Book Antiqua"/>
      <family val="1"/>
      <color indexed="9"/>
      <sz val="9"/>
    </font>
    <font>
      <name val="Book Antiqua"/>
      <family val="1"/>
      <color indexed="10"/>
      <sz val="8"/>
    </font>
    <font>
      <name val="Book Antiqua"/>
      <family val="1"/>
      <sz val="8"/>
    </font>
    <font>
      <name val="Book Antiqua"/>
      <family val="1"/>
      <b val="1"/>
      <i val="1"/>
      <color indexed="10"/>
      <sz val="9"/>
    </font>
    <font>
      <name val="Book Antiqua"/>
      <family val="1"/>
      <i val="1"/>
      <color indexed="9"/>
      <sz val="9"/>
    </font>
    <font>
      <name val="Book Antiqua"/>
      <family val="1"/>
      <i val="1"/>
      <sz val="9"/>
    </font>
    <font>
      <name val="Book Antiqua"/>
      <family val="1"/>
      <color indexed="10"/>
      <sz val="9"/>
    </font>
    <font>
      <name val="Book Antiqua"/>
      <family val="1"/>
      <b val="1"/>
      <i val="1"/>
      <color indexed="12"/>
      <sz val="9"/>
    </font>
    <font>
      <name val="Book Antiqua"/>
      <family val="1"/>
      <b val="1"/>
      <color indexed="10"/>
      <sz val="9"/>
    </font>
    <font>
      <name val="Book Antiqua"/>
      <color indexed="10"/>
      <sz val="9"/>
    </font>
    <font>
      <name val="Book Antiqua"/>
      <b val="1"/>
      <i val="1"/>
      <color indexed="10"/>
      <sz val="9"/>
    </font>
    <font>
      <name val="Book Antiqua"/>
      <b val="1"/>
      <color indexed="10"/>
      <sz val="9"/>
    </font>
    <font>
      <name val="Book Antiqua"/>
      <b val="1"/>
      <sz val="9"/>
    </font>
    <font>
      <name val="Book Antiqua"/>
      <b val="1"/>
      <sz val="10"/>
    </font>
    <font>
      <name val="Book Antiqua"/>
      <sz val="10"/>
    </font>
    <font>
      <name val="Book Antiqua"/>
      <b val="1"/>
      <sz val="8"/>
    </font>
    <font>
      <name val="Book Antiqua"/>
      <b val="1"/>
      <i val="1"/>
      <sz val="14"/>
    </font>
    <font>
      <name val="Book Antiqua"/>
      <b val="1"/>
      <i val="1"/>
      <sz val="8"/>
    </font>
    <font>
      <name val="Book Antiqua"/>
      <b val="1"/>
      <i val="1"/>
      <sz val="10"/>
    </font>
    <font>
      <name val="Book Antiqua"/>
      <b val="1"/>
      <i val="1"/>
      <sz val="9"/>
    </font>
    <font>
      <name val="Book Antiqua"/>
      <sz val="9"/>
    </font>
    <font>
      <name val="Book Antiqua"/>
      <family val="1"/>
      <b val="1"/>
      <sz val="10"/>
    </font>
    <font>
      <name val="Book Antiqua"/>
      <family val="1"/>
      <b val="1"/>
      <sz val="9"/>
      <u val="single"/>
    </font>
    <font>
      <name val="Book Antiqua"/>
      <family val="1"/>
      <b val="1"/>
      <sz val="8"/>
    </font>
    <font>
      <name val="Book Antiqua"/>
      <family val="1"/>
      <b val="1"/>
      <i val="1"/>
      <sz val="14"/>
    </font>
    <font>
      <name val="Book Antiqua"/>
      <family val="1"/>
      <b val="1"/>
      <i val="1"/>
      <sz val="8"/>
    </font>
    <font>
      <name val="Book Antiqua"/>
      <family val="1"/>
      <sz val="10"/>
    </font>
    <font>
      <name val="Book Antiqua"/>
      <family val="1"/>
      <b val="1"/>
      <i val="1"/>
      <sz val="10"/>
    </font>
    <font>
      <name val="Book Antiqua"/>
      <family val="1"/>
      <i val="1"/>
      <sz val="10"/>
    </font>
    <font>
      <name val="Book Antiqua"/>
      <family val="1"/>
      <b val="1"/>
      <i val="1"/>
      <color indexed="10"/>
      <sz val="12"/>
    </font>
  </fonts>
  <fills count="11">
    <fill>
      <patternFill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61">
    <xf numFmtId="0" fontId="0" fillId="0" borderId="0" pivotButton="0" quotePrefix="0" xfId="0"/>
    <xf numFmtId="2" fontId="1" fillId="2" borderId="0" applyAlignment="1" pivotButton="0" quotePrefix="0" xfId="0">
      <alignment horizontal="center"/>
    </xf>
    <xf numFmtId="2" fontId="2" fillId="2" borderId="0" applyAlignment="1" pivotButton="0" quotePrefix="0" xfId="0">
      <alignment horizontal="center"/>
    </xf>
    <xf numFmtId="2" fontId="3" fillId="2" borderId="0" applyAlignment="1" pivotButton="0" quotePrefix="0" xfId="0">
      <alignment horizontal="center"/>
    </xf>
    <xf numFmtId="2" fontId="3" fillId="2" borderId="0" applyAlignment="1" pivotButton="0" quotePrefix="0" xfId="0">
      <alignment horizontal="left"/>
    </xf>
    <xf numFmtId="2" fontId="4" fillId="2" borderId="0" applyAlignment="1" pivotButton="0" quotePrefix="0" xfId="0">
      <alignment horizontal="center"/>
    </xf>
    <xf numFmtId="2" fontId="4" fillId="2" borderId="0" applyAlignment="1" pivotButton="0" quotePrefix="0" xfId="0">
      <alignment horizontal="left"/>
    </xf>
    <xf numFmtId="2" fontId="5" fillId="2" borderId="0" applyAlignment="1" pivotButton="0" quotePrefix="0" xfId="0">
      <alignment horizontal="center"/>
    </xf>
    <xf numFmtId="2" fontId="6" fillId="2" borderId="0" applyAlignment="1" pivotButton="0" quotePrefix="0" xfId="0">
      <alignment horizontal="center"/>
    </xf>
    <xf numFmtId="1" fontId="4" fillId="2" borderId="0" applyAlignment="1" pivotButton="0" quotePrefix="0" xfId="0">
      <alignment horizontal="center"/>
    </xf>
    <xf numFmtId="2" fontId="7" fillId="2" borderId="0" applyAlignment="1" pivotButton="0" quotePrefix="0" xfId="0">
      <alignment horizontal="center"/>
    </xf>
    <xf numFmtId="2" fontId="9" fillId="2" borderId="0" applyAlignment="1" pivotButton="0" quotePrefix="0" xfId="0">
      <alignment horizontal="center"/>
    </xf>
    <xf numFmtId="2" fontId="10" fillId="2" borderId="0" applyAlignment="1" pivotButton="0" quotePrefix="0" xfId="0">
      <alignment horizontal="left"/>
    </xf>
    <xf numFmtId="2" fontId="11" fillId="2" borderId="0" pivotButton="0" quotePrefix="0" xfId="0"/>
    <xf numFmtId="2" fontId="13" fillId="2" borderId="0" applyAlignment="1" pivotButton="0" quotePrefix="0" xfId="0">
      <alignment horizontal="center"/>
    </xf>
    <xf numFmtId="2" fontId="5" fillId="2" borderId="0" applyAlignment="1" pivotButton="0" quotePrefix="0" xfId="0">
      <alignment horizontal="left"/>
    </xf>
    <xf numFmtId="2" fontId="14" fillId="2" borderId="0" applyAlignment="1" pivotButton="0" quotePrefix="0" xfId="0">
      <alignment horizontal="center"/>
    </xf>
    <xf numFmtId="2" fontId="11" fillId="2" borderId="0" applyAlignment="1" pivotButton="0" quotePrefix="0" xfId="0">
      <alignment horizontal="center"/>
    </xf>
    <xf numFmtId="15" fontId="16" fillId="2" borderId="0" applyAlignment="1" pivotButton="0" quotePrefix="0" xfId="0">
      <alignment horizontal="center"/>
    </xf>
    <xf numFmtId="2" fontId="17" fillId="2" borderId="0" applyAlignment="1" pivotButton="0" quotePrefix="0" xfId="0">
      <alignment horizontal="center"/>
    </xf>
    <xf numFmtId="2" fontId="18" fillId="2" borderId="0" applyAlignment="1" pivotButton="0" quotePrefix="0" xfId="0">
      <alignment horizontal="center"/>
    </xf>
    <xf numFmtId="2" fontId="19" fillId="2" borderId="0" applyAlignment="1" pivotButton="0" quotePrefix="0" xfId="0">
      <alignment horizontal="center"/>
    </xf>
    <xf numFmtId="2" fontId="19" fillId="3" borderId="1" applyAlignment="1" pivotButton="0" quotePrefix="0" xfId="0">
      <alignment horizontal="center"/>
    </xf>
    <xf numFmtId="2" fontId="20" fillId="4" borderId="2" pivotButton="0" quotePrefix="0" xfId="0"/>
    <xf numFmtId="2" fontId="21" fillId="4" borderId="2" applyAlignment="1" pivotButton="0" quotePrefix="0" xfId="0">
      <alignment horizontal="center"/>
    </xf>
    <xf numFmtId="2" fontId="22" fillId="4" borderId="3" applyAlignment="1" pivotButton="0" quotePrefix="0" xfId="0">
      <alignment horizontal="center"/>
    </xf>
    <xf numFmtId="2" fontId="7" fillId="5" borderId="4" applyAlignment="1" pivotButton="0" quotePrefix="0" xfId="0">
      <alignment horizontal="center"/>
    </xf>
    <xf numFmtId="2" fontId="7" fillId="6" borderId="4" applyAlignment="1" pivotButton="0" quotePrefix="0" xfId="0">
      <alignment horizontal="center"/>
    </xf>
    <xf numFmtId="2" fontId="24" fillId="2" borderId="0" applyAlignment="1" pivotButton="0" quotePrefix="0" xfId="0">
      <alignment horizontal="center"/>
    </xf>
    <xf numFmtId="2" fontId="20" fillId="3" borderId="5" applyAlignment="1" pivotButton="0" quotePrefix="0" xfId="0">
      <alignment horizontal="center"/>
    </xf>
    <xf numFmtId="2" fontId="20" fillId="4" borderId="6" pivotButton="0" quotePrefix="0" xfId="0"/>
    <xf numFmtId="2" fontId="21" fillId="4" borderId="6" applyAlignment="1" pivotButton="0" quotePrefix="0" xfId="0">
      <alignment horizontal="center"/>
    </xf>
    <xf numFmtId="2" fontId="22" fillId="4" borderId="7" applyAlignment="1" pivotButton="0" quotePrefix="0" xfId="0">
      <alignment horizontal="center"/>
    </xf>
    <xf numFmtId="2" fontId="7" fillId="5" borderId="8" applyAlignment="1" pivotButton="0" quotePrefix="0" xfId="0">
      <alignment horizontal="center"/>
    </xf>
    <xf numFmtId="2" fontId="7" fillId="6" borderId="8" applyAlignment="1" pivotButton="0" quotePrefix="0" xfId="0">
      <alignment horizontal="center"/>
    </xf>
    <xf numFmtId="2" fontId="20" fillId="4" borderId="9" pivotButton="0" quotePrefix="0" xfId="0"/>
    <xf numFmtId="2" fontId="21" fillId="4" borderId="10" applyAlignment="1" pivotButton="0" quotePrefix="0" xfId="0">
      <alignment horizontal="center"/>
    </xf>
    <xf numFmtId="2" fontId="19" fillId="3" borderId="0" applyAlignment="1" pivotButton="0" quotePrefix="0" xfId="0">
      <alignment horizontal="center"/>
    </xf>
    <xf numFmtId="2" fontId="20" fillId="7" borderId="2" pivotButton="0" quotePrefix="0" xfId="0"/>
    <xf numFmtId="2" fontId="22" fillId="7" borderId="3" applyAlignment="1" pivotButton="0" quotePrefix="0" xfId="0">
      <alignment horizontal="center"/>
    </xf>
    <xf numFmtId="2" fontId="20" fillId="7" borderId="6" pivotButton="0" quotePrefix="0" xfId="0"/>
    <xf numFmtId="2" fontId="22" fillId="7" borderId="7" applyAlignment="1" pivotButton="0" quotePrefix="0" xfId="0">
      <alignment horizontal="center"/>
    </xf>
    <xf numFmtId="2" fontId="20" fillId="7" borderId="10" pivotButton="0" quotePrefix="0" xfId="0"/>
    <xf numFmtId="2" fontId="21" fillId="7" borderId="10" applyAlignment="1" pivotButton="0" quotePrefix="0" xfId="0">
      <alignment horizontal="center"/>
    </xf>
    <xf numFmtId="2" fontId="22" fillId="7" borderId="11" applyAlignment="1" pivotButton="0" quotePrefix="0" xfId="0">
      <alignment horizontal="center"/>
    </xf>
    <xf numFmtId="2" fontId="20" fillId="8" borderId="12" applyAlignment="1" pivotButton="0" quotePrefix="0" xfId="0">
      <alignment horizontal="right"/>
    </xf>
    <xf numFmtId="2" fontId="20" fillId="8" borderId="13" pivotButton="0" quotePrefix="0" xfId="0"/>
    <xf numFmtId="2" fontId="21" fillId="8" borderId="12" applyAlignment="1" pivotButton="0" quotePrefix="0" xfId="0">
      <alignment horizontal="center"/>
    </xf>
    <xf numFmtId="2" fontId="22" fillId="8" borderId="14" applyAlignment="1" pivotButton="0" quotePrefix="0" xfId="0">
      <alignment horizontal="center"/>
    </xf>
    <xf numFmtId="2" fontId="20" fillId="8" borderId="13" applyAlignment="1" pivotButton="0" quotePrefix="0" xfId="0">
      <alignment horizontal="right"/>
    </xf>
    <xf numFmtId="2" fontId="20" fillId="8" borderId="15" pivotButton="0" quotePrefix="0" xfId="0"/>
    <xf numFmtId="2" fontId="20" fillId="8" borderId="8" applyAlignment="1" pivotButton="0" quotePrefix="0" xfId="0">
      <alignment horizontal="right"/>
    </xf>
    <xf numFmtId="2" fontId="20" fillId="8" borderId="8" pivotButton="0" quotePrefix="0" xfId="0"/>
    <xf numFmtId="2" fontId="21" fillId="8" borderId="14" applyAlignment="1" pivotButton="0" quotePrefix="0" xfId="0">
      <alignment horizontal="center"/>
    </xf>
    <xf numFmtId="2" fontId="20" fillId="3" borderId="1" applyAlignment="1" pivotButton="0" quotePrefix="0" xfId="0">
      <alignment horizontal="center"/>
    </xf>
    <xf numFmtId="2" fontId="22" fillId="9" borderId="16" applyAlignment="1" pivotButton="0" quotePrefix="0" xfId="0">
      <alignment horizontal="center"/>
    </xf>
    <xf numFmtId="2" fontId="20" fillId="3" borderId="0" applyAlignment="1" pivotButton="0" quotePrefix="0" xfId="0">
      <alignment horizontal="center"/>
    </xf>
    <xf numFmtId="2" fontId="21" fillId="9" borderId="6" applyAlignment="1" pivotButton="0" quotePrefix="0" xfId="0">
      <alignment horizontal="center"/>
    </xf>
    <xf numFmtId="2" fontId="27" fillId="3" borderId="6" pivotButton="0" quotePrefix="0" xfId="0"/>
    <xf numFmtId="2" fontId="22" fillId="9" borderId="17" applyAlignment="1" pivotButton="0" quotePrefix="0" xfId="0">
      <alignment horizontal="center"/>
    </xf>
    <xf numFmtId="2" fontId="22" fillId="9" borderId="18" applyAlignment="1" pivotButton="0" quotePrefix="0" xfId="0">
      <alignment horizontal="center"/>
    </xf>
    <xf numFmtId="2" fontId="7" fillId="5" borderId="13" applyAlignment="1" pivotButton="0" quotePrefix="0" xfId="0">
      <alignment horizontal="center"/>
    </xf>
    <xf numFmtId="2" fontId="7" fillId="6" borderId="13" applyAlignment="1" pivotButton="0" quotePrefix="0" xfId="0">
      <alignment horizontal="center"/>
    </xf>
    <xf numFmtId="2" fontId="20" fillId="3" borderId="15" applyAlignment="1" pivotButton="0" quotePrefix="0" xfId="0">
      <alignment horizontal="center"/>
    </xf>
    <xf numFmtId="2" fontId="27" fillId="3" borderId="10" pivotButton="0" quotePrefix="0" xfId="0"/>
    <xf numFmtId="2" fontId="22" fillId="9" borderId="19" applyAlignment="1" pivotButton="0" quotePrefix="0" xfId="0">
      <alignment horizontal="center"/>
    </xf>
    <xf numFmtId="2" fontId="22" fillId="9" borderId="20" applyAlignment="1" pivotButton="0" quotePrefix="0" xfId="0">
      <alignment horizontal="center"/>
    </xf>
    <xf numFmtId="2" fontId="22" fillId="9" borderId="21" applyAlignment="1" pivotButton="0" quotePrefix="0" xfId="0">
      <alignment horizontal="center"/>
    </xf>
    <xf numFmtId="2" fontId="21" fillId="9" borderId="2" applyAlignment="1" pivotButton="0" quotePrefix="0" xfId="0">
      <alignment horizontal="center"/>
    </xf>
    <xf numFmtId="2" fontId="22" fillId="9" borderId="22" applyAlignment="1" pivotButton="0" quotePrefix="0" xfId="0">
      <alignment horizontal="center"/>
    </xf>
    <xf numFmtId="2" fontId="22" fillId="9" borderId="23" applyAlignment="1" pivotButton="0" quotePrefix="0" xfId="0">
      <alignment horizontal="center"/>
    </xf>
    <xf numFmtId="2" fontId="22" fillId="9" borderId="24" applyAlignment="1" pivotButton="0" quotePrefix="0" xfId="0">
      <alignment horizontal="center"/>
    </xf>
    <xf numFmtId="2" fontId="22" fillId="9" borderId="25" applyAlignment="1" pivotButton="0" quotePrefix="0" xfId="0">
      <alignment horizontal="center"/>
    </xf>
    <xf numFmtId="2" fontId="22" fillId="9" borderId="26" applyAlignment="1" pivotButton="0" quotePrefix="0" xfId="0">
      <alignment horizontal="center"/>
    </xf>
    <xf numFmtId="2" fontId="21" fillId="9" borderId="10" applyAlignment="1" pivotButton="0" quotePrefix="0" xfId="0">
      <alignment horizontal="center"/>
    </xf>
    <xf numFmtId="2" fontId="22" fillId="6" borderId="16" applyAlignment="1" pivotButton="0" quotePrefix="0" xfId="0">
      <alignment horizontal="center"/>
    </xf>
    <xf numFmtId="2" fontId="22" fillId="6" borderId="17" applyAlignment="1" pivotButton="0" quotePrefix="0" xfId="0">
      <alignment horizontal="center"/>
    </xf>
    <xf numFmtId="2" fontId="22" fillId="6" borderId="18" applyAlignment="1" pivotButton="0" quotePrefix="0" xfId="0">
      <alignment horizontal="center"/>
    </xf>
    <xf numFmtId="2" fontId="27" fillId="3" borderId="27" pivotButton="0" quotePrefix="0" xfId="0"/>
    <xf numFmtId="2" fontId="20" fillId="2" borderId="0" applyAlignment="1" pivotButton="0" quotePrefix="0" xfId="0">
      <alignment horizontal="center"/>
    </xf>
    <xf numFmtId="2" fontId="20" fillId="2" borderId="0" pivotButton="0" quotePrefix="0" xfId="0"/>
    <xf numFmtId="2" fontId="26" fillId="2" borderId="0" applyAlignment="1" pivotButton="0" quotePrefix="0" xfId="0">
      <alignment horizontal="left"/>
    </xf>
    <xf numFmtId="2" fontId="20" fillId="3" borderId="28" applyAlignment="1" pivotButton="0" quotePrefix="0" xfId="0">
      <alignment horizontal="center"/>
    </xf>
    <xf numFmtId="2" fontId="20" fillId="3" borderId="28" pivotButton="0" quotePrefix="0" xfId="0"/>
    <xf numFmtId="2" fontId="8" fillId="2" borderId="0" applyAlignment="1" pivotButton="0" quotePrefix="0" xfId="0">
      <alignment horizontal="left"/>
    </xf>
    <xf numFmtId="2" fontId="20" fillId="4" borderId="4" pivotButton="0" quotePrefix="0" xfId="0"/>
    <xf numFmtId="2" fontId="20" fillId="4" borderId="29" pivotButton="0" quotePrefix="0" xfId="0"/>
    <xf numFmtId="2" fontId="22" fillId="4" borderId="22" applyAlignment="1" pivotButton="0" quotePrefix="0" xfId="0">
      <alignment horizontal="center"/>
    </xf>
    <xf numFmtId="2" fontId="20" fillId="4" borderId="30" pivotButton="0" quotePrefix="0" xfId="0"/>
    <xf numFmtId="2" fontId="21" fillId="7" borderId="2" applyAlignment="1" pivotButton="0" quotePrefix="0" xfId="0">
      <alignment horizontal="center"/>
    </xf>
    <xf numFmtId="2" fontId="22" fillId="8" borderId="31" applyAlignment="1" pivotButton="0" quotePrefix="0" xfId="0">
      <alignment horizontal="center"/>
    </xf>
    <xf numFmtId="2" fontId="28" fillId="2" borderId="0" applyAlignment="1" pivotButton="0" quotePrefix="0" xfId="0">
      <alignment horizontal="center"/>
    </xf>
    <xf numFmtId="2" fontId="28" fillId="2" borderId="0" pivotButton="0" quotePrefix="0" xfId="0"/>
    <xf numFmtId="2" fontId="20" fillId="3" borderId="4" applyAlignment="1" pivotButton="0" quotePrefix="0" xfId="0">
      <alignment horizontal="center"/>
    </xf>
    <xf numFmtId="2" fontId="20" fillId="4" borderId="27" pivotButton="0" quotePrefix="0" xfId="0"/>
    <xf numFmtId="2" fontId="21" fillId="4" borderId="12" applyAlignment="1" pivotButton="0" quotePrefix="0" xfId="0">
      <alignment horizontal="center"/>
    </xf>
    <xf numFmtId="2" fontId="23" fillId="3" borderId="32" applyAlignment="1" pivotButton="0" quotePrefix="0" xfId="0">
      <alignment horizontal="left"/>
    </xf>
    <xf numFmtId="2" fontId="20" fillId="3" borderId="8" applyAlignment="1" pivotButton="0" quotePrefix="0" xfId="0">
      <alignment horizontal="center"/>
    </xf>
    <xf numFmtId="2" fontId="20" fillId="7" borderId="33" pivotButton="0" quotePrefix="0" xfId="0"/>
    <xf numFmtId="2" fontId="23" fillId="3" borderId="34" applyAlignment="1" pivotButton="0" quotePrefix="0" xfId="0">
      <alignment horizontal="left"/>
    </xf>
    <xf numFmtId="2" fontId="20" fillId="8" borderId="12" pivotButton="0" quotePrefix="0" xfId="0"/>
    <xf numFmtId="2" fontId="25" fillId="3" borderId="34" applyAlignment="1" pivotButton="0" quotePrefix="0" xfId="0">
      <alignment horizontal="left"/>
    </xf>
    <xf numFmtId="2" fontId="20" fillId="3" borderId="13" applyAlignment="1" pivotButton="0" quotePrefix="0" xfId="0">
      <alignment horizontal="center"/>
    </xf>
    <xf numFmtId="2" fontId="22" fillId="9" borderId="35" applyAlignment="1" pivotButton="0" quotePrefix="0" xfId="0">
      <alignment horizontal="center"/>
    </xf>
    <xf numFmtId="2" fontId="22" fillId="9" borderId="36" applyAlignment="1" pivotButton="0" quotePrefix="0" xfId="0">
      <alignment horizontal="center"/>
    </xf>
    <xf numFmtId="2" fontId="26" fillId="3" borderId="32" applyAlignment="1" pivotButton="0" quotePrefix="0" xfId="0">
      <alignment horizontal="left"/>
    </xf>
    <xf numFmtId="2" fontId="26" fillId="3" borderId="34" applyAlignment="1" pivotButton="0" quotePrefix="0" xfId="0">
      <alignment horizontal="left"/>
    </xf>
    <xf numFmtId="2" fontId="22" fillId="6" borderId="7" applyAlignment="1" pivotButton="0" quotePrefix="0" xfId="0">
      <alignment horizontal="center"/>
    </xf>
    <xf numFmtId="2" fontId="27" fillId="3" borderId="9" pivotButton="0" quotePrefix="0" xfId="0"/>
    <xf numFmtId="2" fontId="29" fillId="2" borderId="0" applyAlignment="1" pivotButton="0" quotePrefix="0" xfId="0">
      <alignment horizontal="center"/>
    </xf>
    <xf numFmtId="2" fontId="29" fillId="2" borderId="0" pivotButton="0" quotePrefix="0" xfId="0"/>
    <xf numFmtId="2" fontId="29" fillId="10" borderId="0" applyAlignment="1" pivotButton="0" quotePrefix="0" xfId="0">
      <alignment horizontal="center"/>
    </xf>
    <xf numFmtId="2" fontId="29" fillId="10" borderId="0" pivotButton="0" quotePrefix="0" xfId="0"/>
    <xf numFmtId="2" fontId="26" fillId="10" borderId="0" applyAlignment="1" pivotButton="0" quotePrefix="0" xfId="0">
      <alignment horizontal="left"/>
    </xf>
    <xf numFmtId="2" fontId="22" fillId="4" borderId="23" applyAlignment="1" pivotButton="0" quotePrefix="0" xfId="0">
      <alignment horizontal="center"/>
    </xf>
    <xf numFmtId="2" fontId="22" fillId="4" borderId="37" applyAlignment="1" pivotButton="0" quotePrefix="0" xfId="0">
      <alignment horizontal="center"/>
    </xf>
    <xf numFmtId="2" fontId="22" fillId="4" borderId="17" applyAlignment="1" pivotButton="0" quotePrefix="0" xfId="0">
      <alignment horizontal="center"/>
    </xf>
    <xf numFmtId="2" fontId="22" fillId="4" borderId="38" applyAlignment="1" pivotButton="0" quotePrefix="0" xfId="0">
      <alignment horizontal="center"/>
    </xf>
    <xf numFmtId="2" fontId="22" fillId="7" borderId="23" applyAlignment="1" pivotButton="0" quotePrefix="0" xfId="0">
      <alignment horizontal="center"/>
    </xf>
    <xf numFmtId="2" fontId="22" fillId="7" borderId="37" applyAlignment="1" pivotButton="0" quotePrefix="0" xfId="0">
      <alignment horizontal="center"/>
    </xf>
    <xf numFmtId="2" fontId="22" fillId="7" borderId="17" applyAlignment="1" pivotButton="0" quotePrefix="0" xfId="0">
      <alignment horizontal="center"/>
    </xf>
    <xf numFmtId="2" fontId="22" fillId="7" borderId="38" applyAlignment="1" pivotButton="0" quotePrefix="0" xfId="0">
      <alignment horizontal="center"/>
    </xf>
    <xf numFmtId="2" fontId="22" fillId="7" borderId="20" applyAlignment="1" pivotButton="0" quotePrefix="0" xfId="0">
      <alignment horizontal="center"/>
    </xf>
    <xf numFmtId="2" fontId="22" fillId="7" borderId="39" applyAlignment="1" pivotButton="0" quotePrefix="0" xfId="0">
      <alignment horizontal="center"/>
    </xf>
    <xf numFmtId="2" fontId="27" fillId="3" borderId="2" pivotButton="0" quotePrefix="0" xfId="0"/>
    <xf numFmtId="2" fontId="27" fillId="3" borderId="33" pivotButton="0" quotePrefix="0" xfId="0"/>
    <xf numFmtId="2" fontId="27" fillId="3" borderId="40" pivotButton="0" quotePrefix="0" xfId="0"/>
    <xf numFmtId="2" fontId="27" fillId="3" borderId="41" pivotButton="0" quotePrefix="0" xfId="0"/>
    <xf numFmtId="2" fontId="12" fillId="2" borderId="2" applyAlignment="1" pivotButton="0" quotePrefix="0" xfId="0">
      <alignment horizontal="center"/>
    </xf>
    <xf numFmtId="2" fontId="13" fillId="2" borderId="16" applyAlignment="1" pivotButton="0" quotePrefix="0" xfId="0">
      <alignment horizontal="center"/>
    </xf>
    <xf numFmtId="2" fontId="13" fillId="2" borderId="17" applyAlignment="1" pivotButton="0" quotePrefix="0" xfId="0">
      <alignment horizontal="center"/>
    </xf>
    <xf numFmtId="2" fontId="13" fillId="2" borderId="38" applyAlignment="1" pivotButton="0" quotePrefix="0" xfId="0">
      <alignment horizontal="center"/>
    </xf>
    <xf numFmtId="2" fontId="13" fillId="2" borderId="3" applyAlignment="1" pivotButton="0" quotePrefix="0" xfId="0">
      <alignment horizontal="center"/>
    </xf>
    <xf numFmtId="2" fontId="13" fillId="2" borderId="23" applyAlignment="1" pivotButton="0" quotePrefix="0" xfId="0">
      <alignment horizontal="center"/>
    </xf>
    <xf numFmtId="2" fontId="13" fillId="2" borderId="24" applyAlignment="1" pivotButton="0" quotePrefix="0" xfId="0">
      <alignment horizontal="center"/>
    </xf>
    <xf numFmtId="2" fontId="15" fillId="2" borderId="6" applyAlignment="1" pivotButton="0" quotePrefix="0" xfId="0">
      <alignment horizontal="center"/>
    </xf>
    <xf numFmtId="2" fontId="11" fillId="2" borderId="16" applyAlignment="1" pivotButton="0" quotePrefix="0" xfId="0">
      <alignment horizontal="center"/>
    </xf>
    <xf numFmtId="2" fontId="11" fillId="2" borderId="17" applyAlignment="1" pivotButton="0" quotePrefix="0" xfId="0">
      <alignment horizontal="center"/>
    </xf>
    <xf numFmtId="2" fontId="13" fillId="2" borderId="7" applyAlignment="1" pivotButton="0" quotePrefix="0" xfId="0">
      <alignment horizontal="center"/>
    </xf>
    <xf numFmtId="2" fontId="13" fillId="2" borderId="18" applyAlignment="1" pivotButton="0" quotePrefix="0" xfId="0">
      <alignment horizontal="center"/>
    </xf>
    <xf numFmtId="2" fontId="15" fillId="2" borderId="17" applyAlignment="1" pivotButton="0" quotePrefix="0" xfId="0">
      <alignment horizontal="left"/>
    </xf>
    <xf numFmtId="2" fontId="13" fillId="2" borderId="6" applyAlignment="1" pivotButton="0" quotePrefix="0" xfId="0">
      <alignment horizontal="center"/>
    </xf>
    <xf numFmtId="2" fontId="11" fillId="2" borderId="9" applyAlignment="1" pivotButton="0" quotePrefix="0" xfId="0">
      <alignment horizontal="center" wrapText="1"/>
    </xf>
    <xf numFmtId="1" fontId="11" fillId="2" borderId="42" applyAlignment="1" pivotButton="0" quotePrefix="0" xfId="0">
      <alignment horizontal="center"/>
    </xf>
    <xf numFmtId="1" fontId="11" fillId="2" borderId="35" applyAlignment="1" pivotButton="0" quotePrefix="0" xfId="0">
      <alignment horizontal="center"/>
    </xf>
    <xf numFmtId="1" fontId="11" fillId="2" borderId="43" applyAlignment="1" pivotButton="0" quotePrefix="0" xfId="0">
      <alignment horizontal="center"/>
    </xf>
    <xf numFmtId="1" fontId="11" fillId="2" borderId="44" applyAlignment="1" pivotButton="0" quotePrefix="0" xfId="0">
      <alignment horizontal="center"/>
    </xf>
    <xf numFmtId="1" fontId="11" fillId="2" borderId="36" applyAlignment="1" pivotButton="0" quotePrefix="0" xfId="0">
      <alignment horizontal="center"/>
    </xf>
    <xf numFmtId="2" fontId="22" fillId="4" borderId="24" applyAlignment="1" pivotButton="0" quotePrefix="0" xfId="0">
      <alignment horizontal="center"/>
    </xf>
    <xf numFmtId="2" fontId="20" fillId="4" borderId="45" pivotButton="0" quotePrefix="0" xfId="0"/>
    <xf numFmtId="2" fontId="22" fillId="4" borderId="18" applyAlignment="1" pivotButton="0" quotePrefix="0" xfId="0">
      <alignment horizontal="center"/>
    </xf>
    <xf numFmtId="2" fontId="22" fillId="4" borderId="16" applyAlignment="1" pivotButton="0" quotePrefix="0" xfId="0">
      <alignment horizontal="center"/>
    </xf>
    <xf numFmtId="2" fontId="20" fillId="4" borderId="46" pivotButton="0" quotePrefix="0" xfId="0"/>
    <xf numFmtId="2" fontId="22" fillId="4" borderId="11" applyAlignment="1" pivotButton="0" quotePrefix="0" xfId="0">
      <alignment horizontal="center"/>
    </xf>
    <xf numFmtId="2" fontId="22" fillId="4" borderId="20" applyAlignment="1" pivotButton="0" quotePrefix="0" xfId="0">
      <alignment horizontal="center"/>
    </xf>
    <xf numFmtId="2" fontId="22" fillId="4" borderId="39" applyAlignment="1" pivotButton="0" quotePrefix="0" xfId="0">
      <alignment horizontal="center"/>
    </xf>
    <xf numFmtId="2" fontId="22" fillId="4" borderId="21" applyAlignment="1" pivotButton="0" quotePrefix="0" xfId="0">
      <alignment horizontal="center"/>
    </xf>
    <xf numFmtId="2" fontId="22" fillId="4" borderId="19" applyAlignment="1" pivotButton="0" quotePrefix="0" xfId="0">
      <alignment horizontal="center"/>
    </xf>
    <xf numFmtId="2" fontId="22" fillId="7" borderId="24" applyAlignment="1" pivotButton="0" quotePrefix="0" xfId="0">
      <alignment horizontal="center"/>
    </xf>
    <xf numFmtId="2" fontId="22" fillId="7" borderId="22" applyAlignment="1" pivotButton="0" quotePrefix="0" xfId="0">
      <alignment horizontal="center"/>
    </xf>
    <xf numFmtId="2" fontId="22" fillId="7" borderId="18" applyAlignment="1" pivotButton="0" quotePrefix="0" xfId="0">
      <alignment horizontal="center"/>
    </xf>
    <xf numFmtId="2" fontId="22" fillId="7" borderId="16" applyAlignment="1" pivotButton="0" quotePrefix="0" xfId="0">
      <alignment horizontal="center"/>
    </xf>
    <xf numFmtId="2" fontId="22" fillId="7" borderId="21" applyAlignment="1" pivotButton="0" quotePrefix="0" xfId="0">
      <alignment horizontal="center"/>
    </xf>
    <xf numFmtId="2" fontId="22" fillId="7" borderId="19" applyAlignment="1" pivotButton="0" quotePrefix="0" xfId="0">
      <alignment horizontal="center"/>
    </xf>
    <xf numFmtId="2" fontId="22" fillId="8" borderId="47" applyAlignment="1" pivotButton="0" quotePrefix="0" xfId="0">
      <alignment horizontal="center"/>
    </xf>
    <xf numFmtId="2" fontId="22" fillId="8" borderId="48" applyAlignment="1" pivotButton="0" quotePrefix="0" xfId="0">
      <alignment horizontal="center"/>
    </xf>
    <xf numFmtId="2" fontId="22" fillId="8" borderId="49" applyAlignment="1" pivotButton="0" quotePrefix="0" xfId="0">
      <alignment horizontal="center"/>
    </xf>
    <xf numFmtId="2" fontId="21" fillId="8" borderId="31" applyAlignment="1" pivotButton="0" quotePrefix="0" xfId="0">
      <alignment horizontal="center"/>
    </xf>
    <xf numFmtId="2" fontId="21" fillId="8" borderId="47" applyAlignment="1" pivotButton="0" quotePrefix="0" xfId="0">
      <alignment horizontal="center"/>
    </xf>
    <xf numFmtId="2" fontId="21" fillId="8" borderId="48" applyAlignment="1" pivotButton="0" quotePrefix="0" xfId="0">
      <alignment horizontal="center"/>
    </xf>
    <xf numFmtId="2" fontId="21" fillId="8" borderId="49" applyAlignment="1" pivotButton="0" quotePrefix="0" xfId="0">
      <alignment horizontal="center"/>
    </xf>
    <xf numFmtId="2" fontId="25" fillId="3" borderId="50" applyAlignment="1" pivotButton="0" quotePrefix="0" xfId="0">
      <alignment horizontal="left"/>
    </xf>
    <xf numFmtId="2" fontId="22" fillId="9" borderId="3" applyAlignment="1" pivotButton="0" quotePrefix="0" xfId="0">
      <alignment horizontal="center"/>
    </xf>
    <xf numFmtId="2" fontId="22" fillId="9" borderId="7" applyAlignment="1" pivotButton="0" quotePrefix="0" xfId="0">
      <alignment horizontal="center"/>
    </xf>
    <xf numFmtId="2" fontId="22" fillId="9" borderId="38" applyAlignment="1" pivotButton="0" quotePrefix="0" xfId="0">
      <alignment horizontal="center"/>
    </xf>
    <xf numFmtId="2" fontId="22" fillId="9" borderId="11" applyAlignment="1" pivotButton="0" quotePrefix="0" xfId="0">
      <alignment horizontal="center"/>
    </xf>
    <xf numFmtId="2" fontId="26" fillId="3" borderId="50" applyAlignment="1" pivotButton="0" quotePrefix="0" xfId="0">
      <alignment horizontal="left"/>
    </xf>
    <xf numFmtId="2" fontId="22" fillId="9" borderId="37" applyAlignment="1" pivotButton="0" quotePrefix="0" xfId="0">
      <alignment horizontal="center"/>
    </xf>
    <xf numFmtId="2" fontId="22" fillId="9" borderId="39" applyAlignment="1" pivotButton="0" quotePrefix="0" xfId="0">
      <alignment horizontal="center"/>
    </xf>
    <xf numFmtId="2" fontId="22" fillId="6" borderId="38" applyAlignment="1" pivotButton="0" quotePrefix="0" xfId="0">
      <alignment horizontal="center"/>
    </xf>
    <xf numFmtId="2" fontId="27" fillId="3" borderId="51" pivotButton="0" quotePrefix="0" xfId="0"/>
    <xf numFmtId="2" fontId="21" fillId="2" borderId="6" applyAlignment="1" pivotButton="0" quotePrefix="0" xfId="0">
      <alignment horizontal="center"/>
    </xf>
    <xf numFmtId="2" fontId="22" fillId="2" borderId="16" applyAlignment="1" pivotButton="0" quotePrefix="0" xfId="0">
      <alignment horizontal="center"/>
    </xf>
    <xf numFmtId="2" fontId="22" fillId="2" borderId="17" applyAlignment="1" pivotButton="0" quotePrefix="0" xfId="0">
      <alignment horizontal="center"/>
    </xf>
    <xf numFmtId="2" fontId="22" fillId="2" borderId="38" applyAlignment="1" pivotButton="0" quotePrefix="0" xfId="0">
      <alignment horizontal="center"/>
    </xf>
    <xf numFmtId="2" fontId="22" fillId="2" borderId="7" applyAlignment="1" pivotButton="0" quotePrefix="0" xfId="0">
      <alignment horizontal="center"/>
    </xf>
    <xf numFmtId="2" fontId="22" fillId="2" borderId="18" applyAlignment="1" pivotButton="0" quotePrefix="0" xfId="0">
      <alignment horizontal="center"/>
    </xf>
    <xf numFmtId="2" fontId="21" fillId="9" borderId="16" applyAlignment="1" pivotButton="0" quotePrefix="0" xfId="0">
      <alignment horizontal="center"/>
    </xf>
    <xf numFmtId="2" fontId="21" fillId="9" borderId="17" applyAlignment="1" pivotButton="0" quotePrefix="0" xfId="0">
      <alignment horizontal="center"/>
    </xf>
    <xf numFmtId="2" fontId="21" fillId="9" borderId="38" applyAlignment="1" pivotButton="0" quotePrefix="0" xfId="0">
      <alignment horizontal="center"/>
    </xf>
    <xf numFmtId="2" fontId="21" fillId="9" borderId="7" applyAlignment="1" pivotButton="0" quotePrefix="0" xfId="0">
      <alignment horizontal="center"/>
    </xf>
    <xf numFmtId="2" fontId="21" fillId="9" borderId="18" applyAlignment="1" pivotButton="0" quotePrefix="0" xfId="0">
      <alignment horizontal="center"/>
    </xf>
    <xf numFmtId="2" fontId="23" fillId="3" borderId="52" applyAlignment="1" pivotButton="0" quotePrefix="0" xfId="0">
      <alignment horizontal="left"/>
    </xf>
    <xf numFmtId="2" fontId="24" fillId="2" borderId="16" applyAlignment="1" pivotButton="0" quotePrefix="0" xfId="0">
      <alignment horizontal="center"/>
    </xf>
    <xf numFmtId="2" fontId="24" fillId="2" borderId="17" applyAlignment="1" pivotButton="0" quotePrefix="0" xfId="0">
      <alignment horizontal="center"/>
    </xf>
    <xf numFmtId="2" fontId="24" fillId="2" borderId="38" applyAlignment="1" pivotButton="0" quotePrefix="0" xfId="0">
      <alignment horizontal="center"/>
    </xf>
    <xf numFmtId="2" fontId="24" fillId="2" borderId="7" applyAlignment="1" pivotButton="0" quotePrefix="0" xfId="0">
      <alignment horizontal="center"/>
    </xf>
    <xf numFmtId="2" fontId="24" fillId="2" borderId="18" applyAlignment="1" pivotButton="0" quotePrefix="0" xfId="0">
      <alignment horizontal="center"/>
    </xf>
    <xf numFmtId="2" fontId="21" fillId="8" borderId="8" applyAlignment="1" pivotButton="0" quotePrefix="0" xfId="0">
      <alignment horizontal="center"/>
    </xf>
    <xf numFmtId="2" fontId="21" fillId="8" borderId="53" applyAlignment="1" pivotButton="0" quotePrefix="0" xfId="0">
      <alignment horizontal="center"/>
    </xf>
    <xf numFmtId="2" fontId="21" fillId="8" borderId="54" applyAlignment="1" pivotButton="0" quotePrefix="0" xfId="0">
      <alignment horizontal="center"/>
    </xf>
    <xf numFmtId="2" fontId="21" fillId="8" borderId="55" applyAlignment="1" pivotButton="0" quotePrefix="0" xfId="0">
      <alignment horizontal="center"/>
    </xf>
    <xf numFmtId="2" fontId="21" fillId="8" borderId="56" applyAlignment="1" pivotButton="0" quotePrefix="0" xfId="0">
      <alignment horizontal="center"/>
    </xf>
    <xf numFmtId="2" fontId="21" fillId="8" borderId="57" applyAlignment="1" pivotButton="0" quotePrefix="0" xfId="0">
      <alignment horizontal="center"/>
    </xf>
    <xf numFmtId="2" fontId="22" fillId="4" borderId="14" applyAlignment="1" pivotButton="0" quotePrefix="0" xfId="0">
      <alignment horizontal="center"/>
    </xf>
    <xf numFmtId="2" fontId="22" fillId="4" borderId="47" applyAlignment="1" pivotButton="0" quotePrefix="0" xfId="0">
      <alignment horizontal="center"/>
    </xf>
    <xf numFmtId="2" fontId="22" fillId="4" borderId="48" applyAlignment="1" pivotButton="0" quotePrefix="0" xfId="0">
      <alignment horizontal="center"/>
    </xf>
    <xf numFmtId="2" fontId="22" fillId="4" borderId="31" applyAlignment="1" pivotButton="0" quotePrefix="0" xfId="0">
      <alignment horizontal="center"/>
    </xf>
    <xf numFmtId="2" fontId="22" fillId="4" borderId="49" applyAlignment="1" pivotButton="0" quotePrefix="0" xfId="0">
      <alignment horizontal="center"/>
    </xf>
    <xf numFmtId="2" fontId="21" fillId="7" borderId="12" applyAlignment="1" pivotButton="0" quotePrefix="0" xfId="0">
      <alignment horizontal="center"/>
    </xf>
    <xf numFmtId="2" fontId="22" fillId="7" borderId="14" applyAlignment="1" pivotButton="0" quotePrefix="0" xfId="0">
      <alignment horizontal="center"/>
    </xf>
    <xf numFmtId="2" fontId="22" fillId="7" borderId="47" applyAlignment="1" pivotButton="0" quotePrefix="0" xfId="0">
      <alignment horizontal="center"/>
    </xf>
    <xf numFmtId="2" fontId="22" fillId="7" borderId="48" applyAlignment="1" pivotButton="0" quotePrefix="0" xfId="0">
      <alignment horizontal="center"/>
    </xf>
    <xf numFmtId="2" fontId="22" fillId="7" borderId="31" applyAlignment="1" pivotButton="0" quotePrefix="0" xfId="0">
      <alignment horizontal="center"/>
    </xf>
    <xf numFmtId="2" fontId="22" fillId="7" borderId="49" applyAlignment="1" pivotButton="0" quotePrefix="0" xfId="0">
      <alignment horizontal="center"/>
    </xf>
    <xf numFmtId="2" fontId="27" fillId="3" borderId="45" pivotButton="0" quotePrefix="0" xfId="0"/>
    <xf numFmtId="2" fontId="27" fillId="3" borderId="30" pivotButton="0" quotePrefix="0" xfId="0"/>
    <xf numFmtId="2" fontId="21" fillId="10" borderId="6" applyAlignment="1" pivotButton="0" quotePrefix="0" xfId="0">
      <alignment horizontal="center"/>
    </xf>
    <xf numFmtId="2" fontId="22" fillId="10" borderId="16" applyAlignment="1" pivotButton="0" quotePrefix="0" xfId="0">
      <alignment horizontal="center"/>
    </xf>
    <xf numFmtId="2" fontId="22" fillId="10" borderId="17" applyAlignment="1" pivotButton="0" quotePrefix="0" xfId="0">
      <alignment horizontal="center"/>
    </xf>
    <xf numFmtId="2" fontId="22" fillId="10" borderId="38" applyAlignment="1" pivotButton="0" quotePrefix="0" xfId="0">
      <alignment horizontal="center"/>
    </xf>
    <xf numFmtId="2" fontId="22" fillId="10" borderId="7" applyAlignment="1" pivotButton="0" quotePrefix="0" xfId="0">
      <alignment horizontal="center"/>
    </xf>
    <xf numFmtId="2" fontId="22" fillId="10" borderId="18" applyAlignment="1" pivotButton="0" quotePrefix="0" xfId="0">
      <alignment horizontal="center"/>
    </xf>
    <xf numFmtId="2" fontId="22" fillId="9" borderId="58" applyAlignment="1" pivotButton="0" quotePrefix="0" xfId="0">
      <alignment horizontal="center"/>
    </xf>
    <xf numFmtId="2" fontId="22" fillId="9" borderId="44" applyAlignment="1" pivotButton="0" quotePrefix="0" xfId="0">
      <alignment horizontal="center"/>
    </xf>
    <xf numFmtId="2" fontId="15" fillId="2" borderId="29" applyAlignment="1" pivotButton="0" quotePrefix="0" xfId="0">
      <alignment horizontal="left"/>
    </xf>
    <xf numFmtId="2" fontId="15" fillId="2" borderId="6" applyAlignment="1" pivotButton="0" quotePrefix="0" xfId="0">
      <alignment horizontal="left"/>
    </xf>
    <xf numFmtId="2" fontId="21" fillId="7" borderId="59" applyAlignment="1" pivotButton="0" quotePrefix="0" xfId="0">
      <alignment horizontal="center"/>
    </xf>
    <xf numFmtId="2" fontId="20" fillId="7" borderId="27" pivotButton="0" quotePrefix="0" xfId="0"/>
    <xf numFmtId="2" fontId="21" fillId="7" borderId="60" applyAlignment="1" pivotButton="0" quotePrefix="0" xfId="0">
      <alignment horizontal="center"/>
    </xf>
    <xf numFmtId="2" fontId="20" fillId="7" borderId="51" pivotButton="0" quotePrefix="0" xfId="0"/>
    <xf numFmtId="2" fontId="21" fillId="7" borderId="61" applyAlignment="1" pivotButton="0" quotePrefix="0" xfId="0">
      <alignment horizontal="center"/>
    </xf>
    <xf numFmtId="2" fontId="22" fillId="9" borderId="60" applyAlignment="1" pivotButton="0" quotePrefix="0" xfId="0">
      <alignment horizontal="center"/>
    </xf>
    <xf numFmtId="2" fontId="30" fillId="6" borderId="22" applyAlignment="1" pivotButton="0" quotePrefix="0" xfId="0">
      <alignment horizontal="center"/>
    </xf>
    <xf numFmtId="2" fontId="30" fillId="6" borderId="23" applyAlignment="1" pivotButton="0" quotePrefix="0" xfId="0">
      <alignment horizontal="center"/>
    </xf>
    <xf numFmtId="2" fontId="30" fillId="6" borderId="37" applyAlignment="1" pivotButton="0" quotePrefix="0" xfId="0">
      <alignment horizontal="center"/>
    </xf>
    <xf numFmtId="2" fontId="30" fillId="6" borderId="3" applyAlignment="1" pivotButton="0" quotePrefix="0" xfId="0">
      <alignment horizontal="center"/>
    </xf>
    <xf numFmtId="2" fontId="30" fillId="6" borderId="24" applyAlignment="1" pivotButton="0" quotePrefix="0" xfId="0">
      <alignment horizontal="center"/>
    </xf>
    <xf numFmtId="2" fontId="30" fillId="6" borderId="16" applyAlignment="1" pivotButton="0" quotePrefix="0" xfId="0">
      <alignment horizontal="center"/>
    </xf>
    <xf numFmtId="2" fontId="30" fillId="6" borderId="17" applyAlignment="1" pivotButton="0" quotePrefix="0" xfId="0">
      <alignment horizontal="center"/>
    </xf>
    <xf numFmtId="2" fontId="30" fillId="6" borderId="38" applyAlignment="1" pivotButton="0" quotePrefix="0" xfId="0">
      <alignment horizontal="center"/>
    </xf>
    <xf numFmtId="2" fontId="30" fillId="6" borderId="7" applyAlignment="1" pivotButton="0" quotePrefix="0" xfId="0">
      <alignment horizontal="center"/>
    </xf>
    <xf numFmtId="2" fontId="30" fillId="6" borderId="18" applyAlignment="1" pivotButton="0" quotePrefix="0" xfId="0">
      <alignment horizontal="center"/>
    </xf>
    <xf numFmtId="2" fontId="30" fillId="6" borderId="19" applyAlignment="1" pivotButton="0" quotePrefix="0" xfId="0">
      <alignment horizontal="center"/>
    </xf>
    <xf numFmtId="2" fontId="30" fillId="6" borderId="20" applyAlignment="1" pivotButton="0" quotePrefix="0" xfId="0">
      <alignment horizontal="center"/>
    </xf>
    <xf numFmtId="2" fontId="30" fillId="6" borderId="39" applyAlignment="1" pivotButton="0" quotePrefix="0" xfId="0">
      <alignment horizontal="center"/>
    </xf>
    <xf numFmtId="2" fontId="30" fillId="6" borderId="11" applyAlignment="1" pivotButton="0" quotePrefix="0" xfId="0">
      <alignment horizontal="center"/>
    </xf>
    <xf numFmtId="2" fontId="30" fillId="6" borderId="21" applyAlignment="1" pivotButton="0" quotePrefix="0" xfId="0">
      <alignment horizontal="center"/>
    </xf>
    <xf numFmtId="2" fontId="31" fillId="3" borderId="2" pivotButton="0" quotePrefix="0" xfId="0"/>
    <xf numFmtId="2" fontId="31" fillId="3" borderId="41" pivotButton="0" quotePrefix="0" xfId="0"/>
    <xf numFmtId="2" fontId="31" fillId="3" borderId="6" pivotButton="0" quotePrefix="0" xfId="0"/>
    <xf numFmtId="2" fontId="31" fillId="3" borderId="27" pivotButton="0" quotePrefix="0" xfId="0"/>
    <xf numFmtId="2" fontId="31" fillId="3" borderId="9" pivotButton="0" quotePrefix="0" xfId="0"/>
    <xf numFmtId="2" fontId="31" fillId="3" borderId="62" pivotButton="0" quotePrefix="0" xfId="0"/>
    <xf numFmtId="2" fontId="31" fillId="3" borderId="33" pivotButton="0" quotePrefix="0" xfId="0"/>
    <xf numFmtId="2" fontId="31" fillId="3" borderId="40" pivotButton="0" quotePrefix="0" xfId="0"/>
    <xf numFmtId="2" fontId="31" fillId="3" borderId="10" pivotButton="0" quotePrefix="0" xfId="0"/>
    <xf numFmtId="2" fontId="31" fillId="3" borderId="51" pivotButton="0" quotePrefix="0" xfId="0"/>
    <xf numFmtId="2" fontId="32" fillId="6" borderId="2" applyAlignment="1" pivotButton="0" quotePrefix="0" xfId="0">
      <alignment horizontal="center"/>
    </xf>
    <xf numFmtId="2" fontId="32" fillId="6" borderId="6" applyAlignment="1" pivotButton="0" quotePrefix="0" xfId="0">
      <alignment horizontal="center"/>
    </xf>
    <xf numFmtId="2" fontId="32" fillId="6" borderId="10" applyAlignment="1" pivotButton="0" quotePrefix="0" xfId="0">
      <alignment horizontal="center"/>
    </xf>
    <xf numFmtId="2" fontId="32" fillId="6" borderId="40" applyAlignment="1" pivotButton="0" quotePrefix="0" xfId="0">
      <alignment horizontal="center"/>
    </xf>
    <xf numFmtId="2" fontId="30" fillId="6" borderId="63" applyAlignment="1" pivotButton="0" quotePrefix="0" xfId="0">
      <alignment horizontal="center"/>
    </xf>
    <xf numFmtId="2" fontId="30" fillId="6" borderId="25" applyAlignment="1" pivotButton="0" quotePrefix="0" xfId="0">
      <alignment horizontal="center"/>
    </xf>
    <xf numFmtId="2" fontId="30" fillId="6" borderId="64" applyAlignment="1" pivotButton="0" quotePrefix="0" xfId="0">
      <alignment horizontal="center"/>
    </xf>
    <xf numFmtId="2" fontId="30" fillId="6" borderId="58" applyAlignment="1" pivotButton="0" quotePrefix="0" xfId="0">
      <alignment horizontal="center"/>
    </xf>
    <xf numFmtId="2" fontId="30" fillId="6" borderId="26" applyAlignment="1" pivotButton="0" quotePrefix="0" xfId="0">
      <alignment horizontal="center"/>
    </xf>
    <xf numFmtId="2" fontId="31" fillId="3" borderId="4" pivotButton="0" quotePrefix="0" xfId="0"/>
    <xf numFmtId="2" fontId="31" fillId="3" borderId="29" pivotButton="0" quotePrefix="0" xfId="0"/>
    <xf numFmtId="2" fontId="31" fillId="3" borderId="45" pivotButton="0" quotePrefix="0" xfId="0"/>
    <xf numFmtId="2" fontId="31" fillId="3" borderId="8" pivotButton="0" quotePrefix="0" xfId="0"/>
    <xf numFmtId="2" fontId="31" fillId="3" borderId="30" pivotButton="0" quotePrefix="0" xfId="0"/>
    <xf numFmtId="2" fontId="27" fillId="3" borderId="29" pivotButton="0" quotePrefix="0" xfId="0"/>
    <xf numFmtId="2" fontId="27" fillId="3" borderId="65" pivotButton="0" quotePrefix="0" xfId="0"/>
    <xf numFmtId="2" fontId="21" fillId="9" borderId="27" applyAlignment="1" pivotButton="0" quotePrefix="0" xfId="0">
      <alignment horizontal="center"/>
    </xf>
    <xf numFmtId="2" fontId="21" fillId="9" borderId="33" applyAlignment="1" pivotButton="0" quotePrefix="0" xfId="0">
      <alignment horizontal="center"/>
    </xf>
    <xf numFmtId="2" fontId="22" fillId="9" borderId="63" applyAlignment="1" pivotButton="0" quotePrefix="0" xfId="0">
      <alignment horizontal="center"/>
    </xf>
    <xf numFmtId="2" fontId="21" fillId="9" borderId="51" applyAlignment="1" pivotButton="0" quotePrefix="0" xfId="0">
      <alignment horizontal="center"/>
    </xf>
    <xf numFmtId="2" fontId="30" fillId="6" borderId="59" applyAlignment="1" pivotButton="0" quotePrefix="0" xfId="0">
      <alignment horizontal="center"/>
    </xf>
    <xf numFmtId="2" fontId="30" fillId="6" borderId="29" applyAlignment="1" pivotButton="0" quotePrefix="0" xfId="0">
      <alignment horizontal="center"/>
    </xf>
    <xf numFmtId="2" fontId="33" fillId="6" borderId="63" applyAlignment="1" pivotButton="0" quotePrefix="0" xfId="0">
      <alignment horizontal="center"/>
    </xf>
    <xf numFmtId="2" fontId="33" fillId="6" borderId="25" applyAlignment="1" pivotButton="0" quotePrefix="0" xfId="0">
      <alignment horizontal="center"/>
    </xf>
    <xf numFmtId="2" fontId="33" fillId="6" borderId="64" applyAlignment="1" pivotButton="0" quotePrefix="0" xfId="0">
      <alignment horizontal="center"/>
    </xf>
    <xf numFmtId="2" fontId="33" fillId="6" borderId="58" applyAlignment="1" pivotButton="0" quotePrefix="0" xfId="0">
      <alignment horizontal="center"/>
    </xf>
    <xf numFmtId="2" fontId="33" fillId="6" borderId="26" applyAlignment="1" pivotButton="0" quotePrefix="0" xfId="0">
      <alignment horizontal="center"/>
    </xf>
    <xf numFmtId="2" fontId="34" fillId="3" borderId="6" pivotButton="0" quotePrefix="0" xfId="0"/>
    <xf numFmtId="2" fontId="34" fillId="3" borderId="27" pivotButton="0" quotePrefix="0" xfId="0"/>
    <xf numFmtId="2" fontId="30" fillId="6" borderId="66" applyAlignment="1" pivotButton="0" quotePrefix="0" xfId="0">
      <alignment horizontal="center"/>
    </xf>
    <xf numFmtId="2" fontId="30" fillId="6" borderId="65" applyAlignment="1" pivotButton="0" quotePrefix="0" xfId="0">
      <alignment horizontal="center"/>
    </xf>
    <xf numFmtId="2" fontId="36" fillId="9" borderId="37" applyAlignment="1" pivotButton="0" quotePrefix="0" xfId="0">
      <alignment horizontal="center"/>
    </xf>
    <xf numFmtId="2" fontId="36" fillId="9" borderId="3" applyAlignment="1" pivotButton="0" quotePrefix="0" xfId="0">
      <alignment horizontal="center"/>
    </xf>
    <xf numFmtId="2" fontId="36" fillId="9" borderId="24" applyAlignment="1" pivotButton="0" quotePrefix="0" xfId="0">
      <alignment horizontal="center"/>
    </xf>
    <xf numFmtId="2" fontId="22" fillId="9" borderId="64" applyAlignment="1" pivotButton="0" quotePrefix="0" xfId="0">
      <alignment horizontal="center"/>
    </xf>
    <xf numFmtId="2" fontId="35" fillId="6" borderId="27" applyAlignment="1" pivotButton="0" quotePrefix="0" xfId="0">
      <alignment horizontal="center"/>
    </xf>
    <xf numFmtId="2" fontId="36" fillId="0" borderId="0" applyAlignment="1" pivotButton="0" quotePrefix="0" xfId="0">
      <alignment horizontal="center"/>
    </xf>
    <xf numFmtId="2" fontId="37" fillId="0" borderId="0" applyAlignment="1" pivotButton="0" quotePrefix="0" xfId="0">
      <alignment horizontal="center"/>
    </xf>
    <xf numFmtId="2" fontId="38" fillId="0" borderId="0" applyAlignment="1" pivotButton="0" quotePrefix="0" xfId="0">
      <alignment horizontal="center"/>
    </xf>
    <xf numFmtId="2" fontId="13" fillId="0" borderId="0" applyAlignment="1" pivotButton="0" quotePrefix="0" xfId="0">
      <alignment horizontal="center"/>
    </xf>
    <xf numFmtId="2" fontId="39" fillId="0" borderId="0" applyAlignment="1" pivotButton="0" quotePrefix="0" xfId="0">
      <alignment horizontal="center"/>
    </xf>
    <xf numFmtId="2" fontId="40" fillId="0" borderId="0" applyAlignment="1" pivotButton="0" quotePrefix="0" xfId="0">
      <alignment horizontal="center"/>
    </xf>
    <xf numFmtId="2" fontId="41" fillId="0" borderId="0" applyAlignment="1" pivotButton="0" quotePrefix="0" xfId="0">
      <alignment horizontal="center"/>
    </xf>
    <xf numFmtId="2" fontId="42" fillId="0" borderId="0" applyAlignment="1" pivotButton="0" quotePrefix="0" xfId="0">
      <alignment horizontal="center"/>
    </xf>
    <xf numFmtId="2" fontId="43" fillId="0" borderId="0" applyAlignment="1" pivotButton="0" quotePrefix="0" xfId="0">
      <alignment horizontal="center"/>
    </xf>
    <xf numFmtId="2" fontId="11" fillId="0" borderId="0" applyAlignment="1" pivotButton="0" quotePrefix="0" xfId="0">
      <alignment horizontal="center"/>
    </xf>
    <xf numFmtId="1" fontId="38" fillId="0" borderId="0" applyAlignment="1" pivotButton="0" quotePrefix="0" xfId="0">
      <alignment horizontal="center"/>
    </xf>
    <xf numFmtId="2" fontId="38" fillId="0" borderId="4" applyAlignment="1" pivotButton="0" quotePrefix="0" xfId="0">
      <alignment horizontal="center"/>
    </xf>
    <xf numFmtId="2" fontId="44" fillId="0" borderId="0" applyAlignment="1" pivotButton="0" quotePrefix="0" xfId="0">
      <alignment horizontal="center"/>
    </xf>
    <xf numFmtId="2" fontId="24" fillId="0" borderId="0" applyAlignment="1" pivotButton="0" quotePrefix="0" xfId="0">
      <alignment horizontal="center"/>
    </xf>
    <xf numFmtId="2" fontId="38" fillId="0" borderId="8" applyAlignment="1" pivotButton="0" quotePrefix="0" xfId="0">
      <alignment horizontal="center"/>
    </xf>
    <xf numFmtId="2" fontId="37" fillId="0" borderId="0" applyAlignment="1" pivotButton="0" quotePrefix="0" xfId="0">
      <alignment horizontal="left"/>
    </xf>
    <xf numFmtId="2" fontId="38" fillId="0" borderId="0" applyAlignment="1" pivotButton="0" quotePrefix="0" xfId="0">
      <alignment horizontal="left"/>
    </xf>
    <xf numFmtId="2" fontId="38" fillId="0" borderId="13" applyAlignment="1" pivotButton="0" quotePrefix="0" xfId="0">
      <alignment horizontal="center"/>
    </xf>
    <xf numFmtId="2" fontId="13" fillId="2" borderId="9" applyAlignment="1" pivotButton="0" quotePrefix="0" xfId="0">
      <alignment horizontal="center"/>
    </xf>
    <xf numFmtId="2" fontId="24" fillId="2" borderId="42" applyAlignment="1" pivotButton="0" quotePrefix="0" xfId="0">
      <alignment horizontal="center"/>
    </xf>
    <xf numFmtId="2" fontId="24" fillId="2" borderId="35" applyAlignment="1" pivotButton="0" quotePrefix="0" xfId="0">
      <alignment horizontal="center"/>
    </xf>
    <xf numFmtId="2" fontId="24" fillId="2" borderId="43" applyAlignment="1" pivotButton="0" quotePrefix="0" xfId="0">
      <alignment horizontal="center"/>
    </xf>
    <xf numFmtId="2" fontId="24" fillId="2" borderId="44" applyAlignment="1" pivotButton="0" quotePrefix="0" xfId="0">
      <alignment horizontal="center"/>
    </xf>
    <xf numFmtId="2" fontId="24" fillId="2" borderId="36" applyAlignment="1" pivotButton="0" quotePrefix="0" xfId="0">
      <alignment horizontal="center"/>
    </xf>
    <xf numFmtId="2" fontId="29" fillId="0" borderId="0" applyAlignment="1" pivotButton="0" quotePrefix="0" xfId="0">
      <alignment horizontal="center"/>
    </xf>
    <xf numFmtId="2" fontId="29" fillId="0" borderId="0" pivotButton="0" quotePrefix="0" xfId="0"/>
    <xf numFmtId="2" fontId="21" fillId="0" borderId="0" applyAlignment="1" pivotButton="0" quotePrefix="0" xfId="0">
      <alignment horizontal="center"/>
    </xf>
    <xf numFmtId="2" fontId="22" fillId="0" borderId="0" applyAlignment="1" pivotButton="0" quotePrefix="0" xfId="0">
      <alignment horizontal="center"/>
    </xf>
    <xf numFmtId="2" fontId="26" fillId="0" borderId="0" applyAlignment="1" pivotButton="0" quotePrefix="0" xfId="0">
      <alignment horizontal="left"/>
    </xf>
    <xf numFmtId="2" fontId="10" fillId="2" borderId="1" applyAlignment="1" pivotButton="0" quotePrefix="0" xfId="0">
      <alignment horizontal="left"/>
    </xf>
    <xf numFmtId="2" fontId="11" fillId="2" borderId="67" pivotButton="0" quotePrefix="0" xfId="0"/>
    <xf numFmtId="2" fontId="13" fillId="2" borderId="22" applyAlignment="1" pivotButton="0" quotePrefix="0" xfId="0">
      <alignment horizontal="center"/>
    </xf>
    <xf numFmtId="2" fontId="13" fillId="2" borderId="37" applyAlignment="1" pivotButton="0" quotePrefix="0" xfId="0">
      <alignment horizontal="center"/>
    </xf>
    <xf numFmtId="2" fontId="5" fillId="2" borderId="32" applyAlignment="1" pivotButton="0" quotePrefix="0" xfId="0">
      <alignment horizontal="left"/>
    </xf>
    <xf numFmtId="2" fontId="11" fillId="2" borderId="5" applyAlignment="1" pivotButton="0" quotePrefix="0" xfId="0">
      <alignment horizontal="center"/>
    </xf>
    <xf numFmtId="2" fontId="11" fillId="2" borderId="0" pivotButton="0" quotePrefix="0" xfId="0"/>
    <xf numFmtId="2" fontId="11" fillId="2" borderId="38" applyAlignment="1" pivotButton="0" quotePrefix="0" xfId="0">
      <alignment horizontal="center"/>
    </xf>
    <xf numFmtId="2" fontId="5" fillId="2" borderId="34" applyAlignment="1" pivotButton="0" quotePrefix="0" xfId="0">
      <alignment horizontal="left"/>
    </xf>
    <xf numFmtId="15" fontId="16" fillId="2" borderId="5" applyAlignment="1" pivotButton="0" quotePrefix="0" xfId="0">
      <alignment horizontal="center"/>
    </xf>
    <xf numFmtId="2" fontId="1" fillId="2" borderId="5" applyAlignment="1" pivotButton="0" quotePrefix="0" xfId="0">
      <alignment horizontal="center"/>
    </xf>
    <xf numFmtId="2" fontId="6" fillId="2" borderId="34" applyAlignment="1" pivotButton="0" quotePrefix="0" xfId="0">
      <alignment horizontal="center"/>
    </xf>
    <xf numFmtId="2" fontId="19" fillId="3" borderId="4" applyAlignment="1" pivotButton="0" quotePrefix="0" xfId="0">
      <alignment horizontal="center"/>
    </xf>
    <xf numFmtId="2" fontId="22" fillId="4" borderId="3" applyAlignment="1" applyProtection="1" pivotButton="0" quotePrefix="0" xfId="0">
      <alignment horizontal="center"/>
      <protection locked="0" hidden="0"/>
    </xf>
    <xf numFmtId="2" fontId="22" fillId="4" borderId="23" applyAlignment="1" applyProtection="1" pivotButton="0" quotePrefix="0" xfId="0">
      <alignment horizontal="center"/>
      <protection locked="0" hidden="0"/>
    </xf>
    <xf numFmtId="2" fontId="22" fillId="4" borderId="24" applyAlignment="1" applyProtection="1" pivotButton="0" quotePrefix="0" xfId="0">
      <alignment horizontal="center"/>
      <protection locked="0" hidden="0"/>
    </xf>
    <xf numFmtId="2" fontId="22" fillId="4" borderId="22" applyAlignment="1" applyProtection="1" pivotButton="0" quotePrefix="0" xfId="0">
      <alignment horizontal="center"/>
      <protection locked="0" hidden="0"/>
    </xf>
    <xf numFmtId="2" fontId="22" fillId="4" borderId="37" applyAlignment="1" applyProtection="1" pivotButton="0" quotePrefix="0" xfId="0">
      <alignment horizontal="center"/>
      <protection locked="0" hidden="0"/>
    </xf>
    <xf numFmtId="2" fontId="23" fillId="3" borderId="4" applyAlignment="1" pivotButton="0" quotePrefix="0" xfId="0">
      <alignment horizontal="left"/>
    </xf>
    <xf numFmtId="2" fontId="22" fillId="4" borderId="7" applyAlignment="1" applyProtection="1" pivotButton="0" quotePrefix="0" xfId="0">
      <alignment horizontal="center"/>
      <protection locked="0" hidden="0"/>
    </xf>
    <xf numFmtId="2" fontId="22" fillId="4" borderId="17" applyAlignment="1" applyProtection="1" pivotButton="0" quotePrefix="0" xfId="0">
      <alignment horizontal="center"/>
      <protection locked="0" hidden="0"/>
    </xf>
    <xf numFmtId="2" fontId="22" fillId="4" borderId="18" applyAlignment="1" applyProtection="1" pivotButton="0" quotePrefix="0" xfId="0">
      <alignment horizontal="center"/>
      <protection locked="0" hidden="0"/>
    </xf>
    <xf numFmtId="2" fontId="22" fillId="4" borderId="16" applyAlignment="1" applyProtection="1" pivotButton="0" quotePrefix="0" xfId="0">
      <alignment horizontal="center"/>
      <protection locked="0" hidden="0"/>
    </xf>
    <xf numFmtId="2" fontId="22" fillId="4" borderId="38" applyAlignment="1" applyProtection="1" pivotButton="0" quotePrefix="0" xfId="0">
      <alignment horizontal="center"/>
      <protection locked="0" hidden="0"/>
    </xf>
    <xf numFmtId="2" fontId="23" fillId="3" borderId="8" applyAlignment="1" pivotButton="0" quotePrefix="0" xfId="0">
      <alignment horizontal="left"/>
    </xf>
    <xf numFmtId="2" fontId="20" fillId="4" borderId="10" pivotButton="0" quotePrefix="0" xfId="0"/>
    <xf numFmtId="2" fontId="22" fillId="4" borderId="11" applyAlignment="1" applyProtection="1" pivotButton="0" quotePrefix="0" xfId="0">
      <alignment horizontal="center"/>
      <protection locked="0" hidden="0"/>
    </xf>
    <xf numFmtId="2" fontId="22" fillId="4" borderId="20" applyAlignment="1" applyProtection="1" pivotButton="0" quotePrefix="0" xfId="0">
      <alignment horizontal="center"/>
      <protection locked="0" hidden="0"/>
    </xf>
    <xf numFmtId="2" fontId="22" fillId="4" borderId="21" applyAlignment="1" applyProtection="1" pivotButton="0" quotePrefix="0" xfId="0">
      <alignment horizontal="center"/>
      <protection locked="0" hidden="0"/>
    </xf>
    <xf numFmtId="2" fontId="22" fillId="4" borderId="19" applyAlignment="1" applyProtection="1" pivotButton="0" quotePrefix="0" xfId="0">
      <alignment horizontal="center"/>
      <protection locked="0" hidden="0"/>
    </xf>
    <xf numFmtId="2" fontId="22" fillId="4" borderId="39" applyAlignment="1" applyProtection="1" pivotButton="0" quotePrefix="0" xfId="0">
      <alignment horizontal="center"/>
      <protection locked="0" hidden="0"/>
    </xf>
    <xf numFmtId="2" fontId="19" fillId="3" borderId="8" applyAlignment="1" pivotButton="0" quotePrefix="0" xfId="0">
      <alignment horizontal="center"/>
    </xf>
    <xf numFmtId="2" fontId="22" fillId="7" borderId="3" applyAlignment="1" applyProtection="1" pivotButton="0" quotePrefix="0" xfId="0">
      <alignment horizontal="center"/>
      <protection locked="0" hidden="0"/>
    </xf>
    <xf numFmtId="2" fontId="22" fillId="7" borderId="23" applyAlignment="1" applyProtection="1" pivotButton="0" quotePrefix="0" xfId="0">
      <alignment horizontal="center"/>
      <protection locked="0" hidden="0"/>
    </xf>
    <xf numFmtId="2" fontId="22" fillId="7" borderId="24" applyAlignment="1" applyProtection="1" pivotButton="0" quotePrefix="0" xfId="0">
      <alignment horizontal="center"/>
      <protection locked="0" hidden="0"/>
    </xf>
    <xf numFmtId="2" fontId="22" fillId="7" borderId="22" applyAlignment="1" applyProtection="1" pivotButton="0" quotePrefix="0" xfId="0">
      <alignment horizontal="center"/>
      <protection locked="0" hidden="0"/>
    </xf>
    <xf numFmtId="2" fontId="22" fillId="7" borderId="37" applyAlignment="1" applyProtection="1" pivotButton="0" quotePrefix="0" xfId="0">
      <alignment horizontal="center"/>
      <protection locked="0" hidden="0"/>
    </xf>
    <xf numFmtId="2" fontId="25" fillId="3" borderId="8" applyAlignment="1" applyProtection="1" pivotButton="0" quotePrefix="0" xfId="0">
      <alignment horizontal="left"/>
      <protection locked="0" hidden="0"/>
    </xf>
    <xf numFmtId="2" fontId="21" fillId="7" borderId="6" applyAlignment="1" pivotButton="0" quotePrefix="0" xfId="0">
      <alignment horizontal="center"/>
    </xf>
    <xf numFmtId="2" fontId="22" fillId="7" borderId="7" applyAlignment="1" applyProtection="1" pivotButton="0" quotePrefix="0" xfId="0">
      <alignment horizontal="center"/>
      <protection locked="0" hidden="0"/>
    </xf>
    <xf numFmtId="2" fontId="22" fillId="7" borderId="17" applyAlignment="1" applyProtection="1" pivotButton="0" quotePrefix="0" xfId="0">
      <alignment horizontal="center"/>
      <protection locked="0" hidden="0"/>
    </xf>
    <xf numFmtId="2" fontId="22" fillId="7" borderId="18" applyAlignment="1" applyProtection="1" pivotButton="0" quotePrefix="0" xfId="0">
      <alignment horizontal="center"/>
      <protection locked="0" hidden="0"/>
    </xf>
    <xf numFmtId="2" fontId="22" fillId="7" borderId="16" applyAlignment="1" applyProtection="1" pivotButton="0" quotePrefix="0" xfId="0">
      <alignment horizontal="center"/>
      <protection locked="0" hidden="0"/>
    </xf>
    <xf numFmtId="2" fontId="22" fillId="7" borderId="38" applyAlignment="1" applyProtection="1" pivotButton="0" quotePrefix="0" xfId="0">
      <alignment horizontal="center"/>
      <protection locked="0" hidden="0"/>
    </xf>
    <xf numFmtId="2" fontId="22" fillId="7" borderId="11" applyAlignment="1" applyProtection="1" pivotButton="0" quotePrefix="0" xfId="0">
      <alignment horizontal="center"/>
      <protection locked="0" hidden="0"/>
    </xf>
    <xf numFmtId="2" fontId="22" fillId="7" borderId="20" applyAlignment="1" applyProtection="1" pivotButton="0" quotePrefix="0" xfId="0">
      <alignment horizontal="center"/>
      <protection locked="0" hidden="0"/>
    </xf>
    <xf numFmtId="2" fontId="22" fillId="7" borderId="21" applyAlignment="1" applyProtection="1" pivotButton="0" quotePrefix="0" xfId="0">
      <alignment horizontal="center"/>
      <protection locked="0" hidden="0"/>
    </xf>
    <xf numFmtId="2" fontId="22" fillId="7" borderId="19" applyAlignment="1" applyProtection="1" pivotButton="0" quotePrefix="0" xfId="0">
      <alignment horizontal="center"/>
      <protection locked="0" hidden="0"/>
    </xf>
    <xf numFmtId="2" fontId="22" fillId="7" borderId="39" applyAlignment="1" applyProtection="1" pivotButton="0" quotePrefix="0" xfId="0">
      <alignment horizontal="center"/>
      <protection locked="0" hidden="0"/>
    </xf>
    <xf numFmtId="2" fontId="31" fillId="3" borderId="2" applyProtection="1" pivotButton="0" quotePrefix="0" xfId="0">
      <protection locked="0" hidden="0"/>
    </xf>
    <xf numFmtId="2" fontId="22" fillId="9" borderId="3" applyAlignment="1" applyProtection="1" pivotButton="0" quotePrefix="0" xfId="0">
      <alignment horizontal="center"/>
      <protection locked="0" hidden="0"/>
    </xf>
    <xf numFmtId="2" fontId="22" fillId="9" borderId="23" applyAlignment="1" applyProtection="1" pivotButton="0" quotePrefix="0" xfId="0">
      <alignment horizontal="center"/>
      <protection locked="0" hidden="0"/>
    </xf>
    <xf numFmtId="2" fontId="22" fillId="9" borderId="24" applyAlignment="1" applyProtection="1" pivotButton="0" quotePrefix="0" xfId="0">
      <alignment horizontal="center"/>
      <protection locked="0" hidden="0"/>
    </xf>
    <xf numFmtId="2" fontId="22" fillId="9" borderId="22" applyAlignment="1" applyProtection="1" pivotButton="0" quotePrefix="0" xfId="0">
      <alignment horizontal="center"/>
      <protection locked="0" hidden="0"/>
    </xf>
    <xf numFmtId="2" fontId="22" fillId="9" borderId="37" applyAlignment="1" applyProtection="1" pivotButton="0" quotePrefix="0" xfId="0">
      <alignment horizontal="center"/>
      <protection locked="0" hidden="0"/>
    </xf>
    <xf numFmtId="2" fontId="26" fillId="3" borderId="8" applyAlignment="1" applyProtection="1" pivotButton="0" quotePrefix="0" xfId="0">
      <alignment horizontal="left"/>
      <protection locked="0" hidden="0"/>
    </xf>
    <xf numFmtId="2" fontId="31" fillId="3" borderId="6" applyProtection="1" pivotButton="0" quotePrefix="0" xfId="0">
      <protection locked="0" hidden="0"/>
    </xf>
    <xf numFmtId="2" fontId="22" fillId="9" borderId="7" applyAlignment="1" applyProtection="1" pivotButton="0" quotePrefix="0" xfId="0">
      <alignment horizontal="center"/>
      <protection locked="0" hidden="0"/>
    </xf>
    <xf numFmtId="2" fontId="22" fillId="9" borderId="17" applyAlignment="1" applyProtection="1" pivotButton="0" quotePrefix="0" xfId="0">
      <alignment horizontal="center"/>
      <protection locked="0" hidden="0"/>
    </xf>
    <xf numFmtId="2" fontId="22" fillId="9" borderId="18" applyAlignment="1" applyProtection="1" pivotButton="0" quotePrefix="0" xfId="0">
      <alignment horizontal="center"/>
      <protection locked="0" hidden="0"/>
    </xf>
    <xf numFmtId="2" fontId="22" fillId="9" borderId="16" applyAlignment="1" applyProtection="1" pivotButton="0" quotePrefix="0" xfId="0">
      <alignment horizontal="center"/>
      <protection locked="0" hidden="0"/>
    </xf>
    <xf numFmtId="2" fontId="22" fillId="9" borderId="38" applyAlignment="1" applyProtection="1" pivotButton="0" quotePrefix="0" xfId="0">
      <alignment horizontal="center"/>
      <protection locked="0" hidden="0"/>
    </xf>
    <xf numFmtId="2" fontId="31" fillId="3" borderId="10" applyProtection="1" pivotButton="0" quotePrefix="0" xfId="0">
      <protection locked="0" hidden="0"/>
    </xf>
    <xf numFmtId="2" fontId="22" fillId="9" borderId="11" applyAlignment="1" applyProtection="1" pivotButton="0" quotePrefix="0" xfId="0">
      <alignment horizontal="center"/>
      <protection locked="0" hidden="0"/>
    </xf>
    <xf numFmtId="2" fontId="22" fillId="9" borderId="20" applyAlignment="1" applyProtection="1" pivotButton="0" quotePrefix="0" xfId="0">
      <alignment horizontal="center"/>
      <protection locked="0" hidden="0"/>
    </xf>
    <xf numFmtId="2" fontId="22" fillId="9" borderId="21" applyAlignment="1" applyProtection="1" pivotButton="0" quotePrefix="0" xfId="0">
      <alignment horizontal="center"/>
      <protection locked="0" hidden="0"/>
    </xf>
    <xf numFmtId="2" fontId="22" fillId="9" borderId="19" applyAlignment="1" applyProtection="1" pivotButton="0" quotePrefix="0" xfId="0">
      <alignment horizontal="center"/>
      <protection locked="0" hidden="0"/>
    </xf>
    <xf numFmtId="2" fontId="22" fillId="9" borderId="39" applyAlignment="1" applyProtection="1" pivotButton="0" quotePrefix="0" xfId="0">
      <alignment horizontal="center"/>
      <protection locked="0" hidden="0"/>
    </xf>
    <xf numFmtId="2" fontId="27" fillId="3" borderId="40" applyProtection="1" pivotButton="0" quotePrefix="0" xfId="0">
      <protection locked="0" hidden="0"/>
    </xf>
    <xf numFmtId="2" fontId="30" fillId="6" borderId="58" applyAlignment="1" applyProtection="1" pivotButton="0" quotePrefix="0" xfId="0">
      <alignment horizontal="center"/>
      <protection locked="0" hidden="0"/>
    </xf>
    <xf numFmtId="2" fontId="30" fillId="6" borderId="25" applyAlignment="1" applyProtection="1" pivotButton="0" quotePrefix="0" xfId="0">
      <alignment horizontal="center"/>
      <protection locked="0" hidden="0"/>
    </xf>
    <xf numFmtId="2" fontId="30" fillId="6" borderId="26" applyAlignment="1" applyProtection="1" pivotButton="0" quotePrefix="0" xfId="0">
      <alignment horizontal="center"/>
      <protection locked="0" hidden="0"/>
    </xf>
    <xf numFmtId="2" fontId="30" fillId="6" borderId="63" applyAlignment="1" applyProtection="1" pivotButton="0" quotePrefix="0" xfId="0">
      <alignment horizontal="center"/>
      <protection locked="0" hidden="0"/>
    </xf>
    <xf numFmtId="2" fontId="30" fillId="6" borderId="64" applyAlignment="1" applyProtection="1" pivotButton="0" quotePrefix="0" xfId="0">
      <alignment horizontal="center"/>
      <protection locked="0" hidden="0"/>
    </xf>
    <xf numFmtId="2" fontId="27" fillId="3" borderId="6" applyProtection="1" pivotButton="0" quotePrefix="0" xfId="0">
      <protection locked="0" hidden="0"/>
    </xf>
    <xf numFmtId="2" fontId="30" fillId="6" borderId="7" applyAlignment="1" applyProtection="1" pivotButton="0" quotePrefix="0" xfId="0">
      <alignment horizontal="center"/>
      <protection locked="0" hidden="0"/>
    </xf>
    <xf numFmtId="2" fontId="30" fillId="6" borderId="17" applyAlignment="1" applyProtection="1" pivotButton="0" quotePrefix="0" xfId="0">
      <alignment horizontal="center"/>
      <protection locked="0" hidden="0"/>
    </xf>
    <xf numFmtId="2" fontId="30" fillId="6" borderId="18" applyAlignment="1" applyProtection="1" pivotButton="0" quotePrefix="0" xfId="0">
      <alignment horizontal="center"/>
      <protection locked="0" hidden="0"/>
    </xf>
    <xf numFmtId="2" fontId="30" fillId="6" borderId="16" applyAlignment="1" applyProtection="1" pivotButton="0" quotePrefix="0" xfId="0">
      <alignment horizontal="center"/>
      <protection locked="0" hidden="0"/>
    </xf>
    <xf numFmtId="2" fontId="30" fillId="6" borderId="38" applyAlignment="1" applyProtection="1" pivotButton="0" quotePrefix="0" xfId="0">
      <alignment horizontal="center"/>
      <protection locked="0" hidden="0"/>
    </xf>
    <xf numFmtId="2" fontId="27" fillId="3" borderId="9" applyProtection="1" pivotButton="0" quotePrefix="0" xfId="0">
      <protection locked="0" hidden="0"/>
    </xf>
    <xf numFmtId="2" fontId="32" fillId="6" borderId="9" applyAlignment="1" pivotButton="0" quotePrefix="0" xfId="0">
      <alignment horizontal="center"/>
    </xf>
    <xf numFmtId="2" fontId="30" fillId="6" borderId="44" applyAlignment="1" applyProtection="1" pivotButton="0" quotePrefix="0" xfId="0">
      <alignment horizontal="center"/>
      <protection locked="0" hidden="0"/>
    </xf>
    <xf numFmtId="2" fontId="30" fillId="6" borderId="35" applyAlignment="1" applyProtection="1" pivotButton="0" quotePrefix="0" xfId="0">
      <alignment horizontal="center"/>
      <protection locked="0" hidden="0"/>
    </xf>
    <xf numFmtId="2" fontId="30" fillId="6" borderId="36" applyAlignment="1" applyProtection="1" pivotButton="0" quotePrefix="0" xfId="0">
      <alignment horizontal="center"/>
      <protection locked="0" hidden="0"/>
    </xf>
    <xf numFmtId="2" fontId="30" fillId="6" borderId="42" applyAlignment="1" applyProtection="1" pivotButton="0" quotePrefix="0" xfId="0">
      <alignment horizontal="center"/>
      <protection locked="0" hidden="0"/>
    </xf>
    <xf numFmtId="2" fontId="30" fillId="6" borderId="43" applyAlignment="1" applyProtection="1" pivotButton="0" quotePrefix="0" xfId="0">
      <alignment horizontal="center"/>
      <protection locked="0" hidden="0"/>
    </xf>
    <xf numFmtId="2" fontId="27" fillId="3" borderId="2" applyProtection="1" pivotButton="0" quotePrefix="0" xfId="0">
      <protection locked="0" hidden="0"/>
    </xf>
    <xf numFmtId="2" fontId="22" fillId="6" borderId="7" applyAlignment="1" applyProtection="1" pivotButton="0" quotePrefix="0" xfId="0">
      <alignment horizontal="center"/>
      <protection locked="0" hidden="0"/>
    </xf>
    <xf numFmtId="2" fontId="22" fillId="6" borderId="17" applyAlignment="1" applyProtection="1" pivotButton="0" quotePrefix="0" xfId="0">
      <alignment horizontal="center"/>
      <protection locked="0" hidden="0"/>
    </xf>
    <xf numFmtId="2" fontId="22" fillId="6" borderId="18" applyAlignment="1" applyProtection="1" pivotButton="0" quotePrefix="0" xfId="0">
      <alignment horizontal="center"/>
      <protection locked="0" hidden="0"/>
    </xf>
    <xf numFmtId="2" fontId="22" fillId="6" borderId="38" applyAlignment="1" applyProtection="1" pivotButton="0" quotePrefix="0" xfId="0">
      <alignment horizontal="center"/>
      <protection locked="0" hidden="0"/>
    </xf>
    <xf numFmtId="2" fontId="27" fillId="3" borderId="10" applyProtection="1" pivotButton="0" quotePrefix="0" xfId="0">
      <protection locked="0" hidden="0"/>
    </xf>
    <xf numFmtId="2" fontId="22" fillId="6" borderId="11" applyAlignment="1" applyProtection="1" pivotButton="0" quotePrefix="0" xfId="0">
      <alignment horizontal="center"/>
      <protection locked="0" hidden="0"/>
    </xf>
    <xf numFmtId="2" fontId="22" fillId="6" borderId="20" applyAlignment="1" applyProtection="1" pivotButton="0" quotePrefix="0" xfId="0">
      <alignment horizontal="center"/>
      <protection locked="0" hidden="0"/>
    </xf>
    <xf numFmtId="2" fontId="22" fillId="6" borderId="21" applyAlignment="1" applyProtection="1" pivotButton="0" quotePrefix="0" xfId="0">
      <alignment horizontal="center"/>
      <protection locked="0" hidden="0"/>
    </xf>
    <xf numFmtId="2" fontId="22" fillId="6" borderId="39" applyAlignment="1" applyProtection="1" pivotButton="0" quotePrefix="0" xfId="0">
      <alignment horizontal="center"/>
      <protection locked="0" hidden="0"/>
    </xf>
    <xf numFmtId="2" fontId="20" fillId="2" borderId="8" applyAlignment="1" pivotButton="0" quotePrefix="0" xfId="0">
      <alignment horizontal="center"/>
    </xf>
    <xf numFmtId="2" fontId="20" fillId="2" borderId="8" pivotButton="0" quotePrefix="0" xfId="0"/>
    <xf numFmtId="2" fontId="21" fillId="2" borderId="8" applyAlignment="1" pivotButton="0" quotePrefix="0" xfId="0">
      <alignment horizontal="center"/>
    </xf>
    <xf numFmtId="2" fontId="22" fillId="2" borderId="68" applyAlignment="1" pivotButton="0" quotePrefix="0" xfId="0">
      <alignment horizontal="center"/>
    </xf>
    <xf numFmtId="2" fontId="22" fillId="2" borderId="69" applyAlignment="1" pivotButton="0" quotePrefix="0" xfId="0">
      <alignment horizontal="center"/>
    </xf>
    <xf numFmtId="2" fontId="22" fillId="2" borderId="70" applyAlignment="1" pivotButton="0" quotePrefix="0" xfId="0">
      <alignment horizontal="center"/>
    </xf>
    <xf numFmtId="2" fontId="22" fillId="2" borderId="0" applyAlignment="1" pivotButton="0" quotePrefix="0" xfId="0">
      <alignment horizontal="center"/>
    </xf>
    <xf numFmtId="2" fontId="26" fillId="2" borderId="8" applyAlignment="1" pivotButton="0" quotePrefix="0" xfId="0">
      <alignment horizontal="left"/>
    </xf>
    <xf numFmtId="2" fontId="20" fillId="3" borderId="12" applyAlignment="1" pivotButton="0" quotePrefix="0" xfId="0">
      <alignment horizontal="center"/>
    </xf>
    <xf numFmtId="2" fontId="20" fillId="3" borderId="12" pivotButton="0" quotePrefix="0" xfId="0"/>
    <xf numFmtId="2" fontId="21" fillId="9" borderId="12" applyAlignment="1" pivotButton="0" quotePrefix="0" xfId="0">
      <alignment horizontal="center"/>
    </xf>
    <xf numFmtId="2" fontId="21" fillId="9" borderId="31" applyAlignment="1" pivotButton="0" quotePrefix="0" xfId="0">
      <alignment horizontal="center"/>
    </xf>
    <xf numFmtId="2" fontId="21" fillId="9" borderId="47" applyAlignment="1" pivotButton="0" quotePrefix="0" xfId="0">
      <alignment horizontal="center"/>
    </xf>
    <xf numFmtId="2" fontId="21" fillId="9" borderId="49" applyAlignment="1" pivotButton="0" quotePrefix="0" xfId="0">
      <alignment horizontal="center"/>
    </xf>
    <xf numFmtId="2" fontId="21" fillId="9" borderId="14" applyAlignment="1" pivotButton="0" quotePrefix="0" xfId="0">
      <alignment horizontal="center"/>
    </xf>
    <xf numFmtId="2" fontId="21" fillId="9" borderId="48" applyAlignment="1" pivotButton="0" quotePrefix="0" xfId="0">
      <alignment horizontal="center"/>
    </xf>
    <xf numFmtId="2" fontId="23" fillId="3" borderId="12" applyAlignment="1" pivotButton="0" quotePrefix="0" xfId="0">
      <alignment horizontal="left"/>
    </xf>
    <xf numFmtId="2" fontId="11" fillId="2" borderId="8" applyAlignment="1" pivotButton="0" quotePrefix="0" xfId="0">
      <alignment horizontal="center"/>
    </xf>
    <xf numFmtId="2" fontId="11" fillId="2" borderId="8" pivotButton="0" quotePrefix="0" xfId="0"/>
    <xf numFmtId="2" fontId="13" fillId="2" borderId="8" applyAlignment="1" pivotButton="0" quotePrefix="0" xfId="0">
      <alignment horizontal="center"/>
    </xf>
    <xf numFmtId="2" fontId="24" fillId="2" borderId="58" applyAlignment="1" pivotButton="0" quotePrefix="0" xfId="0">
      <alignment horizontal="center"/>
    </xf>
    <xf numFmtId="2" fontId="24" fillId="2" borderId="25" applyAlignment="1" pivotButton="0" quotePrefix="0" xfId="0">
      <alignment horizontal="center"/>
    </xf>
    <xf numFmtId="2" fontId="24" fillId="2" borderId="26" applyAlignment="1" pivotButton="0" quotePrefix="0" xfId="0">
      <alignment horizontal="center"/>
    </xf>
    <xf numFmtId="2" fontId="24" fillId="2" borderId="0" applyAlignment="1" pivotButton="0" quotePrefix="0" xfId="0">
      <alignment horizontal="center"/>
    </xf>
    <xf numFmtId="2" fontId="8" fillId="2" borderId="8" applyAlignment="1" pivotButton="0" quotePrefix="0" xfId="0">
      <alignment horizontal="left"/>
    </xf>
    <xf numFmtId="2" fontId="11" fillId="2" borderId="8" applyAlignment="1" pivotButton="0" quotePrefix="0" xfId="0">
      <alignment horizontal="center" wrapText="1"/>
    </xf>
    <xf numFmtId="1" fontId="11" fillId="2" borderId="0" applyAlignment="1" pivotButton="0" quotePrefix="0" xfId="0">
      <alignment horizontal="center"/>
    </xf>
    <xf numFmtId="2" fontId="6" fillId="2" borderId="8" applyAlignment="1" pivotButton="0" quotePrefix="0" xfId="0">
      <alignment horizontal="center"/>
    </xf>
    <xf numFmtId="2" fontId="21" fillId="4" borderId="9" applyAlignment="1" pivotButton="0" quotePrefix="0" xfId="0">
      <alignment horizontal="center"/>
    </xf>
    <xf numFmtId="2" fontId="22" fillId="4" borderId="44" applyAlignment="1" applyProtection="1" pivotButton="0" quotePrefix="0" xfId="0">
      <alignment horizontal="center"/>
      <protection locked="0" hidden="0"/>
    </xf>
    <xf numFmtId="2" fontId="22" fillId="4" borderId="35" applyAlignment="1" applyProtection="1" pivotButton="0" quotePrefix="0" xfId="0">
      <alignment horizontal="center"/>
      <protection locked="0" hidden="0"/>
    </xf>
    <xf numFmtId="2" fontId="22" fillId="4" borderId="36" applyAlignment="1" applyProtection="1" pivotButton="0" quotePrefix="0" xfId="0">
      <alignment horizontal="center"/>
      <protection locked="0" hidden="0"/>
    </xf>
    <xf numFmtId="2" fontId="22" fillId="4" borderId="42" applyAlignment="1" applyProtection="1" pivotButton="0" quotePrefix="0" xfId="0">
      <alignment horizontal="center"/>
      <protection locked="0" hidden="0"/>
    </xf>
    <xf numFmtId="2" fontId="22" fillId="4" borderId="43" applyAlignment="1" applyProtection="1" pivotButton="0" quotePrefix="0" xfId="0">
      <alignment horizontal="center"/>
      <protection locked="0" hidden="0"/>
    </xf>
    <xf numFmtId="2" fontId="22" fillId="8" borderId="68" applyAlignment="1" pivotButton="0" quotePrefix="0" xfId="0">
      <alignment horizontal="center"/>
    </xf>
    <xf numFmtId="2" fontId="22" fillId="8" borderId="69" applyAlignment="1" pivotButton="0" quotePrefix="0" xfId="0">
      <alignment horizontal="center"/>
    </xf>
    <xf numFmtId="2" fontId="22" fillId="8" borderId="70" applyAlignment="1" pivotButton="0" quotePrefix="0" xfId="0">
      <alignment horizontal="center"/>
    </xf>
    <xf numFmtId="2" fontId="22" fillId="8" borderId="71" applyAlignment="1" pivotButton="0" quotePrefix="0" xfId="0">
      <alignment horizontal="center"/>
    </xf>
    <xf numFmtId="2" fontId="22" fillId="8" borderId="72" applyAlignment="1" pivotButton="0" quotePrefix="0" xfId="0">
      <alignment horizontal="center"/>
    </xf>
    <xf numFmtId="2" fontId="21" fillId="8" borderId="13" applyAlignment="1" pivotButton="0" quotePrefix="0" xfId="0">
      <alignment horizontal="center"/>
    </xf>
    <xf numFmtId="2" fontId="21" fillId="8" borderId="73" applyAlignment="1" pivotButton="0" quotePrefix="0" xfId="0">
      <alignment horizontal="center"/>
    </xf>
    <xf numFmtId="2" fontId="21" fillId="8" borderId="74" applyAlignment="1" pivotButton="0" quotePrefix="0" xfId="0">
      <alignment horizontal="center"/>
    </xf>
    <xf numFmtId="2" fontId="21" fillId="8" borderId="75" applyAlignment="1" pivotButton="0" quotePrefix="0" xfId="0">
      <alignment horizontal="center"/>
    </xf>
    <xf numFmtId="2" fontId="21" fillId="8" borderId="76" applyAlignment="1" pivotButton="0" quotePrefix="0" xfId="0">
      <alignment horizontal="center"/>
    </xf>
    <xf numFmtId="2" fontId="21" fillId="8" borderId="77" applyAlignment="1" pivotButton="0" quotePrefix="0" xfId="0">
      <alignment horizontal="center"/>
    </xf>
    <xf numFmtId="2" fontId="31" fillId="3" borderId="40" applyProtection="1" pivotButton="0" quotePrefix="0" xfId="0">
      <protection locked="0" hidden="0"/>
    </xf>
    <xf numFmtId="2" fontId="21" fillId="9" borderId="40" applyAlignment="1" pivotButton="0" quotePrefix="0" xfId="0">
      <alignment horizontal="center"/>
    </xf>
    <xf numFmtId="2" fontId="22" fillId="9" borderId="58" applyAlignment="1" applyProtection="1" pivotButton="0" quotePrefix="0" xfId="0">
      <alignment horizontal="center"/>
      <protection locked="0" hidden="0"/>
    </xf>
    <xf numFmtId="2" fontId="22" fillId="9" borderId="25" applyAlignment="1" applyProtection="1" pivotButton="0" quotePrefix="0" xfId="0">
      <alignment horizontal="center"/>
      <protection locked="0" hidden="0"/>
    </xf>
    <xf numFmtId="2" fontId="44" fillId="9" borderId="26" applyAlignment="1" applyProtection="1" pivotButton="0" quotePrefix="0" xfId="0">
      <alignment horizontal="center"/>
      <protection locked="0" hidden="0"/>
    </xf>
    <xf numFmtId="2" fontId="22" fillId="9" borderId="63" applyAlignment="1" applyProtection="1" pivotButton="0" quotePrefix="0" xfId="0">
      <alignment horizontal="center"/>
      <protection locked="0" hidden="0"/>
    </xf>
    <xf numFmtId="2" fontId="22" fillId="9" borderId="64" applyAlignment="1" applyProtection="1" pivotButton="0" quotePrefix="0" xfId="0">
      <alignment horizontal="center"/>
      <protection locked="0" hidden="0"/>
    </xf>
    <xf numFmtId="2" fontId="44" fillId="9" borderId="58" applyAlignment="1" applyProtection="1" pivotButton="0" quotePrefix="0" xfId="0">
      <alignment horizontal="center"/>
      <protection locked="0" hidden="0"/>
    </xf>
    <xf numFmtId="2" fontId="31" fillId="3" borderId="9" applyProtection="1" pivotButton="0" quotePrefix="0" xfId="0">
      <protection locked="0" hidden="0"/>
    </xf>
    <xf numFmtId="2" fontId="21" fillId="9" borderId="9" applyAlignment="1" pivotButton="0" quotePrefix="0" xfId="0">
      <alignment horizontal="center"/>
    </xf>
    <xf numFmtId="2" fontId="22" fillId="9" borderId="44" applyAlignment="1" applyProtection="1" pivotButton="0" quotePrefix="0" xfId="0">
      <alignment horizontal="center"/>
      <protection locked="0" hidden="0"/>
    </xf>
    <xf numFmtId="2" fontId="22" fillId="9" borderId="35" applyAlignment="1" applyProtection="1" pivotButton="0" quotePrefix="0" xfId="0">
      <alignment horizontal="center"/>
      <protection locked="0" hidden="0"/>
    </xf>
    <xf numFmtId="2" fontId="22" fillId="9" borderId="36" applyAlignment="1" applyProtection="1" pivotButton="0" quotePrefix="0" xfId="0">
      <alignment horizontal="center"/>
      <protection locked="0" hidden="0"/>
    </xf>
    <xf numFmtId="2" fontId="22" fillId="9" borderId="42" applyAlignment="1" applyProtection="1" pivotButton="0" quotePrefix="0" xfId="0">
      <alignment horizontal="center"/>
      <protection locked="0" hidden="0"/>
    </xf>
    <xf numFmtId="2" fontId="22" fillId="9" borderId="43" applyAlignment="1" applyProtection="1" pivotButton="0" quotePrefix="0" xfId="0">
      <alignment horizontal="center"/>
      <protection locked="0" hidden="0"/>
    </xf>
    <xf numFmtId="2" fontId="22" fillId="3" borderId="8" applyAlignment="1" applyProtection="1" pivotButton="0" quotePrefix="0" xfId="0">
      <alignment horizontal="left"/>
      <protection locked="0" hidden="0"/>
    </xf>
    <xf numFmtId="1" fontId="22" fillId="0" borderId="0" applyAlignment="1" pivotButton="0" quotePrefix="0" xfId="0">
      <alignment horizontal="center"/>
    </xf>
    <xf numFmtId="2" fontId="22" fillId="0" borderId="13" applyAlignment="1" pivotButton="0" quotePrefix="0" xfId="0">
      <alignment horizontal="center"/>
    </xf>
    <xf numFmtId="2" fontId="22" fillId="0" borderId="0" applyAlignment="1" pivotButton="0" quotePrefix="0" xfId="0">
      <alignment horizontal="center"/>
    </xf>
    <xf numFmtId="2" fontId="30" fillId="6" borderId="3" applyAlignment="1" applyProtection="1" pivotButton="0" quotePrefix="0" xfId="0">
      <alignment horizontal="center"/>
      <protection locked="0" hidden="0"/>
    </xf>
    <xf numFmtId="2" fontId="30" fillId="6" borderId="23" applyAlignment="1" applyProtection="1" pivotButton="0" quotePrefix="0" xfId="0">
      <alignment horizontal="center"/>
      <protection locked="0" hidden="0"/>
    </xf>
    <xf numFmtId="2" fontId="30" fillId="6" borderId="24" applyAlignment="1" applyProtection="1" pivotButton="0" quotePrefix="0" xfId="0">
      <alignment horizontal="center"/>
      <protection locked="0" hidden="0"/>
    </xf>
    <xf numFmtId="2" fontId="30" fillId="6" borderId="22" applyAlignment="1" applyProtection="1" pivotButton="0" quotePrefix="0" xfId="0">
      <alignment horizontal="center"/>
      <protection locked="0" hidden="0"/>
    </xf>
    <xf numFmtId="2" fontId="30" fillId="6" borderId="37" applyAlignment="1" applyProtection="1" pivotButton="0" quotePrefix="0" xfId="0">
      <alignment horizontal="center"/>
      <protection locked="0" hidden="0"/>
    </xf>
    <xf numFmtId="2" fontId="30" fillId="6" borderId="11" applyAlignment="1" applyProtection="1" pivotButton="0" quotePrefix="0" xfId="0">
      <alignment horizontal="center"/>
      <protection locked="0" hidden="0"/>
    </xf>
    <xf numFmtId="2" fontId="30" fillId="6" borderId="20" applyAlignment="1" applyProtection="1" pivotButton="0" quotePrefix="0" xfId="0">
      <alignment horizontal="center"/>
      <protection locked="0" hidden="0"/>
    </xf>
    <xf numFmtId="2" fontId="30" fillId="6" borderId="21" applyAlignment="1" applyProtection="1" pivotButton="0" quotePrefix="0" xfId="0">
      <alignment horizontal="center"/>
      <protection locked="0" hidden="0"/>
    </xf>
    <xf numFmtId="2" fontId="30" fillId="6" borderId="19" applyAlignment="1" applyProtection="1" pivotButton="0" quotePrefix="0" xfId="0">
      <alignment horizontal="center"/>
      <protection locked="0" hidden="0"/>
    </xf>
    <xf numFmtId="2" fontId="30" fillId="6" borderId="39" applyAlignment="1" applyProtection="1" pivotButton="0" quotePrefix="0" xfId="0">
      <alignment horizontal="center"/>
      <protection locked="0" hidden="0"/>
    </xf>
    <xf numFmtId="2" fontId="28" fillId="2" borderId="8" applyAlignment="1" pivotButton="0" quotePrefix="0" xfId="0">
      <alignment horizontal="center"/>
    </xf>
    <xf numFmtId="2" fontId="28" fillId="2" borderId="8" pivotButton="0" quotePrefix="0" xfId="0"/>
    <xf numFmtId="2" fontId="23" fillId="3" borderId="8" applyAlignment="1" applyProtection="1" pivotButton="0" quotePrefix="0" xfId="0">
      <alignment horizontal="left"/>
      <protection locked="0" hidden="0"/>
    </xf>
    <xf numFmtId="2" fontId="22" fillId="9" borderId="26" applyAlignment="1" applyProtection="1" pivotButton="0" quotePrefix="0" xfId="0">
      <alignment horizontal="center"/>
      <protection locked="0" hidden="0"/>
    </xf>
    <xf numFmtId="2" fontId="28" fillId="2" borderId="13" pivotButton="0" quotePrefix="0" xfId="0"/>
    <xf numFmtId="2" fontId="13" fillId="2" borderId="13" applyAlignment="1" pivotButton="0" quotePrefix="0" xfId="0">
      <alignment horizontal="center"/>
    </xf>
    <xf numFmtId="2" fontId="24" fillId="2" borderId="73" applyAlignment="1" pivotButton="0" quotePrefix="0" xfId="0">
      <alignment horizontal="center"/>
    </xf>
    <xf numFmtId="2" fontId="24" fillId="2" borderId="74" applyAlignment="1" pivotButton="0" quotePrefix="0" xfId="0">
      <alignment horizontal="center"/>
    </xf>
    <xf numFmtId="2" fontId="24" fillId="2" borderId="75" applyAlignment="1" pivotButton="0" quotePrefix="0" xfId="0">
      <alignment horizontal="center"/>
    </xf>
    <xf numFmtId="2" fontId="24" fillId="2" borderId="78" applyAlignment="1" pivotButton="0" quotePrefix="0" xfId="0">
      <alignment horizontal="center"/>
    </xf>
    <xf numFmtId="2" fontId="8" fillId="2" borderId="13" applyAlignment="1" pivotButton="0" quotePrefix="0" xfId="0">
      <alignment horizontal="left"/>
    </xf>
    <xf numFmtId="2" fontId="26" fillId="3" borderId="34" applyAlignment="1" applyProtection="1" pivotButton="0" quotePrefix="0" xfId="0">
      <alignment horizontal="left"/>
      <protection locked="0" hidden="0"/>
    </xf>
    <xf numFmtId="2" fontId="32" fillId="6" borderId="41" applyAlignment="1" pivotButton="0" quotePrefix="0" xfId="0">
      <alignment horizontal="center"/>
    </xf>
    <xf numFmtId="2" fontId="32" fillId="6" borderId="27" applyAlignment="1" pivotButton="0" quotePrefix="0" xfId="0">
      <alignment horizontal="center"/>
    </xf>
    <xf numFmtId="2" fontId="32" fillId="6" borderId="62" applyAlignment="1" pivotButton="0" quotePrefix="0" xfId="0">
      <alignment horizontal="center"/>
    </xf>
    <xf numFmtId="2" fontId="32" fillId="6" borderId="33" applyAlignment="1" pivotButton="0" quotePrefix="0" xfId="0">
      <alignment horizontal="center"/>
    </xf>
    <xf numFmtId="2" fontId="33" fillId="6" borderId="58" applyAlignment="1" applyProtection="1" pivotButton="0" quotePrefix="0" xfId="0">
      <alignment horizontal="center"/>
      <protection locked="0" hidden="0"/>
    </xf>
    <xf numFmtId="2" fontId="33" fillId="6" borderId="25" applyAlignment="1" applyProtection="1" pivotButton="0" quotePrefix="0" xfId="0">
      <alignment horizontal="center"/>
      <protection locked="0" hidden="0"/>
    </xf>
    <xf numFmtId="2" fontId="33" fillId="6" borderId="64" applyAlignment="1" applyProtection="1" pivotButton="0" quotePrefix="0" xfId="0">
      <alignment horizontal="center"/>
      <protection locked="0" hidden="0"/>
    </xf>
    <xf numFmtId="2" fontId="33" fillId="6" borderId="26" applyAlignment="1" applyProtection="1" pivotButton="0" quotePrefix="0" xfId="0">
      <alignment horizontal="center"/>
      <protection locked="0" hidden="0"/>
    </xf>
    <xf numFmtId="2" fontId="32" fillId="6" borderId="51" applyAlignment="1" pivotButton="0" quotePrefix="0" xfId="0">
      <alignment horizontal="center"/>
    </xf>
    <xf numFmtId="2" fontId="21" fillId="9" borderId="41" applyAlignment="1" pivotButton="0" quotePrefix="0" xfId="0">
      <alignment horizontal="center"/>
    </xf>
    <xf numFmtId="2" fontId="21" fillId="9" borderId="62" applyAlignment="1" pivotButton="0" quotePrefix="0" xfId="0">
      <alignment horizontal="center"/>
    </xf>
    <xf numFmtId="2" fontId="22" fillId="8" borderId="53" applyAlignment="1" pivotButton="0" quotePrefix="0" xfId="0">
      <alignment horizontal="center"/>
    </xf>
    <xf numFmtId="2" fontId="22" fillId="8" borderId="54" applyAlignment="1" pivotButton="0" quotePrefix="0" xfId="0">
      <alignment horizontal="center"/>
    </xf>
    <xf numFmtId="2" fontId="22" fillId="8" borderId="56" applyAlignment="1" pivotButton="0" quotePrefix="0" xfId="0">
      <alignment horizontal="center"/>
    </xf>
    <xf numFmtId="2" fontId="22" fillId="8" borderId="57" applyAlignment="1" pivotButton="0" quotePrefix="0" xfId="0">
      <alignment horizontal="center"/>
    </xf>
    <xf numFmtId="2" fontId="22" fillId="8" borderId="55" applyAlignment="1" pivotButton="0" quotePrefix="0" xfId="0">
      <alignment horizontal="center"/>
    </xf>
    <xf numFmtId="2" fontId="21" fillId="0" borderId="0" applyAlignment="1" pivotButton="0" quotePrefix="0" xfId="0">
      <alignment horizontal="center"/>
    </xf>
    <xf numFmtId="2" fontId="45" fillId="0" borderId="0" applyAlignment="1" pivotButton="0" quotePrefix="0" xfId="0">
      <alignment horizontal="center"/>
    </xf>
    <xf numFmtId="2" fontId="46" fillId="0" borderId="0" applyAlignment="1" pivotButton="0" quotePrefix="0" xfId="0">
      <alignment horizontal="center"/>
    </xf>
    <xf numFmtId="2" fontId="47" fillId="0" borderId="0" applyAlignment="1" pivotButton="0" quotePrefix="0" xfId="0">
      <alignment horizontal="center"/>
    </xf>
    <xf numFmtId="2" fontId="45" fillId="0" borderId="0" pivotButton="0" quotePrefix="0" xfId="0"/>
    <xf numFmtId="2" fontId="48" fillId="0" borderId="0" applyAlignment="1" pivotButton="0" quotePrefix="0" xfId="0">
      <alignment horizontal="center"/>
    </xf>
    <xf numFmtId="2" fontId="49" fillId="0" borderId="0" applyAlignment="1" pivotButton="0" quotePrefix="0" xfId="0">
      <alignment horizontal="center"/>
    </xf>
    <xf numFmtId="2" fontId="20" fillId="0" borderId="0" applyAlignment="1" pivotButton="0" quotePrefix="0" xfId="0">
      <alignment horizontal="center"/>
    </xf>
    <xf numFmtId="2" fontId="50" fillId="0" borderId="0" applyAlignment="1" pivotButton="0" quotePrefix="0" xfId="0">
      <alignment horizontal="center"/>
    </xf>
    <xf numFmtId="2" fontId="20" fillId="0" borderId="0" applyAlignment="1" pivotButton="0" quotePrefix="0" xfId="0">
      <alignment horizontal="center"/>
    </xf>
    <xf numFmtId="1" fontId="50" fillId="0" borderId="0" applyAlignment="1" pivotButton="0" quotePrefix="0" xfId="0">
      <alignment horizontal="center"/>
    </xf>
    <xf numFmtId="2" fontId="50" fillId="0" borderId="4" applyAlignment="1" pivotButton="0" quotePrefix="0" xfId="0">
      <alignment horizontal="center"/>
    </xf>
    <xf numFmtId="2" fontId="50" fillId="0" borderId="8" applyAlignment="1" pivotButton="0" quotePrefix="0" xfId="0">
      <alignment horizontal="center"/>
    </xf>
    <xf numFmtId="2" fontId="50" fillId="0" borderId="79" applyAlignment="1" pivotButton="0" quotePrefix="0" xfId="0">
      <alignment horizontal="center"/>
    </xf>
    <xf numFmtId="2" fontId="51" fillId="0" borderId="0" applyAlignment="1" pivotButton="0" quotePrefix="0" xfId="0">
      <alignment horizontal="center"/>
    </xf>
    <xf numFmtId="2" fontId="51" fillId="0" borderId="0" applyAlignment="1" pivotButton="0" quotePrefix="0" xfId="0">
      <alignment horizontal="left"/>
    </xf>
    <xf numFmtId="2" fontId="52" fillId="0" borderId="0" applyAlignment="1" pivotButton="0" quotePrefix="0" xfId="0">
      <alignment horizontal="center"/>
    </xf>
    <xf numFmtId="2" fontId="29" fillId="0" borderId="0" applyAlignment="1" pivotButton="0" quotePrefix="0" xfId="0">
      <alignment horizontal="center"/>
    </xf>
    <xf numFmtId="2" fontId="52" fillId="0" borderId="79" applyAlignment="1" pivotButton="0" quotePrefix="0" xfId="0">
      <alignment horizontal="center"/>
    </xf>
    <xf numFmtId="2" fontId="50" fillId="0" borderId="0" applyAlignment="1" pivotButton="0" quotePrefix="0" xfId="0">
      <alignment horizontal="left"/>
    </xf>
    <xf numFmtId="2" fontId="21" fillId="0" borderId="0" applyAlignment="1" pivotButton="0" quotePrefix="0" xfId="0">
      <alignment horizontal="left"/>
    </xf>
    <xf numFmtId="2" fontId="50" fillId="0" borderId="13" applyAlignment="1" pivotButton="0" quotePrefix="0" xfId="0">
      <alignment horizontal="center"/>
    </xf>
    <xf numFmtId="2" fontId="22" fillId="0" borderId="79" applyAlignment="1" pivotButton="0" quotePrefix="0" xfId="0">
      <alignment horizontal="center"/>
    </xf>
    <xf numFmtId="2" fontId="53" fillId="2" borderId="8" applyAlignment="1" pivotButton="0" quotePrefix="0" xfId="0">
      <alignment horizontal="left" indent="8"/>
    </xf>
    <xf numFmtId="2" fontId="27" fillId="3" borderId="40" applyProtection="1" pivotButton="0" quotePrefix="1" xfId="0">
      <protection locked="0" hidden="0"/>
    </xf>
    <xf numFmtId="0" fontId="50" fillId="0" borderId="0" applyAlignment="1" pivotButton="0" quotePrefix="0" xfId="0">
      <alignment horizontal="center"/>
    </xf>
    <xf numFmtId="2" fontId="22" fillId="0" borderId="1" applyAlignment="1" pivotButton="0" quotePrefix="0" xfId="0">
      <alignment horizontal="center"/>
    </xf>
    <xf numFmtId="2" fontId="22" fillId="0" borderId="4" applyAlignment="1" pivotButton="0" quotePrefix="0" xfId="0">
      <alignment horizontal="center"/>
    </xf>
    <xf numFmtId="2" fontId="22" fillId="0" borderId="5" applyAlignment="1" pivotButton="0" quotePrefix="0" xfId="0">
      <alignment horizontal="center"/>
    </xf>
    <xf numFmtId="2" fontId="22" fillId="0" borderId="8" applyAlignment="1" pivotButton="0" quotePrefix="0" xfId="0">
      <alignment horizontal="center"/>
    </xf>
    <xf numFmtId="2" fontId="22" fillId="0" borderId="15" applyAlignment="1" pivotButton="0" quotePrefix="0" xfId="0">
      <alignment horizontal="center"/>
    </xf>
    <xf numFmtId="2" fontId="33" fillId="9" borderId="7" applyAlignment="1" applyProtection="1" pivotButton="0" quotePrefix="0" xfId="0">
      <alignment horizontal="center"/>
      <protection locked="0" hidden="0"/>
    </xf>
    <xf numFmtId="2" fontId="33" fillId="9" borderId="17" applyAlignment="1" applyProtection="1" pivotButton="0" quotePrefix="0" xfId="0">
      <alignment horizontal="center"/>
      <protection locked="0" hidden="0"/>
    </xf>
    <xf numFmtId="2" fontId="29" fillId="0" borderId="0" applyAlignment="1" pivotButton="0" quotePrefix="0" xfId="0">
      <alignment horizontal="right"/>
    </xf>
    <xf numFmtId="164" fontId="21" fillId="0" borderId="0" pivotButton="0" quotePrefix="0" xfId="0"/>
    <xf numFmtId="2" fontId="21" fillId="0" borderId="0" pivotButton="0" quotePrefix="0" xfId="0"/>
    <xf numFmtId="1" fontId="22" fillId="0" borderId="0" applyAlignment="1" pivotButton="0" quotePrefix="0" xfId="0">
      <alignment horizontal="center"/>
    </xf>
    <xf numFmtId="1" fontId="22" fillId="0" borderId="80" applyAlignment="1" pivotButton="0" quotePrefix="0" xfId="0">
      <alignment horizontal="center"/>
    </xf>
    <xf numFmtId="164" fontId="2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911111111">
    <outlinePr summaryBelow="1" summaryRight="1"/>
    <pageSetUpPr/>
  </sheetPr>
  <dimension ref="A1:DL154"/>
  <sheetViews>
    <sheetView tabSelected="1" zoomScale="75" workbookViewId="0">
      <selection activeCell="A1" sqref="A1"/>
    </sheetView>
  </sheetViews>
  <sheetFormatPr baseColWidth="8" defaultRowHeight="14.25"/>
  <cols>
    <col width="22.7109375" customWidth="1" style="539" min="1" max="1"/>
    <col width="10.28515625" bestFit="1" customWidth="1" style="319" min="2" max="2"/>
    <col width="19.85546875" customWidth="1" style="319" min="3" max="3"/>
    <col width="10.42578125" customWidth="1" style="522" min="4" max="4"/>
    <col width="9.42578125" customWidth="1" style="483" min="5" max="5"/>
    <col width="9.28515625" bestFit="1" customWidth="1" style="483" min="6" max="10"/>
    <col width="9.42578125" bestFit="1" customWidth="1" style="483" min="11" max="22"/>
    <col width="9.140625" customWidth="1" style="483" min="23" max="28"/>
    <col width="49" customWidth="1" style="322" min="29" max="29"/>
    <col hidden="1" width="13" customWidth="1" style="483" min="30" max="30"/>
    <col hidden="1" width="10.85546875" customWidth="1" style="483" min="31" max="33"/>
    <col hidden="1" width="11" customWidth="1" style="483" min="34" max="34"/>
    <col hidden="1" width="10.85546875" customWidth="1" style="483" min="35" max="35"/>
    <col hidden="1" width="4.140625" customWidth="1" style="483" min="36" max="36"/>
    <col hidden="1" width="8.7109375" customWidth="1" style="483" min="37" max="39"/>
    <col hidden="1" width="9.42578125" customWidth="1" style="483" min="40" max="40"/>
    <col hidden="1" width="3.85546875" customWidth="1" style="483" min="41" max="41"/>
    <col hidden="1" width="8.7109375" customWidth="1" style="483" min="42" max="45"/>
    <col hidden="1" width="3.7109375" customWidth="1" style="483" min="46" max="46"/>
    <col hidden="1" width="8.7109375" customWidth="1" style="483" min="47" max="50"/>
    <col hidden="1" width="3.42578125" customWidth="1" style="483" min="51" max="51"/>
    <col hidden="1" width="8.7109375" customWidth="1" style="483" min="52" max="55"/>
    <col hidden="1" width="3.42578125" customWidth="1" style="483" min="56" max="56"/>
    <col hidden="1" width="13" customWidth="1" style="483" min="57" max="60"/>
    <col width="9.140625" customWidth="1" style="483" min="61" max="116"/>
    <col width="9.140625" customWidth="1" style="307" min="117" max="16384"/>
  </cols>
  <sheetData>
    <row r="1" ht="21.75" customFormat="1" customHeight="1" s="297" thickBot="1">
      <c r="A1" s="323" t="inlineStr">
        <is>
          <t>California EES RETAIL Scheduling</t>
        </is>
      </c>
      <c r="B1" s="324" t="n"/>
      <c r="C1" s="324" t="n"/>
      <c r="D1" s="128" t="n"/>
      <c r="E1" s="325" t="n"/>
      <c r="F1" s="133" t="n"/>
      <c r="G1" s="133" t="n"/>
      <c r="H1" s="133" t="n"/>
      <c r="I1" s="133" t="n"/>
      <c r="J1" s="326" t="n"/>
      <c r="K1" s="132" t="n"/>
      <c r="L1" s="133" t="n"/>
      <c r="M1" s="133" t="n"/>
      <c r="N1" s="133" t="n"/>
      <c r="O1" s="133" t="n"/>
      <c r="P1" s="133" t="n"/>
      <c r="Q1" s="133" t="n"/>
      <c r="R1" s="133" t="n"/>
      <c r="S1" s="133" t="n"/>
      <c r="T1" s="133" t="n"/>
      <c r="U1" s="133" t="n"/>
      <c r="V1" s="133" t="n"/>
      <c r="W1" s="133" t="n"/>
      <c r="X1" s="133" t="n"/>
      <c r="Y1" s="133" t="n"/>
      <c r="Z1" s="134" t="n"/>
      <c r="AA1" s="325" t="n"/>
      <c r="AB1" s="133" t="n"/>
      <c r="AC1" s="327" t="n"/>
      <c r="AD1" s="522" t="n"/>
      <c r="AE1" s="522" t="n"/>
      <c r="AF1" s="522" t="n"/>
      <c r="AG1" s="522" t="n"/>
      <c r="AH1" s="522" t="n"/>
      <c r="AI1" s="522" t="n"/>
      <c r="AJ1" s="522" t="n"/>
      <c r="AK1" s="522" t="n"/>
      <c r="AL1" s="522" t="n"/>
      <c r="AM1" s="522" t="n"/>
      <c r="AN1" s="522" t="n"/>
      <c r="AO1" s="522" t="n"/>
      <c r="AP1" s="522" t="n"/>
      <c r="AQ1" s="522" t="n"/>
      <c r="AR1" s="522" t="n"/>
      <c r="AS1" s="522" t="n"/>
      <c r="AT1" s="522" t="n"/>
      <c r="AU1" s="522" t="n"/>
      <c r="AV1" s="522" t="n"/>
      <c r="AW1" s="522" t="n"/>
      <c r="AX1" s="522" t="n"/>
      <c r="AY1" s="523" t="n"/>
      <c r="AZ1" s="522" t="n"/>
      <c r="BA1" s="522" t="n"/>
      <c r="BB1" s="523" t="n"/>
      <c r="BC1" s="522" t="n"/>
      <c r="BD1" s="522" t="n"/>
      <c r="BG1" s="522" t="n"/>
      <c r="BH1" s="522" t="n"/>
      <c r="BI1" s="522" t="n"/>
      <c r="BJ1" s="522" t="n"/>
      <c r="BK1" s="522" t="n"/>
      <c r="BL1" s="522" t="n"/>
      <c r="BM1" s="522" t="n"/>
      <c r="BN1" s="522" t="n"/>
      <c r="BO1" s="522" t="n"/>
      <c r="BP1" s="522" t="n"/>
      <c r="BQ1" s="522" t="n"/>
      <c r="BR1" s="522" t="n"/>
      <c r="BS1" s="522" t="n"/>
      <c r="BT1" s="522" t="n"/>
      <c r="BU1" s="522" t="n"/>
      <c r="BV1" s="522" t="n"/>
      <c r="BW1" s="522" t="n"/>
      <c r="BX1" s="522" t="n"/>
      <c r="BY1" s="522" t="n"/>
      <c r="BZ1" s="522" t="n"/>
      <c r="CA1" s="522" t="n"/>
      <c r="CB1" s="522" t="n"/>
      <c r="CC1" s="522" t="n"/>
      <c r="CD1" s="522" t="n"/>
      <c r="CE1" s="522" t="n"/>
      <c r="CF1" s="522" t="n"/>
      <c r="CG1" s="522" t="n"/>
      <c r="CH1" s="522" t="n"/>
      <c r="CI1" s="522" t="n"/>
      <c r="CJ1" s="522" t="n"/>
      <c r="CK1" s="522" t="n"/>
      <c r="CL1" s="522" t="n"/>
      <c r="CM1" s="522" t="n"/>
      <c r="CN1" s="522" t="n"/>
      <c r="CO1" s="522" t="n"/>
      <c r="CP1" s="522" t="n"/>
      <c r="CQ1" s="522" t="n"/>
      <c r="CR1" s="522" t="n"/>
      <c r="CS1" s="522" t="n"/>
      <c r="CT1" s="522" t="n"/>
      <c r="CU1" s="522" t="n"/>
      <c r="CV1" s="522" t="n"/>
      <c r="CW1" s="522" t="n"/>
      <c r="CX1" s="522" t="n"/>
      <c r="CY1" s="522" t="n"/>
      <c r="CZ1" s="522" t="n"/>
      <c r="DA1" s="522" t="n"/>
      <c r="DB1" s="522" t="n"/>
      <c r="DC1" s="522" t="n"/>
      <c r="DD1" s="522" t="n"/>
      <c r="DE1" s="522" t="n"/>
      <c r="DF1" s="522" t="n"/>
      <c r="DG1" s="522" t="n"/>
      <c r="DH1" s="522" t="n"/>
      <c r="DI1" s="522" t="n"/>
      <c r="DJ1" s="522" t="n"/>
      <c r="DK1" s="522" t="n"/>
      <c r="DL1" s="522" t="n"/>
    </row>
    <row r="2" ht="15" customFormat="1" customHeight="1" s="297">
      <c r="A2" s="328" t="n"/>
      <c r="B2" s="329" t="n"/>
      <c r="C2" s="329" t="n"/>
      <c r="D2" s="225" t="inlineStr">
        <is>
          <t>EEMC = ENRON ENERGY MARKETING CORP. (PGES)</t>
        </is>
      </c>
      <c r="E2" s="136" t="n"/>
      <c r="F2" s="137" t="n"/>
      <c r="G2" s="137" t="n"/>
      <c r="H2" s="137" t="n"/>
      <c r="I2" s="137" t="n"/>
      <c r="J2" s="330" t="n"/>
      <c r="K2" s="138" t="n"/>
      <c r="L2" s="130" t="n"/>
      <c r="M2" s="130" t="n"/>
      <c r="N2" s="130" t="n"/>
      <c r="O2" s="130" t="n"/>
      <c r="P2" s="130" t="n"/>
      <c r="Q2" s="130" t="n"/>
      <c r="R2" s="130" t="n"/>
      <c r="S2" s="130" t="n"/>
      <c r="T2" s="130" t="n"/>
      <c r="U2" s="130" t="n"/>
      <c r="V2" s="130" t="n"/>
      <c r="W2" s="130" t="n"/>
      <c r="X2" s="130" t="n"/>
      <c r="Y2" s="130" t="n"/>
      <c r="Z2" s="139" t="n"/>
      <c r="AA2" s="129" t="n"/>
      <c r="AB2" s="130" t="n"/>
      <c r="AC2" s="331" t="n"/>
      <c r="AD2" s="522" t="n"/>
      <c r="AE2" s="522" t="n"/>
      <c r="AF2" s="522" t="n"/>
      <c r="AG2" s="522" t="n"/>
      <c r="AH2" s="522" t="n"/>
      <c r="AI2" s="522" t="n"/>
      <c r="AJ2" s="522" t="n"/>
      <c r="AK2" s="522" t="n"/>
      <c r="AL2" s="522" t="n"/>
      <c r="AM2" s="522" t="n"/>
      <c r="AN2" s="522" t="n"/>
      <c r="AO2" s="522" t="n"/>
      <c r="AP2" s="522" t="n"/>
      <c r="AQ2" s="522" t="n"/>
      <c r="AR2" s="522" t="n"/>
      <c r="AS2" s="522" t="n"/>
      <c r="AT2" s="522" t="n"/>
      <c r="AU2" s="522" t="n"/>
      <c r="AV2" s="522" t="n"/>
      <c r="AW2" s="522" t="n"/>
      <c r="AX2" s="522" t="n"/>
      <c r="AY2" s="523" t="n"/>
      <c r="AZ2" s="522" t="n"/>
      <c r="BA2" s="522" t="n"/>
      <c r="BB2" s="523" t="n"/>
      <c r="BC2" s="522" t="n"/>
      <c r="BD2" s="522" t="n"/>
      <c r="BG2" s="522" t="n"/>
      <c r="BH2" s="522" t="n"/>
      <c r="BI2" s="522" t="n"/>
      <c r="BJ2" s="522" t="n"/>
      <c r="BK2" s="522" t="n"/>
      <c r="BL2" s="522" t="n"/>
      <c r="BM2" s="522" t="n"/>
      <c r="BN2" s="522" t="n"/>
      <c r="BO2" s="522" t="n"/>
      <c r="BP2" s="522" t="n"/>
      <c r="BQ2" s="522" t="n"/>
      <c r="BR2" s="522" t="n"/>
      <c r="BS2" s="522" t="n"/>
      <c r="BT2" s="522" t="n"/>
      <c r="BU2" s="522" t="n"/>
      <c r="BV2" s="522" t="n"/>
      <c r="BW2" s="522" t="n"/>
      <c r="BX2" s="522" t="n"/>
      <c r="BY2" s="522" t="n"/>
      <c r="BZ2" s="522" t="n"/>
      <c r="CA2" s="522" t="n"/>
      <c r="CB2" s="522" t="n"/>
      <c r="CC2" s="522" t="n"/>
      <c r="CD2" s="522" t="n"/>
      <c r="CE2" s="522" t="n"/>
      <c r="CF2" s="522" t="n"/>
      <c r="CG2" s="522" t="n"/>
      <c r="CH2" s="522" t="n"/>
      <c r="CI2" s="522" t="n"/>
      <c r="CJ2" s="522" t="n"/>
      <c r="CK2" s="522" t="n"/>
      <c r="CL2" s="522" t="n"/>
      <c r="CM2" s="522" t="n"/>
      <c r="CN2" s="522" t="n"/>
      <c r="CO2" s="522" t="n"/>
      <c r="CP2" s="522" t="n"/>
      <c r="CQ2" s="522" t="n"/>
      <c r="CR2" s="522" t="n"/>
      <c r="CS2" s="522" t="n"/>
      <c r="CT2" s="522" t="n"/>
      <c r="CU2" s="522" t="n"/>
      <c r="CV2" s="522" t="n"/>
      <c r="CW2" s="522" t="n"/>
      <c r="CX2" s="522" t="n"/>
      <c r="CY2" s="522" t="n"/>
      <c r="CZ2" s="522" t="n"/>
      <c r="DA2" s="522" t="n"/>
      <c r="DB2" s="522" t="n"/>
      <c r="DC2" s="522" t="n"/>
      <c r="DD2" s="522" t="n"/>
      <c r="DE2" s="522" t="n"/>
      <c r="DF2" s="522" t="n"/>
      <c r="DG2" s="522" t="n"/>
      <c r="DH2" s="522" t="n"/>
      <c r="DI2" s="522" t="n"/>
      <c r="DJ2" s="522" t="n"/>
      <c r="DK2" s="522" t="n"/>
      <c r="DL2" s="522" t="n"/>
    </row>
    <row r="3" ht="24" customFormat="1" customHeight="1" s="297">
      <c r="A3" s="332" t="n">
        <v>37420</v>
      </c>
      <c r="B3" s="329" t="inlineStr">
        <is>
          <t> </t>
        </is>
      </c>
      <c r="C3" s="329" t="n"/>
      <c r="D3" s="226" t="inlineStr">
        <is>
          <t>EES = ENRON ENERGY SERVICES</t>
        </is>
      </c>
      <c r="E3" s="129" t="n"/>
      <c r="F3" s="130" t="n"/>
      <c r="G3" s="130" t="n"/>
      <c r="H3" s="130" t="n"/>
      <c r="I3" s="130" t="n"/>
      <c r="J3" s="131" t="n"/>
      <c r="K3" s="138" t="n"/>
      <c r="L3" s="130" t="n"/>
      <c r="M3" s="130" t="n"/>
      <c r="N3" s="130" t="n"/>
      <c r="O3" s="130" t="n"/>
      <c r="P3" s="130" t="n"/>
      <c r="Q3" s="130" t="n"/>
      <c r="R3" s="130" t="n"/>
      <c r="S3" s="130" t="n"/>
      <c r="T3" s="130" t="n"/>
      <c r="U3" s="130" t="n"/>
      <c r="V3" s="130" t="n"/>
      <c r="W3" s="130" t="n"/>
      <c r="X3" s="130" t="n"/>
      <c r="Y3" s="130" t="n"/>
      <c r="Z3" s="139" t="n"/>
      <c r="AA3" s="129" t="n"/>
      <c r="AB3" s="130" t="n"/>
      <c r="AC3" s="331" t="n"/>
      <c r="AD3" s="522" t="n"/>
      <c r="AE3" s="522" t="n"/>
      <c r="AF3" s="522" t="n"/>
      <c r="AG3" s="522" t="n"/>
      <c r="AH3" s="522" t="n"/>
      <c r="AI3" s="522" t="n"/>
      <c r="AJ3" s="522" t="n"/>
      <c r="AK3" s="522" t="n"/>
      <c r="AL3" s="522" t="n"/>
      <c r="AM3" s="522" t="n"/>
      <c r="AN3" s="522" t="n"/>
      <c r="AO3" s="522" t="n"/>
      <c r="AP3" s="522" t="n"/>
      <c r="AQ3" s="522" t="n"/>
      <c r="AR3" s="522" t="n"/>
      <c r="AS3" s="522" t="n"/>
      <c r="AT3" s="522" t="n"/>
      <c r="AU3" s="522" t="n"/>
      <c r="AV3" s="522" t="n"/>
      <c r="AW3" s="522" t="n"/>
      <c r="AX3" s="522" t="n"/>
      <c r="AY3" s="523" t="n"/>
      <c r="AZ3" s="522" t="n"/>
      <c r="BA3" s="522" t="n"/>
      <c r="BB3" s="523" t="n"/>
      <c r="BC3" s="522" t="n"/>
      <c r="BD3" s="522" t="n"/>
      <c r="BG3" s="522" t="n"/>
      <c r="BH3" s="522" t="n"/>
      <c r="BI3" s="522" t="n"/>
      <c r="BJ3" s="522" t="n"/>
      <c r="BK3" s="522" t="n"/>
      <c r="BL3" s="522" t="n"/>
      <c r="BM3" s="522" t="n"/>
      <c r="BN3" s="522" t="n"/>
      <c r="BO3" s="522" t="n"/>
      <c r="BP3" s="522" t="n"/>
      <c r="BQ3" s="522" t="n"/>
      <c r="BR3" s="522" t="n"/>
      <c r="BS3" s="522" t="n"/>
      <c r="BT3" s="522" t="n"/>
      <c r="BU3" s="522" t="n"/>
      <c r="BV3" s="522" t="n"/>
      <c r="BW3" s="522" t="n"/>
      <c r="BX3" s="522" t="n"/>
      <c r="BY3" s="522" t="n"/>
      <c r="BZ3" s="522" t="n"/>
      <c r="CA3" s="522" t="n"/>
      <c r="CB3" s="522" t="n"/>
      <c r="CC3" s="522" t="n"/>
      <c r="CD3" s="522" t="n"/>
      <c r="CE3" s="522" t="n"/>
      <c r="CF3" s="522" t="n"/>
      <c r="CG3" s="522" t="n"/>
      <c r="CH3" s="522" t="n"/>
      <c r="CI3" s="522" t="n"/>
      <c r="CJ3" s="522" t="n"/>
      <c r="CK3" s="522" t="n"/>
      <c r="CL3" s="522" t="n"/>
      <c r="CM3" s="522" t="n"/>
      <c r="CN3" s="522" t="n"/>
      <c r="CO3" s="522" t="n"/>
      <c r="CP3" s="522" t="n"/>
      <c r="CQ3" s="522" t="n"/>
      <c r="CR3" s="522" t="n"/>
      <c r="CS3" s="522" t="n"/>
      <c r="CT3" s="522" t="n"/>
      <c r="CU3" s="522" t="n"/>
      <c r="CV3" s="522" t="n"/>
      <c r="CW3" s="522" t="n"/>
      <c r="CX3" s="522" t="n"/>
      <c r="CY3" s="522" t="n"/>
      <c r="CZ3" s="522" t="n"/>
      <c r="DA3" s="522" t="n"/>
      <c r="DB3" s="522" t="n"/>
      <c r="DC3" s="522" t="n"/>
      <c r="DD3" s="522" t="n"/>
      <c r="DE3" s="522" t="n"/>
      <c r="DF3" s="522" t="n"/>
      <c r="DG3" s="522" t="n"/>
      <c r="DH3" s="522" t="n"/>
      <c r="DI3" s="522" t="n"/>
      <c r="DJ3" s="522" t="n"/>
      <c r="DK3" s="522" t="n"/>
      <c r="DL3" s="522" t="n"/>
    </row>
    <row r="4" ht="18.75" customFormat="1" customHeight="1" s="297">
      <c r="A4" s="333">
        <f>VLOOKUP(WEEKDAY(A3),AD104:AE110,2)</f>
        <v/>
      </c>
      <c r="B4" s="329" t="n"/>
      <c r="C4" s="329" t="n"/>
      <c r="D4" s="141" t="n"/>
      <c r="E4" s="129" t="n"/>
      <c r="F4" s="130" t="n"/>
      <c r="G4" s="140" t="n"/>
      <c r="H4" s="130" t="n"/>
      <c r="I4" s="130" t="n"/>
      <c r="J4" s="131" t="n"/>
      <c r="K4" s="138" t="n"/>
      <c r="L4" s="130" t="n"/>
      <c r="M4" s="130" t="n"/>
      <c r="N4" s="130" t="n"/>
      <c r="O4" s="130" t="n"/>
      <c r="P4" s="130" t="n"/>
      <c r="Q4" s="130" t="n"/>
      <c r="R4" s="130" t="n"/>
      <c r="S4" s="130" t="n"/>
      <c r="T4" s="130" t="n"/>
      <c r="U4" s="130" t="n"/>
      <c r="V4" s="130" t="n"/>
      <c r="W4" s="130" t="n"/>
      <c r="X4" s="130" t="n"/>
      <c r="Y4" s="130" t="n"/>
      <c r="Z4" s="139" t="n"/>
      <c r="AA4" s="129" t="n"/>
      <c r="AB4" s="130" t="n"/>
      <c r="AC4" s="331" t="n"/>
      <c r="AD4" s="522" t="n"/>
      <c r="AE4" s="522" t="n"/>
      <c r="AF4" s="522" t="n"/>
      <c r="AG4" s="522" t="n"/>
      <c r="AH4" s="522" t="n"/>
      <c r="AI4" s="522" t="n"/>
      <c r="AJ4" s="522" t="n"/>
      <c r="AK4" s="522" t="n"/>
      <c r="AL4" s="522" t="n"/>
      <c r="AM4" s="522" t="n"/>
      <c r="AN4" s="522" t="n"/>
      <c r="AO4" s="522" t="n"/>
      <c r="AP4" s="522" t="n"/>
      <c r="AQ4" s="522" t="n"/>
      <c r="AR4" s="522" t="n"/>
      <c r="AS4" s="522" t="n"/>
      <c r="AT4" s="522" t="n"/>
      <c r="AU4" s="522" t="n"/>
      <c r="AV4" s="522" t="n"/>
      <c r="AW4" s="522" t="n"/>
      <c r="AX4" s="522" t="n"/>
      <c r="AY4" s="523" t="n"/>
      <c r="AZ4" s="522" t="n"/>
      <c r="BA4" s="522" t="n"/>
      <c r="BB4" s="523" t="n"/>
      <c r="BC4" s="522" t="n"/>
      <c r="BD4" s="522" t="n"/>
      <c r="BG4" s="522" t="n"/>
      <c r="BH4" s="522" t="n"/>
      <c r="BI4" s="522" t="n"/>
      <c r="BJ4" s="522" t="n"/>
      <c r="BK4" s="522" t="n"/>
      <c r="BL4" s="522" t="n"/>
      <c r="BM4" s="522" t="n"/>
      <c r="BN4" s="522" t="n"/>
      <c r="BO4" s="522" t="n"/>
      <c r="BP4" s="522" t="n"/>
      <c r="BQ4" s="522" t="n"/>
      <c r="BR4" s="522" t="n"/>
      <c r="BS4" s="522" t="n"/>
      <c r="BT4" s="522" t="n"/>
      <c r="BU4" s="522" t="n"/>
      <c r="BV4" s="522" t="n"/>
      <c r="BW4" s="522" t="n"/>
      <c r="BX4" s="522" t="n"/>
      <c r="BY4" s="522" t="n"/>
      <c r="BZ4" s="522" t="n"/>
      <c r="CA4" s="522" t="n"/>
      <c r="CB4" s="522" t="n"/>
      <c r="CC4" s="522" t="n"/>
      <c r="CD4" s="522" t="n"/>
      <c r="CE4" s="522" t="n"/>
      <c r="CF4" s="522" t="n"/>
      <c r="CG4" s="522" t="n"/>
      <c r="CH4" s="522" t="n"/>
      <c r="CI4" s="522" t="n"/>
      <c r="CJ4" s="522" t="n"/>
      <c r="CK4" s="522" t="n"/>
      <c r="CL4" s="522" t="n"/>
      <c r="CM4" s="522" t="n"/>
      <c r="CN4" s="522" t="n"/>
      <c r="CO4" s="522" t="n"/>
      <c r="CP4" s="522" t="n"/>
      <c r="CQ4" s="522" t="n"/>
      <c r="CR4" s="522" t="n"/>
      <c r="CS4" s="522" t="n"/>
      <c r="CT4" s="522" t="n"/>
      <c r="CU4" s="522" t="n"/>
      <c r="CV4" s="522" t="n"/>
      <c r="CW4" s="522" t="n"/>
      <c r="CX4" s="522" t="n"/>
      <c r="CY4" s="522" t="n"/>
      <c r="CZ4" s="522" t="n"/>
      <c r="DA4" s="522" t="n"/>
      <c r="DB4" s="522" t="n"/>
      <c r="DC4" s="522" t="n"/>
      <c r="DD4" s="522" t="n"/>
      <c r="DE4" s="522" t="n"/>
      <c r="DF4" s="522" t="n"/>
      <c r="DG4" s="522" t="n"/>
      <c r="DH4" s="522" t="n"/>
      <c r="DI4" s="522" t="n"/>
      <c r="DJ4" s="522" t="n"/>
      <c r="DK4" s="522" t="n"/>
      <c r="DL4" s="522" t="n"/>
    </row>
    <row r="5" ht="15" customFormat="1" customHeight="1" s="297">
      <c r="A5" s="328" t="n"/>
      <c r="B5" s="329" t="n"/>
      <c r="C5" s="329" t="n"/>
      <c r="D5" s="141" t="n"/>
      <c r="E5" s="129" t="n"/>
      <c r="F5" s="130" t="n"/>
      <c r="G5" s="130" t="n"/>
      <c r="H5" s="130" t="n"/>
      <c r="I5" s="130" t="n"/>
      <c r="J5" s="131" t="n"/>
      <c r="K5" s="138" t="n"/>
      <c r="L5" s="130" t="n"/>
      <c r="M5" s="130" t="n"/>
      <c r="N5" s="130" t="n"/>
      <c r="O5" s="130" t="n"/>
      <c r="P5" s="130" t="n"/>
      <c r="Q5" s="130" t="n"/>
      <c r="R5" s="130" t="n"/>
      <c r="S5" s="130" t="n"/>
      <c r="T5" s="130" t="n"/>
      <c r="U5" s="130" t="n"/>
      <c r="V5" s="130" t="n"/>
      <c r="W5" s="130" t="n"/>
      <c r="X5" s="130" t="n"/>
      <c r="Y5" s="130" t="n"/>
      <c r="Z5" s="139" t="n"/>
      <c r="AA5" s="129" t="n"/>
      <c r="AB5" s="130" t="n"/>
      <c r="AC5" s="331" t="n"/>
      <c r="AD5" s="522" t="n"/>
      <c r="AE5" s="524" t="inlineStr">
        <is>
          <t>NP15</t>
        </is>
      </c>
      <c r="AF5" s="522" t="n"/>
      <c r="AG5" s="522" t="n"/>
      <c r="AH5" s="522" t="n"/>
      <c r="AI5" s="522" t="n"/>
      <c r="AJ5" s="522" t="n"/>
      <c r="AK5" s="522" t="n"/>
      <c r="AL5" s="522" t="n"/>
      <c r="AM5" s="522" t="n"/>
      <c r="AN5" s="522" t="n"/>
      <c r="AO5" s="522" t="n"/>
      <c r="AP5" s="522" t="n"/>
      <c r="AQ5" s="522" t="n"/>
      <c r="AR5" s="522" t="n"/>
      <c r="AS5" s="522" t="n"/>
      <c r="AT5" s="522" t="n"/>
      <c r="AU5" s="522" t="n"/>
      <c r="AV5" s="522" t="n"/>
      <c r="AW5" s="522" t="n"/>
      <c r="AX5" s="522" t="n"/>
      <c r="AY5" s="523" t="n"/>
      <c r="AZ5" s="522" t="n"/>
      <c r="BA5" s="522" t="n"/>
      <c r="BB5" s="523" t="n"/>
      <c r="BC5" s="522" t="n"/>
      <c r="BD5" s="522" t="n"/>
      <c r="BG5" s="522" t="n"/>
      <c r="BH5" s="522" t="n"/>
      <c r="BI5" s="522" t="n"/>
      <c r="BJ5" s="522" t="n"/>
      <c r="BK5" s="522" t="n"/>
      <c r="BL5" s="522" t="n"/>
      <c r="BM5" s="522" t="n"/>
      <c r="BN5" s="522" t="n"/>
      <c r="BO5" s="522" t="n"/>
      <c r="BP5" s="522" t="n"/>
      <c r="BQ5" s="522" t="n"/>
      <c r="BR5" s="522" t="n"/>
      <c r="BS5" s="522" t="n"/>
      <c r="BT5" s="522" t="n"/>
      <c r="BU5" s="522" t="n"/>
      <c r="BV5" s="522" t="n"/>
      <c r="BW5" s="522" t="n"/>
      <c r="BX5" s="522" t="n"/>
      <c r="BY5" s="522" t="n"/>
      <c r="BZ5" s="522" t="n"/>
      <c r="CA5" s="522" t="n"/>
      <c r="CB5" s="522" t="n"/>
      <c r="CC5" s="522" t="n"/>
      <c r="CD5" s="522" t="n"/>
      <c r="CE5" s="522" t="n"/>
      <c r="CF5" s="522" t="n"/>
      <c r="CG5" s="522" t="n"/>
      <c r="CH5" s="522" t="n"/>
      <c r="CI5" s="522" t="n"/>
      <c r="CJ5" s="522" t="n"/>
      <c r="CK5" s="522" t="n"/>
      <c r="CL5" s="522" t="n"/>
      <c r="CM5" s="522" t="n"/>
      <c r="CN5" s="522" t="n"/>
      <c r="CO5" s="522" t="n"/>
      <c r="CP5" s="522" t="n"/>
      <c r="CQ5" s="522" t="n"/>
      <c r="CR5" s="522" t="n"/>
      <c r="CS5" s="522" t="n"/>
      <c r="CT5" s="522" t="n"/>
      <c r="CU5" s="522" t="n"/>
      <c r="CV5" s="522" t="n"/>
      <c r="CW5" s="522" t="n"/>
      <c r="CX5" s="522" t="n"/>
      <c r="CY5" s="522" t="n"/>
      <c r="CZ5" s="522" t="n"/>
      <c r="DA5" s="522" t="n"/>
      <c r="DB5" s="522" t="n"/>
      <c r="DC5" s="522" t="n"/>
      <c r="DD5" s="522" t="n"/>
      <c r="DE5" s="522" t="n"/>
      <c r="DF5" s="522" t="n"/>
      <c r="DG5" s="522" t="n"/>
      <c r="DH5" s="522" t="n"/>
      <c r="DI5" s="522" t="n"/>
      <c r="DJ5" s="522" t="n"/>
      <c r="DK5" s="522" t="n"/>
      <c r="DL5" s="522" t="n"/>
    </row>
    <row r="6" ht="15" customFormat="1" customHeight="1" s="297">
      <c r="A6" s="328" t="n"/>
      <c r="B6" s="329" t="n"/>
      <c r="C6" s="329" t="n"/>
      <c r="D6" s="141" t="n"/>
      <c r="E6" s="129" t="n"/>
      <c r="F6" s="130" t="n"/>
      <c r="G6" s="130" t="n"/>
      <c r="H6" s="130" t="n"/>
      <c r="I6" s="130" t="n"/>
      <c r="J6" s="131" t="n"/>
      <c r="K6" s="138" t="n"/>
      <c r="L6" s="130" t="n"/>
      <c r="M6" s="130" t="n"/>
      <c r="N6" s="130" t="n"/>
      <c r="O6" s="130" t="n"/>
      <c r="P6" s="130" t="n"/>
      <c r="Q6" s="130" t="n"/>
      <c r="R6" s="130" t="n"/>
      <c r="S6" s="130" t="n"/>
      <c r="T6" s="130" t="n"/>
      <c r="U6" s="130" t="n"/>
      <c r="V6" s="130" t="n"/>
      <c r="W6" s="130" t="n"/>
      <c r="X6" s="130" t="n"/>
      <c r="Y6" s="130" t="n"/>
      <c r="Z6" s="139" t="n"/>
      <c r="AA6" s="129" t="n"/>
      <c r="AB6" s="130" t="n"/>
      <c r="AC6" s="331" t="n"/>
      <c r="AD6" s="523" t="n"/>
      <c r="AE6" s="525" t="inlineStr">
        <is>
          <t>APX</t>
        </is>
      </c>
      <c r="AF6" s="525" t="inlineStr">
        <is>
          <t>APX</t>
        </is>
      </c>
      <c r="AG6" s="525" t="inlineStr">
        <is>
          <t>Other</t>
        </is>
      </c>
      <c r="AH6" s="525" t="inlineStr">
        <is>
          <t>Other</t>
        </is>
      </c>
      <c r="AI6" s="525" t="inlineStr">
        <is>
          <t>EPMI</t>
        </is>
      </c>
      <c r="AJ6" s="522" t="n"/>
      <c r="AK6" s="526" t="inlineStr">
        <is>
          <t>NP15</t>
        </is>
      </c>
      <c r="AL6" s="483" t="n"/>
      <c r="AM6" s="526" t="n"/>
      <c r="AN6" s="526" t="n"/>
      <c r="AO6" s="526" t="n"/>
      <c r="AP6" s="526" t="inlineStr">
        <is>
          <t>NP15</t>
        </is>
      </c>
      <c r="AQ6" s="483" t="n"/>
      <c r="AR6" s="526" t="n"/>
      <c r="AS6" s="526" t="n"/>
      <c r="AT6" s="526" t="n"/>
      <c r="AU6" s="526" t="inlineStr">
        <is>
          <t>NP15</t>
        </is>
      </c>
      <c r="AV6" s="483" t="n"/>
      <c r="AW6" s="526" t="n"/>
      <c r="AX6" s="526" t="n"/>
      <c r="AY6" s="526" t="n"/>
      <c r="AZ6" s="526" t="inlineStr">
        <is>
          <t>NP15</t>
        </is>
      </c>
      <c r="BA6" s="483" t="n"/>
      <c r="BB6" s="526" t="n"/>
      <c r="BC6" s="526" t="n"/>
      <c r="BD6" s="522" t="n"/>
      <c r="BG6" s="522" t="n"/>
      <c r="BH6" s="522" t="n"/>
      <c r="BI6" s="522" t="n"/>
      <c r="BJ6" s="522" t="n"/>
      <c r="BK6" s="522" t="n"/>
      <c r="BL6" s="522" t="n"/>
      <c r="BM6" s="522" t="n"/>
      <c r="BN6" s="522" t="n"/>
      <c r="BO6" s="522" t="n"/>
      <c r="BP6" s="522" t="n"/>
      <c r="BQ6" s="522" t="n"/>
      <c r="BR6" s="522" t="n"/>
      <c r="BS6" s="522" t="n"/>
      <c r="BT6" s="522" t="n"/>
      <c r="BU6" s="522" t="n"/>
      <c r="BV6" s="522" t="n"/>
      <c r="BW6" s="522" t="n"/>
      <c r="BX6" s="522" t="n"/>
      <c r="BY6" s="522" t="n"/>
      <c r="BZ6" s="522" t="n"/>
      <c r="CA6" s="522" t="n"/>
      <c r="CB6" s="522" t="n"/>
      <c r="CC6" s="522" t="n"/>
      <c r="CD6" s="522" t="n"/>
      <c r="CE6" s="522" t="n"/>
      <c r="CF6" s="522" t="n"/>
      <c r="CG6" s="522" t="n"/>
      <c r="CH6" s="522" t="n"/>
      <c r="CI6" s="522" t="n"/>
      <c r="CJ6" s="522" t="n"/>
      <c r="CK6" s="522" t="n"/>
      <c r="CL6" s="522" t="n"/>
      <c r="CM6" s="522" t="n"/>
      <c r="CN6" s="522" t="n"/>
      <c r="CO6" s="522" t="n"/>
      <c r="CP6" s="522" t="n"/>
      <c r="CQ6" s="522" t="n"/>
      <c r="CR6" s="522" t="n"/>
      <c r="CS6" s="522" t="n"/>
      <c r="CT6" s="522" t="n"/>
      <c r="CU6" s="522" t="n"/>
      <c r="CV6" s="522" t="n"/>
      <c r="CW6" s="522" t="n"/>
      <c r="CX6" s="522" t="n"/>
      <c r="CY6" s="522" t="n"/>
      <c r="CZ6" s="522" t="n"/>
      <c r="DA6" s="522" t="n"/>
      <c r="DB6" s="522" t="n"/>
      <c r="DC6" s="522" t="n"/>
      <c r="DD6" s="522" t="n"/>
      <c r="DE6" s="522" t="n"/>
      <c r="DF6" s="522" t="n"/>
      <c r="DG6" s="522" t="n"/>
      <c r="DH6" s="522" t="n"/>
      <c r="DI6" s="522" t="n"/>
      <c r="DJ6" s="522" t="n"/>
      <c r="DK6" s="522" t="n"/>
      <c r="DL6" s="522" t="n"/>
    </row>
    <row r="7" ht="29.25" customFormat="1" customHeight="1" s="303" thickBot="1">
      <c r="A7" s="328" t="inlineStr">
        <is>
          <t>Schedule Type</t>
        </is>
      </c>
      <c r="B7" s="329" t="inlineStr">
        <is>
          <t>[Person_1].</t>
        </is>
      </c>
      <c r="C7" s="329" t="inlineStr">
        <is>
          <t>Counterparty</t>
        </is>
      </c>
      <c r="D7" s="142" t="inlineStr">
        <is>
          <t>Total Volume</t>
        </is>
      </c>
      <c r="E7" s="143" t="n">
        <v>1</v>
      </c>
      <c r="F7" s="144" t="n">
        <v>2</v>
      </c>
      <c r="G7" s="144" t="n">
        <v>3</v>
      </c>
      <c r="H7" s="144" t="n">
        <v>4</v>
      </c>
      <c r="I7" s="144" t="n">
        <v>5</v>
      </c>
      <c r="J7" s="145" t="n">
        <v>6</v>
      </c>
      <c r="K7" s="146" t="n">
        <v>7</v>
      </c>
      <c r="L7" s="144" t="n">
        <v>8</v>
      </c>
      <c r="M7" s="144" t="n">
        <v>9</v>
      </c>
      <c r="N7" s="144" t="n">
        <v>10</v>
      </c>
      <c r="O7" s="144" t="n">
        <v>11</v>
      </c>
      <c r="P7" s="144" t="n">
        <v>12</v>
      </c>
      <c r="Q7" s="144" t="n">
        <v>13</v>
      </c>
      <c r="R7" s="144" t="n">
        <v>14</v>
      </c>
      <c r="S7" s="144" t="n">
        <v>15</v>
      </c>
      <c r="T7" s="144" t="n">
        <v>16</v>
      </c>
      <c r="U7" s="144" t="n">
        <v>17</v>
      </c>
      <c r="V7" s="144" t="n">
        <v>18</v>
      </c>
      <c r="W7" s="144" t="n">
        <v>19</v>
      </c>
      <c r="X7" s="144" t="n">
        <v>20</v>
      </c>
      <c r="Y7" s="144" t="n">
        <v>21</v>
      </c>
      <c r="Z7" s="147" t="n">
        <v>22</v>
      </c>
      <c r="AA7" s="143" t="n">
        <v>23</v>
      </c>
      <c r="AB7" s="144" t="n">
        <v>24</v>
      </c>
      <c r="AC7" s="334" t="inlineStr">
        <is>
          <t>Notes</t>
        </is>
      </c>
      <c r="AD7" s="527" t="n"/>
      <c r="AE7" s="528" t="inlineStr">
        <is>
          <t>Purchase</t>
        </is>
      </c>
      <c r="AF7" s="528" t="inlineStr">
        <is>
          <t>Sale</t>
        </is>
      </c>
      <c r="AG7" s="528" t="inlineStr">
        <is>
          <t>Purchase</t>
        </is>
      </c>
      <c r="AH7" s="528" t="inlineStr">
        <is>
          <t>Sale</t>
        </is>
      </c>
      <c r="AI7" s="528" t="inlineStr">
        <is>
          <t>EX-Post</t>
        </is>
      </c>
      <c r="AJ7" s="531" t="n"/>
      <c r="AK7" s="526" t="inlineStr">
        <is>
          <t>APX Purchases</t>
        </is>
      </c>
      <c r="AL7" s="530" t="n"/>
      <c r="AM7" s="530" t="n"/>
      <c r="AN7" s="530" t="n"/>
      <c r="AO7" s="527" t="n"/>
      <c r="AP7" s="526" t="inlineStr">
        <is>
          <t>APX Sales</t>
        </is>
      </c>
      <c r="AQ7" s="530" t="n"/>
      <c r="AR7" s="530" t="n"/>
      <c r="AS7" s="530" t="n"/>
      <c r="AT7" s="527" t="n"/>
      <c r="AU7" s="526" t="inlineStr">
        <is>
          <t>Other Purchases</t>
        </is>
      </c>
      <c r="AV7" s="530" t="n"/>
      <c r="AW7" s="530" t="n"/>
      <c r="AX7" s="530" t="n"/>
      <c r="AY7" s="527" t="n"/>
      <c r="AZ7" s="526" t="inlineStr">
        <is>
          <t>Other Sales</t>
        </is>
      </c>
      <c r="BA7" s="530" t="n"/>
      <c r="BB7" s="530" t="n"/>
      <c r="BC7" s="530" t="n"/>
      <c r="BD7" s="531" t="n"/>
      <c r="BG7" s="531" t="n"/>
      <c r="BH7" s="531" t="n"/>
      <c r="BI7" s="531" t="n"/>
      <c r="BJ7" s="531" t="n"/>
      <c r="BK7" s="531" t="n"/>
      <c r="BL7" s="531" t="n"/>
      <c r="BM7" s="531" t="n"/>
      <c r="BN7" s="531" t="n"/>
      <c r="BO7" s="531" t="n"/>
      <c r="BP7" s="531" t="n"/>
      <c r="BQ7" s="531" t="n"/>
      <c r="BR7" s="531" t="n"/>
      <c r="BS7" s="531" t="n"/>
      <c r="BT7" s="531" t="n"/>
      <c r="BU7" s="531" t="n"/>
      <c r="BV7" s="531" t="n"/>
      <c r="BW7" s="531" t="n"/>
      <c r="BX7" s="531" t="n"/>
      <c r="BY7" s="531" t="n"/>
      <c r="BZ7" s="531" t="n"/>
      <c r="CA7" s="531" t="n"/>
      <c r="CB7" s="531" t="n"/>
      <c r="CC7" s="531" t="n"/>
      <c r="CD7" s="531" t="n"/>
      <c r="CE7" s="531" t="n"/>
      <c r="CF7" s="531" t="n"/>
      <c r="CG7" s="531" t="n"/>
      <c r="CH7" s="531" t="n"/>
      <c r="CI7" s="531" t="n"/>
      <c r="CJ7" s="531" t="n"/>
      <c r="CK7" s="531" t="n"/>
      <c r="CL7" s="531" t="n"/>
      <c r="CM7" s="531" t="n"/>
      <c r="CN7" s="531" t="n"/>
      <c r="CO7" s="531" t="n"/>
      <c r="CP7" s="531" t="n"/>
      <c r="CQ7" s="531" t="n"/>
      <c r="CR7" s="531" t="n"/>
      <c r="CS7" s="531" t="n"/>
      <c r="CT7" s="531" t="n"/>
      <c r="CU7" s="531" t="n"/>
      <c r="CV7" s="531" t="n"/>
      <c r="CW7" s="531" t="n"/>
      <c r="CX7" s="531" t="n"/>
      <c r="CY7" s="531" t="n"/>
      <c r="CZ7" s="531" t="n"/>
      <c r="DA7" s="531" t="n"/>
      <c r="DB7" s="531" t="n"/>
      <c r="DC7" s="531" t="n"/>
      <c r="DD7" s="531" t="n"/>
      <c r="DE7" s="531" t="n"/>
      <c r="DF7" s="531" t="n"/>
      <c r="DG7" s="531" t="n"/>
      <c r="DH7" s="531" t="n"/>
      <c r="DI7" s="531" t="n"/>
      <c r="DJ7" s="531" t="n"/>
      <c r="DK7" s="531" t="n"/>
      <c r="DL7" s="531" t="n"/>
    </row>
    <row r="8">
      <c r="A8" s="335" t="n"/>
      <c r="B8" s="23" t="inlineStr">
        <is>
          <t>PGE1</t>
        </is>
      </c>
      <c r="C8" s="23" t="inlineStr">
        <is>
          <t>EES</t>
        </is>
      </c>
      <c r="D8" s="24">
        <f>SUM(E8:AB8)</f>
        <v/>
      </c>
      <c r="E8" s="336" t="n">
        <v>0.9788789075353649</v>
      </c>
      <c r="F8" s="337" t="n">
        <v>0.9612663607130947</v>
      </c>
      <c r="G8" s="337" t="n">
        <v>0.9451688028047841</v>
      </c>
      <c r="H8" s="337" t="n">
        <v>0.9368372936692678</v>
      </c>
      <c r="I8" s="337" t="n">
        <v>0.9485068651568203</v>
      </c>
      <c r="J8" s="338" t="n">
        <v>0.9831537806661875</v>
      </c>
      <c r="K8" s="339" t="n">
        <v>1.037090190103893</v>
      </c>
      <c r="L8" s="337" t="n">
        <v>1.117468526880283</v>
      </c>
      <c r="M8" s="337" t="n">
        <v>1.181921115039592</v>
      </c>
      <c r="N8" s="337" t="n">
        <v>1.21690605291717</v>
      </c>
      <c r="O8" s="337" t="n">
        <v>1.247351985702007</v>
      </c>
      <c r="P8" s="337" t="n">
        <v>1.257204837216711</v>
      </c>
      <c r="Q8" s="337" t="n">
        <v>1.245292705729647</v>
      </c>
      <c r="R8" s="337" t="n">
        <v>1.256057305025651</v>
      </c>
      <c r="S8" s="337" t="n">
        <v>1.257979874152249</v>
      </c>
      <c r="T8" s="337" t="n">
        <v>1.238114369429216</v>
      </c>
      <c r="U8" s="337" t="n">
        <v>1.211643965276658</v>
      </c>
      <c r="V8" s="337" t="n">
        <v>1.175552545263976</v>
      </c>
      <c r="W8" s="337" t="n">
        <v>1.155162975252042</v>
      </c>
      <c r="X8" s="337" t="n">
        <v>1.12496858436816</v>
      </c>
      <c r="Y8" s="337" t="n">
        <v>1.108824413567834</v>
      </c>
      <c r="Z8" s="340" t="n">
        <v>1.100456198907167</v>
      </c>
      <c r="AA8" s="336" t="n">
        <v>1.058395738668099</v>
      </c>
      <c r="AB8" s="338" t="n">
        <v>1.017913306545109</v>
      </c>
      <c r="AC8" s="341" t="inlineStr">
        <is>
          <t>Load may vary slightly from file sent by FTP (This</t>
        </is>
      </c>
      <c r="AD8" s="532" t="n">
        <v>1</v>
      </c>
      <c r="AE8" s="548">
        <f>E33</f>
        <v/>
      </c>
      <c r="AF8" s="549">
        <f>E47</f>
        <v/>
      </c>
      <c r="AG8" s="533" t="n">
        <v>0</v>
      </c>
      <c r="AH8" s="533" t="n">
        <v>0</v>
      </c>
      <c r="AI8" s="549">
        <f>E17+E18+E19+E20-E39-E40-E41-E42</f>
        <v/>
      </c>
      <c r="AK8" s="530">
        <f>-AE8</f>
        <v/>
      </c>
      <c r="AL8" s="530">
        <f>-AE9</f>
        <v/>
      </c>
      <c r="AM8" s="530">
        <f>-AE10</f>
        <v/>
      </c>
      <c r="AN8" s="530">
        <f>-AE11</f>
        <v/>
      </c>
      <c r="AO8" s="530" t="n"/>
      <c r="AP8" s="530">
        <f>AF8</f>
        <v/>
      </c>
      <c r="AQ8" s="530">
        <f>AF9</f>
        <v/>
      </c>
      <c r="AR8" s="530">
        <f>AF10</f>
        <v/>
      </c>
      <c r="AS8" s="530">
        <f>AF11</f>
        <v/>
      </c>
      <c r="AT8" s="530" t="n"/>
      <c r="AU8" s="530">
        <f>-AG8</f>
        <v/>
      </c>
      <c r="AV8" s="530">
        <f>-AG9</f>
        <v/>
      </c>
      <c r="AW8" s="530">
        <f>-AG10</f>
        <v/>
      </c>
      <c r="AX8" s="530">
        <f>-AG11</f>
        <v/>
      </c>
      <c r="AY8" s="530" t="n"/>
      <c r="AZ8" s="530">
        <f>AH8</f>
        <v/>
      </c>
      <c r="BA8" s="530">
        <f>AH9</f>
        <v/>
      </c>
      <c r="BB8" s="530">
        <f>AH10</f>
        <v/>
      </c>
      <c r="BC8" s="530">
        <f>AH11</f>
        <v/>
      </c>
      <c r="BD8" s="483" t="n"/>
    </row>
    <row r="9">
      <c r="A9" s="97" t="n"/>
      <c r="B9" s="30" t="inlineStr">
        <is>
          <t>PGE2</t>
        </is>
      </c>
      <c r="C9" s="30" t="inlineStr">
        <is>
          <t>EES</t>
        </is>
      </c>
      <c r="D9" s="31">
        <f>SUM(E9:AB9)</f>
        <v/>
      </c>
      <c r="E9" s="342" t="n">
        <v>27.75462413835015</v>
      </c>
      <c r="F9" s="343" t="n">
        <v>27.03646122983264</v>
      </c>
      <c r="G9" s="343" t="n">
        <v>26.43079630047396</v>
      </c>
      <c r="H9" s="343" t="n">
        <v>26.1756422418161</v>
      </c>
      <c r="I9" s="343" t="n">
        <v>26.74592462636989</v>
      </c>
      <c r="J9" s="344" t="n">
        <v>28.57979053291299</v>
      </c>
      <c r="K9" s="345" t="n">
        <v>31.76302128267202</v>
      </c>
      <c r="L9" s="343" t="n">
        <v>35.70293243744116</v>
      </c>
      <c r="M9" s="343" t="n">
        <v>38.95936338548823</v>
      </c>
      <c r="N9" s="343" t="n">
        <v>41.08896156820065</v>
      </c>
      <c r="O9" s="343" t="n">
        <v>42.50151556407666</v>
      </c>
      <c r="P9" s="343" t="n">
        <v>43.07617119719561</v>
      </c>
      <c r="Q9" s="343" t="n">
        <v>43.15189418553578</v>
      </c>
      <c r="R9" s="343" t="n">
        <v>43.66538145621048</v>
      </c>
      <c r="S9" s="343" t="n">
        <v>43.69725876849055</v>
      </c>
      <c r="T9" s="343" t="n">
        <v>42.99539075386117</v>
      </c>
      <c r="U9" s="343" t="n">
        <v>41.82920743828829</v>
      </c>
      <c r="V9" s="343" t="n">
        <v>39.67050705366861</v>
      </c>
      <c r="W9" s="343" t="n">
        <v>36.75809750303717</v>
      </c>
      <c r="X9" s="343" t="n">
        <v>34.71536104785424</v>
      </c>
      <c r="Y9" s="343" t="n">
        <v>33.55053753744078</v>
      </c>
      <c r="Z9" s="346" t="n">
        <v>32.38067187722472</v>
      </c>
      <c r="AA9" s="342" t="n">
        <v>30.56819861714607</v>
      </c>
      <c r="AB9" s="344" t="n">
        <v>29.10692683473778</v>
      </c>
      <c r="AC9" s="347" t="inlineStr">
        <is>
          <t>Schedule does not replace FTP Server File)</t>
        </is>
      </c>
      <c r="AD9" s="532" t="n">
        <v>2</v>
      </c>
      <c r="AE9" s="550">
        <f>F33</f>
        <v/>
      </c>
      <c r="AF9" s="551">
        <f>F47</f>
        <v/>
      </c>
      <c r="AG9" s="534" t="n">
        <v>0</v>
      </c>
      <c r="AH9" s="534" t="n">
        <v>0</v>
      </c>
      <c r="AI9" s="551">
        <f>F17+F18+F19+F20-F39-F40-F41-F42</f>
        <v/>
      </c>
      <c r="AK9" s="530">
        <f>-AE12</f>
        <v/>
      </c>
      <c r="AL9" s="530">
        <f>-AE13</f>
        <v/>
      </c>
      <c r="AM9" s="530">
        <f>-AE14</f>
        <v/>
      </c>
      <c r="AN9" s="530">
        <f>-AE15</f>
        <v/>
      </c>
      <c r="AO9" s="530" t="n"/>
      <c r="AP9" s="530">
        <f>AF12</f>
        <v/>
      </c>
      <c r="AQ9" s="530">
        <f>AF13</f>
        <v/>
      </c>
      <c r="AR9" s="530">
        <f>AF14</f>
        <v/>
      </c>
      <c r="AS9" s="530">
        <f>AF15</f>
        <v/>
      </c>
      <c r="AT9" s="530" t="n"/>
      <c r="AU9" s="530">
        <f>-AG12</f>
        <v/>
      </c>
      <c r="AV9" s="530">
        <f>-AG13</f>
        <v/>
      </c>
      <c r="AW9" s="530">
        <f>-AG14</f>
        <v/>
      </c>
      <c r="AX9" s="530">
        <f>-AG15</f>
        <v/>
      </c>
      <c r="AY9" s="530" t="n"/>
      <c r="AZ9" s="530">
        <f>AH12</f>
        <v/>
      </c>
      <c r="BA9" s="530">
        <f>AH13</f>
        <v/>
      </c>
      <c r="BB9" s="530">
        <f>AH14</f>
        <v/>
      </c>
      <c r="BC9" s="530">
        <f>AH15</f>
        <v/>
      </c>
      <c r="BD9" s="483" t="n"/>
    </row>
    <row r="10" ht="15.75" customHeight="1" thickBot="1">
      <c r="A10" s="97" t="n"/>
      <c r="B10" s="348" t="inlineStr">
        <is>
          <t>PGE3</t>
        </is>
      </c>
      <c r="C10" s="348" t="inlineStr">
        <is>
          <t>EES</t>
        </is>
      </c>
      <c r="D10" s="36">
        <f>SUM(E10:AB10)</f>
        <v/>
      </c>
      <c r="E10" s="349" t="n">
        <v>249.7828474753035</v>
      </c>
      <c r="F10" s="350" t="n">
        <v>242.955607567919</v>
      </c>
      <c r="G10" s="350" t="n">
        <v>239.1458228544365</v>
      </c>
      <c r="H10" s="350" t="n">
        <v>237.8060268246829</v>
      </c>
      <c r="I10" s="350" t="n">
        <v>242.0631017333648</v>
      </c>
      <c r="J10" s="351" t="n">
        <v>251.94582623769</v>
      </c>
      <c r="K10" s="352" t="n">
        <v>271.0324461411757</v>
      </c>
      <c r="L10" s="350" t="n">
        <v>297.8202212712896</v>
      </c>
      <c r="M10" s="350" t="n">
        <v>320.552878935718</v>
      </c>
      <c r="N10" s="350" t="n">
        <v>335.1971458781944</v>
      </c>
      <c r="O10" s="350" t="n">
        <v>344.5410950182805</v>
      </c>
      <c r="P10" s="350" t="n">
        <v>348.1051273408499</v>
      </c>
      <c r="Q10" s="350" t="n">
        <v>345.9590379049244</v>
      </c>
      <c r="R10" s="350" t="n">
        <v>350.1046565265034</v>
      </c>
      <c r="S10" s="350" t="n">
        <v>350.354344437544</v>
      </c>
      <c r="T10" s="350" t="n">
        <v>345.7001912990431</v>
      </c>
      <c r="U10" s="350" t="n">
        <v>335.6200741671479</v>
      </c>
      <c r="V10" s="350" t="n">
        <v>319.6854126205781</v>
      </c>
      <c r="W10" s="350" t="n">
        <v>306.8909878179792</v>
      </c>
      <c r="X10" s="350" t="n">
        <v>298.3973090313509</v>
      </c>
      <c r="Y10" s="350" t="n">
        <v>292.5667854827594</v>
      </c>
      <c r="Z10" s="353" t="n">
        <v>286.2597236351186</v>
      </c>
      <c r="AA10" s="349" t="n">
        <v>272.3166495233969</v>
      </c>
      <c r="AB10" s="351" t="n">
        <v>260.2991386142505</v>
      </c>
      <c r="AC10" s="347" t="inlineStr">
        <is>
          <t xml:space="preserve"> load forecasting group</t>
        </is>
      </c>
      <c r="AD10" s="532" t="n">
        <v>3</v>
      </c>
      <c r="AE10" s="550">
        <f>G33</f>
        <v/>
      </c>
      <c r="AF10" s="551">
        <f>G47</f>
        <v/>
      </c>
      <c r="AG10" s="534" t="n">
        <v>0</v>
      </c>
      <c r="AH10" s="534" t="n">
        <v>0</v>
      </c>
      <c r="AI10" s="551">
        <f>G17+G18+G19+G20-G39-G40-G41-G42</f>
        <v/>
      </c>
      <c r="AK10" s="530">
        <f>-AE16</f>
        <v/>
      </c>
      <c r="AL10" s="530">
        <f>-AE17</f>
        <v/>
      </c>
      <c r="AM10" s="530">
        <f>-AE18</f>
        <v/>
      </c>
      <c r="AN10" s="530">
        <f>-AE19</f>
        <v/>
      </c>
      <c r="AO10" s="523" t="n"/>
      <c r="AP10" s="530">
        <f>AF16</f>
        <v/>
      </c>
      <c r="AQ10" s="530">
        <f>AF17</f>
        <v/>
      </c>
      <c r="AR10" s="530">
        <f>AF18</f>
        <v/>
      </c>
      <c r="AS10" s="530">
        <f>AF19</f>
        <v/>
      </c>
      <c r="AT10" s="523" t="n"/>
      <c r="AU10" s="530">
        <f>-AG16</f>
        <v/>
      </c>
      <c r="AV10" s="530">
        <f>-AG17</f>
        <v/>
      </c>
      <c r="AW10" s="530">
        <f>-AG18</f>
        <v/>
      </c>
      <c r="AX10" s="530">
        <f>-AG19</f>
        <v/>
      </c>
      <c r="AY10" s="523" t="n"/>
      <c r="AZ10" s="530">
        <f>AH16</f>
        <v/>
      </c>
      <c r="BA10" s="530">
        <f>AH17</f>
        <v/>
      </c>
      <c r="BB10" s="530">
        <f>AH18</f>
        <v/>
      </c>
      <c r="BC10" s="530">
        <f>AH19</f>
        <v/>
      </c>
      <c r="BD10" s="483" t="n"/>
    </row>
    <row r="11">
      <c r="A11" s="354" t="inlineStr">
        <is>
          <t>[Person_2]</t>
        </is>
      </c>
      <c r="B11" s="38" t="inlineStr">
        <is>
          <t>PGE1</t>
        </is>
      </c>
      <c r="C11" s="38" t="inlineStr">
        <is>
          <t>EEMC (PGES)</t>
        </is>
      </c>
      <c r="D11" s="89">
        <f>SUM(E11:AB11)</f>
        <v/>
      </c>
      <c r="E11" s="355" t="n">
        <v>2.177409997948768</v>
      </c>
      <c r="F11" s="356" t="n">
        <v>2.133241632171002</v>
      </c>
      <c r="G11" s="356" t="n">
        <v>2.096453628883694</v>
      </c>
      <c r="H11" s="356" t="n">
        <v>2.090850747210508</v>
      </c>
      <c r="I11" s="356" t="n">
        <v>2.135432028171119</v>
      </c>
      <c r="J11" s="357" t="n">
        <v>2.224646678874734</v>
      </c>
      <c r="K11" s="358" t="n">
        <v>2.327305042363542</v>
      </c>
      <c r="L11" s="356" t="n">
        <v>2.525804506086332</v>
      </c>
      <c r="M11" s="356" t="n">
        <v>2.699814578860301</v>
      </c>
      <c r="N11" s="356" t="n">
        <v>2.783359125859931</v>
      </c>
      <c r="O11" s="356" t="n">
        <v>2.847502695451203</v>
      </c>
      <c r="P11" s="356" t="n">
        <v>2.893629921667743</v>
      </c>
      <c r="Q11" s="356" t="n">
        <v>2.899107357181428</v>
      </c>
      <c r="R11" s="356" t="n">
        <v>2.922348796177816</v>
      </c>
      <c r="S11" s="356" t="n">
        <v>2.920064343959146</v>
      </c>
      <c r="T11" s="356" t="n">
        <v>2.885378669368821</v>
      </c>
      <c r="U11" s="356" t="n">
        <v>2.858113381400845</v>
      </c>
      <c r="V11" s="356" t="n">
        <v>2.813813685485045</v>
      </c>
      <c r="W11" s="356" t="n">
        <v>2.756182161879944</v>
      </c>
      <c r="X11" s="356" t="n">
        <v>2.651629610378765</v>
      </c>
      <c r="Y11" s="356" t="n">
        <v>2.61293871269102</v>
      </c>
      <c r="Z11" s="359" t="n">
        <v>2.568227288414163</v>
      </c>
      <c r="AA11" s="355" t="n">
        <v>2.402731813097272</v>
      </c>
      <c r="AB11" s="357" t="n">
        <v>2.294311746599536</v>
      </c>
      <c r="AC11" s="360" t="n"/>
      <c r="AD11" s="532" t="n">
        <v>4</v>
      </c>
      <c r="AE11" s="550">
        <f>H33</f>
        <v/>
      </c>
      <c r="AF11" s="551">
        <f>H47</f>
        <v/>
      </c>
      <c r="AG11" s="534" t="n">
        <v>0</v>
      </c>
      <c r="AH11" s="534" t="n">
        <v>0</v>
      </c>
      <c r="AI11" s="551">
        <f>H17+H18+H19+H20-H39-H40-H41-H42</f>
        <v/>
      </c>
      <c r="AK11" s="530">
        <f>-AE20</f>
        <v/>
      </c>
      <c r="AL11" s="530">
        <f>-AE21</f>
        <v/>
      </c>
      <c r="AM11" s="530">
        <f>-AE22</f>
        <v/>
      </c>
      <c r="AN11" s="530">
        <f>-AE23</f>
        <v/>
      </c>
      <c r="AO11" s="530" t="n"/>
      <c r="AP11" s="530">
        <f>AF20</f>
        <v/>
      </c>
      <c r="AQ11" s="530">
        <f>AF21</f>
        <v/>
      </c>
      <c r="AR11" s="530">
        <f>AF22</f>
        <v/>
      </c>
      <c r="AS11" s="530">
        <f>AF23</f>
        <v/>
      </c>
      <c r="AT11" s="530" t="n"/>
      <c r="AU11" s="530">
        <f>-AG20</f>
        <v/>
      </c>
      <c r="AV11" s="530">
        <f>-AG21</f>
        <v/>
      </c>
      <c r="AW11" s="530">
        <f>-AG22</f>
        <v/>
      </c>
      <c r="AX11" s="530">
        <f>-AG23</f>
        <v/>
      </c>
      <c r="AY11" s="530" t="n"/>
      <c r="AZ11" s="530">
        <f>AH20</f>
        <v/>
      </c>
      <c r="BA11" s="530">
        <f>AH21</f>
        <v/>
      </c>
      <c r="BB11" s="530">
        <f>AH22</f>
        <v/>
      </c>
      <c r="BC11" s="530">
        <f>AH23</f>
        <v/>
      </c>
      <c r="BD11" s="483" t="n"/>
    </row>
    <row r="12">
      <c r="A12" s="97" t="n"/>
      <c r="B12" s="40" t="inlineStr">
        <is>
          <t>PGE2</t>
        </is>
      </c>
      <c r="C12" s="40" t="inlineStr">
        <is>
          <t>EEMC (PGES)</t>
        </is>
      </c>
      <c r="D12" s="361">
        <f>SUM(E12:AB12)</f>
        <v/>
      </c>
      <c r="E12" s="362" t="n">
        <v>10.45745321137544</v>
      </c>
      <c r="F12" s="363" t="n">
        <v>10.18586113337315</v>
      </c>
      <c r="G12" s="363" t="n">
        <v>9.963194554745918</v>
      </c>
      <c r="H12" s="363" t="n">
        <v>9.886221163922039</v>
      </c>
      <c r="I12" s="363" t="n">
        <v>10.10066182804973</v>
      </c>
      <c r="J12" s="364" t="n">
        <v>10.76174827126492</v>
      </c>
      <c r="K12" s="365" t="n">
        <v>11.87386046629777</v>
      </c>
      <c r="L12" s="363" t="n">
        <v>13.33972332432569</v>
      </c>
      <c r="M12" s="363" t="n">
        <v>14.58458136772361</v>
      </c>
      <c r="N12" s="363" t="n">
        <v>15.37328529225829</v>
      </c>
      <c r="O12" s="363" t="n">
        <v>15.87393358153423</v>
      </c>
      <c r="P12" s="363" t="n">
        <v>16.13095399864935</v>
      </c>
      <c r="Q12" s="363" t="n">
        <v>16.17496690010848</v>
      </c>
      <c r="R12" s="363" t="n">
        <v>16.36820583275675</v>
      </c>
      <c r="S12" s="363" t="n">
        <v>16.38097361601916</v>
      </c>
      <c r="T12" s="363" t="n">
        <v>16.1534500368457</v>
      </c>
      <c r="U12" s="363" t="n">
        <v>15.78547312316503</v>
      </c>
      <c r="V12" s="363" t="n">
        <v>15.03337063857689</v>
      </c>
      <c r="W12" s="363" t="n">
        <v>13.95386149543174</v>
      </c>
      <c r="X12" s="363" t="n">
        <v>13.13990468009473</v>
      </c>
      <c r="Y12" s="363" t="n">
        <v>12.71249480165135</v>
      </c>
      <c r="Z12" s="366" t="n">
        <v>12.30276837868928</v>
      </c>
      <c r="AA12" s="362" t="n">
        <v>11.55970391189713</v>
      </c>
      <c r="AB12" s="364" t="n">
        <v>11.01170352085513</v>
      </c>
      <c r="AC12" s="360" t="n"/>
      <c r="AD12" s="532" t="n">
        <v>5</v>
      </c>
      <c r="AE12" s="550">
        <f>I33</f>
        <v/>
      </c>
      <c r="AF12" s="551">
        <f>I47</f>
        <v/>
      </c>
      <c r="AG12" s="534" t="n">
        <v>0</v>
      </c>
      <c r="AH12" s="534" t="n">
        <v>0</v>
      </c>
      <c r="AI12" s="551">
        <f>I17+I18+I19+I20-I39-I40-I41-I42</f>
        <v/>
      </c>
      <c r="AK12" s="530">
        <f>-AE24</f>
        <v/>
      </c>
      <c r="AL12" s="530">
        <f>-AE25</f>
        <v/>
      </c>
      <c r="AM12" s="530">
        <f>-AE26</f>
        <v/>
      </c>
      <c r="AN12" s="530">
        <f>-AE27</f>
        <v/>
      </c>
      <c r="AO12" s="530" t="n"/>
      <c r="AP12" s="530">
        <f>AF24</f>
        <v/>
      </c>
      <c r="AQ12" s="530">
        <f>AF25</f>
        <v/>
      </c>
      <c r="AR12" s="530">
        <f>AF26</f>
        <v/>
      </c>
      <c r="AS12" s="530">
        <f>AF27</f>
        <v/>
      </c>
      <c r="AT12" s="530" t="n"/>
      <c r="AU12" s="530">
        <f>-AG24</f>
        <v/>
      </c>
      <c r="AV12" s="530">
        <f>-AG25</f>
        <v/>
      </c>
      <c r="AW12" s="530">
        <f>-AG26</f>
        <v/>
      </c>
      <c r="AX12" s="530">
        <f>-AG27</f>
        <v/>
      </c>
      <c r="AY12" s="530" t="n"/>
      <c r="AZ12" s="530">
        <f>AH24</f>
        <v/>
      </c>
      <c r="BA12" s="530">
        <f>AH25</f>
        <v/>
      </c>
      <c r="BB12" s="530">
        <f>AH26</f>
        <v/>
      </c>
      <c r="BC12" s="530">
        <f>AH27</f>
        <v/>
      </c>
      <c r="BD12" s="483" t="n"/>
    </row>
    <row r="13" ht="15" customHeight="1" thickBot="1">
      <c r="A13" s="97" t="n"/>
      <c r="B13" s="42" t="inlineStr">
        <is>
          <t>PGE3</t>
        </is>
      </c>
      <c r="C13" s="42" t="inlineStr">
        <is>
          <t>EEMC (PGES)</t>
        </is>
      </c>
      <c r="D13" s="43">
        <f>SUM(E13:AB13)</f>
        <v/>
      </c>
      <c r="E13" s="367" t="n">
        <v>119.5685595326353</v>
      </c>
      <c r="F13" s="368" t="n">
        <v>117.1101741322755</v>
      </c>
      <c r="G13" s="368" t="n">
        <v>115.4990730538531</v>
      </c>
      <c r="H13" s="368" t="n">
        <v>114.580584440175</v>
      </c>
      <c r="I13" s="368" t="n">
        <v>116.1100676075108</v>
      </c>
      <c r="J13" s="369" t="n">
        <v>120.6925323981489</v>
      </c>
      <c r="K13" s="370" t="n">
        <v>128.049497721823</v>
      </c>
      <c r="L13" s="368" t="n">
        <v>138.4481479108632</v>
      </c>
      <c r="M13" s="368" t="n">
        <v>146.8937275644423</v>
      </c>
      <c r="N13" s="368" t="n">
        <v>151.583107609858</v>
      </c>
      <c r="O13" s="368" t="n">
        <v>155.3654420017837</v>
      </c>
      <c r="P13" s="368" t="n">
        <v>157.0992781123044</v>
      </c>
      <c r="Q13" s="368" t="n">
        <v>157.8409417692891</v>
      </c>
      <c r="R13" s="368" t="n">
        <v>159.4306786393843</v>
      </c>
      <c r="S13" s="368" t="n">
        <v>159.3117584332442</v>
      </c>
      <c r="T13" s="368" t="n">
        <v>157.1162562175807</v>
      </c>
      <c r="U13" s="368" t="n">
        <v>153.9728836621959</v>
      </c>
      <c r="V13" s="368" t="n">
        <v>149.1052414007899</v>
      </c>
      <c r="W13" s="368" t="n">
        <v>144.4525361302299</v>
      </c>
      <c r="X13" s="368" t="n">
        <v>140.0686604246082</v>
      </c>
      <c r="Y13" s="368" t="n">
        <v>137.7558565404864</v>
      </c>
      <c r="Z13" s="371" t="n">
        <v>135.4429910685865</v>
      </c>
      <c r="AA13" s="367" t="n">
        <v>129.5846123451377</v>
      </c>
      <c r="AB13" s="369" t="n">
        <v>124.5414477239388</v>
      </c>
      <c r="AC13" s="360" t="n"/>
      <c r="AD13" s="532" t="n">
        <v>6</v>
      </c>
      <c r="AE13" s="550">
        <f>J33</f>
        <v/>
      </c>
      <c r="AF13" s="551">
        <f>J47</f>
        <v/>
      </c>
      <c r="AG13" s="534" t="n">
        <v>0</v>
      </c>
      <c r="AH13" s="534" t="n">
        <v>0</v>
      </c>
      <c r="AI13" s="551">
        <f>J17+J18+J19+J20-J39-J40-J41-J42</f>
        <v/>
      </c>
      <c r="AK13" s="530">
        <f>-AE28</f>
        <v/>
      </c>
      <c r="AL13" s="530">
        <f>-AE29</f>
        <v/>
      </c>
      <c r="AM13" s="530">
        <f>-AE30</f>
        <v/>
      </c>
      <c r="AN13" s="535">
        <f>-AE31</f>
        <v/>
      </c>
      <c r="AO13" s="530" t="n"/>
      <c r="AP13" s="530">
        <f>AF28</f>
        <v/>
      </c>
      <c r="AQ13" s="530">
        <f>AF29</f>
        <v/>
      </c>
      <c r="AR13" s="530">
        <f>AF30</f>
        <v/>
      </c>
      <c r="AS13" s="535">
        <f>AF31</f>
        <v/>
      </c>
      <c r="AT13" s="530" t="n"/>
      <c r="AU13" s="530">
        <f>-AG28</f>
        <v/>
      </c>
      <c r="AV13" s="530">
        <f>-AG29</f>
        <v/>
      </c>
      <c r="AW13" s="530">
        <f>-AG30</f>
        <v/>
      </c>
      <c r="AX13" s="535">
        <f>-AG31</f>
        <v/>
      </c>
      <c r="AY13" s="530" t="n"/>
      <c r="AZ13" s="530">
        <f>AH28</f>
        <v/>
      </c>
      <c r="BA13" s="530">
        <f>AH29</f>
        <v/>
      </c>
      <c r="BB13" s="530">
        <f>AH30</f>
        <v/>
      </c>
      <c r="BC13" s="535">
        <f>AH31</f>
        <v/>
      </c>
      <c r="BD13" s="483" t="n"/>
    </row>
    <row r="14" ht="15" customHeight="1" thickBot="1">
      <c r="A14" s="45" t="inlineStr">
        <is>
          <t>Total [Person_3]</t>
        </is>
      </c>
      <c r="B14" s="100" t="inlineStr">
        <is>
          <t>NP15</t>
        </is>
      </c>
      <c r="C14" s="100" t="inlineStr">
        <is>
          <t>EEMC (PGES)</t>
        </is>
      </c>
      <c r="D14" s="47">
        <f>SUM(E14:AB14)</f>
        <v/>
      </c>
      <c r="E14" s="90">
        <f>SUM(E11:E13)</f>
        <v/>
      </c>
      <c r="F14" s="164">
        <f>SUM(F11:F13)</f>
        <v/>
      </c>
      <c r="G14" s="164">
        <f>SUM(G11:G13)</f>
        <v/>
      </c>
      <c r="H14" s="164">
        <f>SUM(H11:H13)</f>
        <v/>
      </c>
      <c r="I14" s="164">
        <f>SUM(I11:I13)</f>
        <v/>
      </c>
      <c r="J14" s="166">
        <f>SUM(J11:J13)</f>
        <v/>
      </c>
      <c r="K14" s="48">
        <f>SUM(K11:K13)</f>
        <v/>
      </c>
      <c r="L14" s="164">
        <f>SUM(L11:L13)</f>
        <v/>
      </c>
      <c r="M14" s="164">
        <f>SUM(M11:M13)</f>
        <v/>
      </c>
      <c r="N14" s="164">
        <f>SUM(N11:N13)</f>
        <v/>
      </c>
      <c r="O14" s="164">
        <f>SUM(O11:O13)</f>
        <v/>
      </c>
      <c r="P14" s="164">
        <f>SUM(P11:P13)</f>
        <v/>
      </c>
      <c r="Q14" s="164">
        <f>SUM(Q11:Q13)</f>
        <v/>
      </c>
      <c r="R14" s="164">
        <f>SUM(R11:R13)</f>
        <v/>
      </c>
      <c r="S14" s="164">
        <f>SUM(S11:S13)</f>
        <v/>
      </c>
      <c r="T14" s="164">
        <f>SUM(T11:T13)</f>
        <v/>
      </c>
      <c r="U14" s="164">
        <f>SUM(U11:U13)</f>
        <v/>
      </c>
      <c r="V14" s="164">
        <f>SUM(V11:V13)</f>
        <v/>
      </c>
      <c r="W14" s="164">
        <f>SUM(W11:W13)</f>
        <v/>
      </c>
      <c r="X14" s="164">
        <f>SUM(X11:X13)</f>
        <v/>
      </c>
      <c r="Y14" s="164">
        <f>SUM(Y11:Y13)</f>
        <v/>
      </c>
      <c r="Z14" s="165">
        <f>SUM(Z11:Z13)</f>
        <v/>
      </c>
      <c r="AA14" s="90">
        <f>SUM(AA11:AA13)</f>
        <v/>
      </c>
      <c r="AB14" s="166">
        <f>SUM(AB11:AB13)</f>
        <v/>
      </c>
      <c r="AC14" s="360" t="n"/>
      <c r="AD14" s="532" t="n">
        <v>7</v>
      </c>
      <c r="AE14" s="550">
        <f>K33</f>
        <v/>
      </c>
      <c r="AF14" s="551">
        <f>K47</f>
        <v/>
      </c>
      <c r="AG14" s="534" t="n">
        <v>0</v>
      </c>
      <c r="AH14" s="534" t="n">
        <v>0</v>
      </c>
      <c r="AI14" s="551">
        <f>K17+K18+K19+K20-K39-K40-K41-K42</f>
        <v/>
      </c>
      <c r="AN14" s="522">
        <f>SUM(AK8:AN13)</f>
        <v/>
      </c>
      <c r="AO14" s="530" t="n"/>
      <c r="AS14" s="522">
        <f>SUM(AP8:AS13)</f>
        <v/>
      </c>
      <c r="AT14" s="530" t="n"/>
      <c r="AX14" s="522">
        <f>SUM(AU8:AX13)</f>
        <v/>
      </c>
      <c r="AY14" s="530" t="n"/>
      <c r="BC14" s="522">
        <f>SUM(AZ8:BC13)</f>
        <v/>
      </c>
      <c r="BD14" s="483" t="n"/>
    </row>
    <row r="15" ht="15" customHeight="1" thickBot="1">
      <c r="A15" s="49" t="inlineStr">
        <is>
          <t>Total Load EES</t>
        </is>
      </c>
      <c r="B15" s="100" t="inlineStr">
        <is>
          <t>NP15</t>
        </is>
      </c>
      <c r="C15" s="100" t="inlineStr">
        <is>
          <t>EES</t>
        </is>
      </c>
      <c r="D15" s="47">
        <f>SUM(E15:AB15)</f>
        <v/>
      </c>
      <c r="E15" s="90">
        <f>SUM(E8:E10)</f>
        <v/>
      </c>
      <c r="F15" s="164">
        <f>SUM(F8:F10)</f>
        <v/>
      </c>
      <c r="G15" s="164">
        <f>SUM(G8:G10)</f>
        <v/>
      </c>
      <c r="H15" s="164">
        <f>SUM(H8:H10)</f>
        <v/>
      </c>
      <c r="I15" s="164">
        <f>SUM(I8:I10)</f>
        <v/>
      </c>
      <c r="J15" s="166">
        <f>SUM(J8:J10)</f>
        <v/>
      </c>
      <c r="K15" s="48">
        <f>SUM(K8:K10)</f>
        <v/>
      </c>
      <c r="L15" s="164">
        <f>SUM(L8:L10)</f>
        <v/>
      </c>
      <c r="M15" s="164">
        <f>SUM(M8:M10)</f>
        <v/>
      </c>
      <c r="N15" s="164">
        <f>SUM(N8:N10)</f>
        <v/>
      </c>
      <c r="O15" s="164">
        <f>SUM(O8:O10)</f>
        <v/>
      </c>
      <c r="P15" s="164">
        <f>SUM(P8:P10)</f>
        <v/>
      </c>
      <c r="Q15" s="164">
        <f>SUM(Q8:Q10)</f>
        <v/>
      </c>
      <c r="R15" s="164">
        <f>SUM(R8:R10)</f>
        <v/>
      </c>
      <c r="S15" s="164">
        <f>SUM(S8:S10)</f>
        <v/>
      </c>
      <c r="T15" s="164">
        <f>SUM(T8:T10)</f>
        <v/>
      </c>
      <c r="U15" s="164">
        <f>SUM(U8:U10)</f>
        <v/>
      </c>
      <c r="V15" s="164">
        <f>SUM(V8:V10)</f>
        <v/>
      </c>
      <c r="W15" s="164">
        <f>SUM(W8:W10)</f>
        <v/>
      </c>
      <c r="X15" s="164">
        <f>SUM(X8:X10)</f>
        <v/>
      </c>
      <c r="Y15" s="164">
        <f>SUM(Y8:Y10)</f>
        <v/>
      </c>
      <c r="Z15" s="165">
        <f>SUM(Z8:Z10)</f>
        <v/>
      </c>
      <c r="AA15" s="90">
        <f>SUM(AA8:AA10)</f>
        <v/>
      </c>
      <c r="AB15" s="166">
        <f>SUM(AB8:AB10)</f>
        <v/>
      </c>
      <c r="AC15" s="360" t="n"/>
      <c r="AD15" s="532" t="n">
        <v>8</v>
      </c>
      <c r="AE15" s="550">
        <f>L33</f>
        <v/>
      </c>
      <c r="AF15" s="551">
        <f>L47</f>
        <v/>
      </c>
      <c r="AG15" s="534" t="n">
        <v>0</v>
      </c>
      <c r="AH15" s="534" t="n">
        <v>0</v>
      </c>
      <c r="AI15" s="551">
        <f>L17+L18+L19+L20-L39-L40-L41-L42</f>
        <v/>
      </c>
      <c r="BA15" s="536" t="n"/>
      <c r="BB15" s="536" t="n"/>
      <c r="BC15" s="536" t="n"/>
      <c r="BD15" s="483" t="n"/>
    </row>
    <row r="16" ht="15.75" customHeight="1" thickBot="1">
      <c r="A16" s="51" t="inlineStr">
        <is>
          <t>Total Load Combined</t>
        </is>
      </c>
      <c r="B16" s="100" t="inlineStr">
        <is>
          <t>NP15</t>
        </is>
      </c>
      <c r="C16" s="100" t="inlineStr">
        <is>
          <t>EES/EEMC(PGES)</t>
        </is>
      </c>
      <c r="D16" s="47">
        <f>SUM(E16:AB16)</f>
        <v/>
      </c>
      <c r="E16" s="167">
        <f>E14+E15</f>
        <v/>
      </c>
      <c r="F16" s="168">
        <f>F14+F15</f>
        <v/>
      </c>
      <c r="G16" s="168">
        <f>G14+G15</f>
        <v/>
      </c>
      <c r="H16" s="168">
        <f>H14+H15</f>
        <v/>
      </c>
      <c r="I16" s="168">
        <f>I14+I15</f>
        <v/>
      </c>
      <c r="J16" s="170">
        <f>J14+J15</f>
        <v/>
      </c>
      <c r="K16" s="203">
        <f>K14+K15</f>
        <v/>
      </c>
      <c r="L16" s="200">
        <f>L14+L15</f>
        <v/>
      </c>
      <c r="M16" s="200">
        <f>M14+M15</f>
        <v/>
      </c>
      <c r="N16" s="200">
        <f>N14+N15</f>
        <v/>
      </c>
      <c r="O16" s="200">
        <f>O14+O15</f>
        <v/>
      </c>
      <c r="P16" s="200">
        <f>P14+P15</f>
        <v/>
      </c>
      <c r="Q16" s="200">
        <f>Q14+Q15</f>
        <v/>
      </c>
      <c r="R16" s="200">
        <f>R14+R15</f>
        <v/>
      </c>
      <c r="S16" s="200">
        <f>S14+S15</f>
        <v/>
      </c>
      <c r="T16" s="200">
        <f>T14+T15</f>
        <v/>
      </c>
      <c r="U16" s="200">
        <f>U14+U15</f>
        <v/>
      </c>
      <c r="V16" s="200">
        <f>V14+V15</f>
        <v/>
      </c>
      <c r="W16" s="200">
        <f>W14+W15</f>
        <v/>
      </c>
      <c r="X16" s="200">
        <f>X14+X15</f>
        <v/>
      </c>
      <c r="Y16" s="200">
        <f>Y14+Y15</f>
        <v/>
      </c>
      <c r="Z16" s="201">
        <f>Z14+Z15</f>
        <v/>
      </c>
      <c r="AA16" s="199">
        <f>AA14+AA15</f>
        <v/>
      </c>
      <c r="AB16" s="202">
        <f>AB14+AB15</f>
        <v/>
      </c>
      <c r="AC16" s="360" t="n"/>
      <c r="AD16" s="532" t="n">
        <v>9</v>
      </c>
      <c r="AE16" s="550">
        <f>M33</f>
        <v/>
      </c>
      <c r="AF16" s="551">
        <f>M47</f>
        <v/>
      </c>
      <c r="AG16" s="534" t="n">
        <v>0</v>
      </c>
      <c r="AH16" s="534" t="n">
        <v>0</v>
      </c>
      <c r="AI16" s="551">
        <f>M17+M18+M19+M20-M39-M40-M41-M42</f>
        <v/>
      </c>
      <c r="AK16" s="537" t="inlineStr">
        <is>
          <t>EES NEW (PGES) LOAD PGE1</t>
        </is>
      </c>
      <c r="AL16" s="536" t="n"/>
      <c r="AM16" s="536" t="n"/>
      <c r="AN16" s="536" t="n"/>
      <c r="AO16" s="536" t="n"/>
      <c r="AP16" s="537" t="inlineStr">
        <is>
          <t>EES NEW (PGES) LOAD PGE2</t>
        </is>
      </c>
      <c r="AQ16" s="536" t="n"/>
      <c r="AR16" s="536" t="n"/>
      <c r="AS16" s="536" t="n"/>
      <c r="AT16" s="536" t="n"/>
      <c r="AU16" s="537" t="inlineStr">
        <is>
          <t>EES NEW (PGES) LOAD PGE3</t>
        </is>
      </c>
      <c r="AV16" s="536" t="n"/>
      <c r="AW16" s="536" t="n"/>
      <c r="AX16" s="536" t="n"/>
      <c r="AY16" s="536" t="n"/>
      <c r="AZ16" s="537" t="inlineStr">
        <is>
          <t>EES NEW (PGES PURCHASE PGET)</t>
        </is>
      </c>
      <c r="BA16" s="538" t="n"/>
      <c r="BB16" s="538" t="n"/>
      <c r="BC16" s="538" t="n"/>
      <c r="BD16" s="483" t="n"/>
    </row>
    <row r="17" ht="15" customHeight="1">
      <c r="A17" s="93" t="n"/>
      <c r="B17" s="465" t="inlineStr">
        <is>
          <t>NP15</t>
        </is>
      </c>
      <c r="C17" s="465" t="inlineStr">
        <is>
          <t>EPMI</t>
        </is>
      </c>
      <c r="D17" s="515">
        <f>SUM(E17:AB17)</f>
        <v/>
      </c>
      <c r="E17" s="467" t="n">
        <v>400</v>
      </c>
      <c r="F17" s="374" t="n">
        <v>400</v>
      </c>
      <c r="G17" s="374" t="n">
        <v>400</v>
      </c>
      <c r="H17" s="374" t="n">
        <v>400</v>
      </c>
      <c r="I17" s="374" t="n">
        <v>400</v>
      </c>
      <c r="J17" s="374" t="n">
        <v>400</v>
      </c>
      <c r="K17" s="373" t="n">
        <v>550</v>
      </c>
      <c r="L17" s="374" t="n">
        <v>550</v>
      </c>
      <c r="M17" s="374" t="n">
        <v>550</v>
      </c>
      <c r="N17" s="374" t="n">
        <v>550</v>
      </c>
      <c r="O17" s="374" t="n">
        <v>550</v>
      </c>
      <c r="P17" s="374" t="n">
        <v>550</v>
      </c>
      <c r="Q17" s="374" t="n">
        <v>550</v>
      </c>
      <c r="R17" s="374" t="n">
        <v>550</v>
      </c>
      <c r="S17" s="374" t="n">
        <v>550</v>
      </c>
      <c r="T17" s="374" t="n">
        <v>550</v>
      </c>
      <c r="U17" s="374" t="n">
        <v>550</v>
      </c>
      <c r="V17" s="374" t="n">
        <v>550</v>
      </c>
      <c r="W17" s="374" t="n">
        <v>550</v>
      </c>
      <c r="X17" s="374" t="n">
        <v>550</v>
      </c>
      <c r="Y17" s="374" t="n">
        <v>550</v>
      </c>
      <c r="Z17" s="374" t="n">
        <v>550</v>
      </c>
      <c r="AA17" s="373" t="n">
        <v>400</v>
      </c>
      <c r="AB17" s="375" t="n">
        <v>400</v>
      </c>
      <c r="AC17" s="505" t="inlineStr">
        <is>
          <t>Month Long Fixed Price Purchase</t>
        </is>
      </c>
      <c r="AD17" s="532" t="n">
        <v>10</v>
      </c>
      <c r="AE17" s="550">
        <f>N33</f>
        <v/>
      </c>
      <c r="AF17" s="551">
        <f>N47</f>
        <v/>
      </c>
      <c r="AG17" s="534" t="n">
        <v>0</v>
      </c>
      <c r="AH17" s="534" t="n">
        <v>0</v>
      </c>
      <c r="AI17" s="551">
        <f>N17+N18+N19+N20-N39-N40-N41-N42</f>
        <v/>
      </c>
      <c r="AK17" s="538">
        <f>$E11</f>
        <v/>
      </c>
      <c r="AL17" s="538">
        <f>$F11</f>
        <v/>
      </c>
      <c r="AM17" s="538">
        <f>$G11</f>
        <v/>
      </c>
      <c r="AN17" s="538">
        <f>$H11</f>
        <v/>
      </c>
      <c r="AO17" s="538" t="n"/>
      <c r="AP17" s="538">
        <f>$E12</f>
        <v/>
      </c>
      <c r="AQ17" s="538">
        <f>$F12</f>
        <v/>
      </c>
      <c r="AR17" s="538">
        <f>$G12</f>
        <v/>
      </c>
      <c r="AS17" s="538">
        <f>$H12</f>
        <v/>
      </c>
      <c r="AT17" s="538" t="n"/>
      <c r="AU17" s="538">
        <f>$E13</f>
        <v/>
      </c>
      <c r="AV17" s="538">
        <f>$F13</f>
        <v/>
      </c>
      <c r="AW17" s="538">
        <f>$G13</f>
        <v/>
      </c>
      <c r="AX17" s="538">
        <f>$H13</f>
        <v/>
      </c>
      <c r="AY17" s="538" t="n"/>
      <c r="AZ17" s="538">
        <f>-$E24</f>
        <v/>
      </c>
      <c r="BA17" s="538">
        <f>-$F24</f>
        <v/>
      </c>
      <c r="BB17" s="538">
        <f>-$G20</f>
        <v/>
      </c>
      <c r="BC17" s="538">
        <f>-$H20</f>
        <v/>
      </c>
      <c r="BD17" s="483" t="n"/>
    </row>
    <row r="18" ht="15" customHeight="1">
      <c r="A18" s="97" t="n"/>
      <c r="B18" s="379" t="inlineStr">
        <is>
          <t>NP15</t>
        </is>
      </c>
      <c r="C18" s="379" t="inlineStr">
        <is>
          <t>EPMI</t>
        </is>
      </c>
      <c r="D18" s="274">
        <f>SUM(E18:AB18)</f>
        <v/>
      </c>
      <c r="E18" s="380" t="n">
        <v>0</v>
      </c>
      <c r="F18" s="381" t="n">
        <v>0</v>
      </c>
      <c r="G18" s="381" t="n">
        <v>0</v>
      </c>
      <c r="H18" s="381" t="n">
        <v>0</v>
      </c>
      <c r="I18" s="381" t="n">
        <v>0</v>
      </c>
      <c r="J18" s="384" t="n">
        <v>0</v>
      </c>
      <c r="K18" s="380" t="n">
        <v>0</v>
      </c>
      <c r="L18" s="381" t="n">
        <v>0</v>
      </c>
      <c r="M18" s="381" t="n">
        <v>0</v>
      </c>
      <c r="N18" s="381" t="n">
        <v>0</v>
      </c>
      <c r="O18" s="381" t="n">
        <v>0</v>
      </c>
      <c r="P18" s="381" t="n">
        <v>0</v>
      </c>
      <c r="Q18" s="381" t="n">
        <v>0</v>
      </c>
      <c r="R18" s="381" t="n">
        <v>0</v>
      </c>
      <c r="S18" s="381" t="n">
        <v>0</v>
      </c>
      <c r="T18" s="381" t="n">
        <v>0</v>
      </c>
      <c r="U18" s="381" t="n">
        <v>0</v>
      </c>
      <c r="V18" s="381" t="n">
        <v>0</v>
      </c>
      <c r="W18" s="381" t="n">
        <v>0</v>
      </c>
      <c r="X18" s="381" t="n">
        <v>0</v>
      </c>
      <c r="Y18" s="381" t="n">
        <v>0</v>
      </c>
      <c r="Z18" s="382" t="n">
        <v>0</v>
      </c>
      <c r="AA18" s="380" t="n">
        <v>0</v>
      </c>
      <c r="AB18" s="382" t="n">
        <v>0</v>
      </c>
      <c r="AC18" s="505" t="inlineStr">
        <is>
          <t>Month Long Index Purchase</t>
        </is>
      </c>
      <c r="AD18" s="532" t="n">
        <v>11</v>
      </c>
      <c r="AE18" s="550">
        <f>O33</f>
        <v/>
      </c>
      <c r="AF18" s="551">
        <f>O47</f>
        <v/>
      </c>
      <c r="AG18" s="534" t="n">
        <v>0</v>
      </c>
      <c r="AH18" s="534" t="n">
        <v>0</v>
      </c>
      <c r="AI18" s="551">
        <f>O17+O18+O19+O20-O39-O40-O41-O42</f>
        <v/>
      </c>
      <c r="AK18" s="538">
        <f>$I11</f>
        <v/>
      </c>
      <c r="AL18" s="538">
        <f>$J11</f>
        <v/>
      </c>
      <c r="AM18" s="538">
        <f>$K11</f>
        <v/>
      </c>
      <c r="AN18" s="538">
        <f>$L11</f>
        <v/>
      </c>
      <c r="AO18" s="538" t="n"/>
      <c r="AP18" s="538">
        <f>$I12</f>
        <v/>
      </c>
      <c r="AQ18" s="538">
        <f>$J12</f>
        <v/>
      </c>
      <c r="AR18" s="538">
        <f>$K12</f>
        <v/>
      </c>
      <c r="AS18" s="538">
        <f>$L12</f>
        <v/>
      </c>
      <c r="AT18" s="538" t="n"/>
      <c r="AU18" s="539">
        <f>$I13</f>
        <v/>
      </c>
      <c r="AV18" s="539">
        <f>$J13</f>
        <v/>
      </c>
      <c r="AW18" s="539">
        <f>$K13</f>
        <v/>
      </c>
      <c r="AX18" s="539">
        <f>$L13</f>
        <v/>
      </c>
      <c r="AY18" s="538" t="n"/>
      <c r="AZ18" s="539">
        <f>-$I20</f>
        <v/>
      </c>
      <c r="BA18" s="539">
        <f>-$J20</f>
        <v/>
      </c>
      <c r="BB18" s="539">
        <f>-$K20</f>
        <v/>
      </c>
      <c r="BC18" s="539">
        <f>-$L20</f>
        <v/>
      </c>
      <c r="BD18" s="483" t="n"/>
    </row>
    <row r="19" ht="15" customHeight="1">
      <c r="A19" s="97" t="n"/>
      <c r="B19" s="379" t="inlineStr">
        <is>
          <t>NP15</t>
        </is>
      </c>
      <c r="C19" s="379" t="inlineStr">
        <is>
          <t>EPMI</t>
        </is>
      </c>
      <c r="D19" s="274">
        <f>SUM(E19:AB19)</f>
        <v/>
      </c>
      <c r="E19" s="380" t="n">
        <v>1</v>
      </c>
      <c r="F19" s="381" t="n">
        <v>1</v>
      </c>
      <c r="G19" s="381" t="n">
        <v>1</v>
      </c>
      <c r="H19" s="381" t="n">
        <v>1</v>
      </c>
      <c r="I19" s="381" t="n">
        <v>1</v>
      </c>
      <c r="J19" s="384" t="n">
        <v>1</v>
      </c>
      <c r="K19" s="380" t="n">
        <v>1</v>
      </c>
      <c r="L19" s="381" t="n">
        <v>1</v>
      </c>
      <c r="M19" s="381" t="n">
        <v>1</v>
      </c>
      <c r="N19" s="381" t="n">
        <v>1</v>
      </c>
      <c r="O19" s="381" t="n">
        <v>1</v>
      </c>
      <c r="P19" s="381" t="n">
        <v>1</v>
      </c>
      <c r="Q19" s="381" t="n">
        <v>1</v>
      </c>
      <c r="R19" s="381" t="n">
        <v>1</v>
      </c>
      <c r="S19" s="381" t="n">
        <v>1</v>
      </c>
      <c r="T19" s="381" t="n">
        <v>1</v>
      </c>
      <c r="U19" s="381" t="n">
        <v>1</v>
      </c>
      <c r="V19" s="381" t="n">
        <v>1</v>
      </c>
      <c r="W19" s="381" t="n">
        <v>1</v>
      </c>
      <c r="X19" s="381" t="n">
        <v>1</v>
      </c>
      <c r="Y19" s="381" t="n">
        <v>1</v>
      </c>
      <c r="Z19" s="382" t="n">
        <v>1</v>
      </c>
      <c r="AA19" s="380" t="n">
        <v>1</v>
      </c>
      <c r="AB19" s="382" t="n">
        <v>1</v>
      </c>
      <c r="AC19" s="505" t="inlineStr">
        <is>
          <t>Month Long Index Purchase (Green Power)</t>
        </is>
      </c>
      <c r="AD19" s="532" t="n">
        <v>12</v>
      </c>
      <c r="AE19" s="550">
        <f>P33</f>
        <v/>
      </c>
      <c r="AF19" s="551">
        <f>P47</f>
        <v/>
      </c>
      <c r="AG19" s="534" t="n">
        <v>0</v>
      </c>
      <c r="AH19" s="534" t="n">
        <v>0</v>
      </c>
      <c r="AI19" s="551">
        <f>P17+P18+P19+P20-P39-P40-P41-P42</f>
        <v/>
      </c>
      <c r="AK19" s="538">
        <f>$M11</f>
        <v/>
      </c>
      <c r="AL19" s="538">
        <f>$N11</f>
        <v/>
      </c>
      <c r="AM19" s="538">
        <f>$O11</f>
        <v/>
      </c>
      <c r="AN19" s="538">
        <f>$P11</f>
        <v/>
      </c>
      <c r="AO19" s="538" t="n"/>
      <c r="AP19" s="538">
        <f>$M12</f>
        <v/>
      </c>
      <c r="AQ19" s="538">
        <f>$N12</f>
        <v/>
      </c>
      <c r="AR19" s="538">
        <f>$O12</f>
        <v/>
      </c>
      <c r="AS19" s="538">
        <f>$P12</f>
        <v/>
      </c>
      <c r="AT19" s="538" t="n"/>
      <c r="AU19" s="538">
        <f>$M13</f>
        <v/>
      </c>
      <c r="AV19" s="538">
        <f>$N13</f>
        <v/>
      </c>
      <c r="AW19" s="538">
        <f>$O13</f>
        <v/>
      </c>
      <c r="AX19" s="538">
        <f>$P13</f>
        <v/>
      </c>
      <c r="AY19" s="538" t="n"/>
      <c r="AZ19" s="538">
        <f>-$M20</f>
        <v/>
      </c>
      <c r="BA19" s="538">
        <f>-$N20</f>
        <v/>
      </c>
      <c r="BB19" s="538">
        <f>-$O20</f>
        <v/>
      </c>
      <c r="BC19" s="538">
        <f>-$P20</f>
        <v/>
      </c>
      <c r="BD19" s="483" t="n"/>
    </row>
    <row r="20" ht="15" customHeight="1">
      <c r="A20" s="97" t="n"/>
      <c r="B20" s="379" t="n"/>
      <c r="C20" s="379" t="n"/>
      <c r="D20" s="274">
        <f>SUM(E20:AB20)</f>
        <v/>
      </c>
      <c r="E20" s="380" t="n"/>
      <c r="F20" s="381" t="n"/>
      <c r="G20" s="381" t="n"/>
      <c r="H20" s="381" t="n"/>
      <c r="I20" s="381" t="n"/>
      <c r="J20" s="384" t="n"/>
      <c r="K20" s="467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97" t="n"/>
      <c r="AA20" s="467" t="n"/>
      <c r="AB20" s="497" t="n"/>
      <c r="AC20" s="505" t="n"/>
      <c r="AD20" s="532" t="n">
        <v>13</v>
      </c>
      <c r="AE20" s="550">
        <f>Q33</f>
        <v/>
      </c>
      <c r="AF20" s="551">
        <f>Q47</f>
        <v/>
      </c>
      <c r="AG20" s="534" t="n">
        <v>0</v>
      </c>
      <c r="AH20" s="534" t="n">
        <v>0</v>
      </c>
      <c r="AI20" s="551">
        <f>Q17+Q18+Q19+Q20-Q39-Q40-Q41-Q42</f>
        <v/>
      </c>
      <c r="AK20" s="538">
        <f>$Q11</f>
        <v/>
      </c>
      <c r="AL20" s="538">
        <f>$R11</f>
        <v/>
      </c>
      <c r="AM20" s="538">
        <f>$S11</f>
        <v/>
      </c>
      <c r="AN20" s="538">
        <f>$T11</f>
        <v/>
      </c>
      <c r="AO20" s="538" t="n"/>
      <c r="AP20" s="538">
        <f>$Q12</f>
        <v/>
      </c>
      <c r="AQ20" s="538">
        <f>$R12</f>
        <v/>
      </c>
      <c r="AR20" s="538">
        <f>$S12</f>
        <v/>
      </c>
      <c r="AS20" s="538">
        <f>$T12</f>
        <v/>
      </c>
      <c r="AT20" s="538" t="n"/>
      <c r="AU20" s="538">
        <f>$Q13</f>
        <v/>
      </c>
      <c r="AV20" s="538">
        <f>$R13</f>
        <v/>
      </c>
      <c r="AW20" s="538">
        <f>$S13</f>
        <v/>
      </c>
      <c r="AX20" s="538">
        <f>$T13</f>
        <v/>
      </c>
      <c r="AY20" s="538" t="n"/>
      <c r="AZ20" s="538">
        <f>-$Q20</f>
        <v/>
      </c>
      <c r="BA20" s="538">
        <f>-$R20</f>
        <v/>
      </c>
      <c r="BB20" s="538">
        <f>-$S20</f>
        <v/>
      </c>
      <c r="BC20" s="538">
        <f>-$T20</f>
        <v/>
      </c>
      <c r="BD20" s="483" t="n"/>
    </row>
    <row r="21" ht="15" customHeight="1">
      <c r="A21" s="97" t="n"/>
      <c r="B21" s="379" t="n"/>
      <c r="C21" s="379" t="n"/>
      <c r="D21" s="274">
        <f>SUM(E21:AB21)</f>
        <v/>
      </c>
      <c r="E21" s="380" t="n"/>
      <c r="F21" s="381" t="n"/>
      <c r="G21" s="381" t="n"/>
      <c r="H21" s="381" t="n"/>
      <c r="I21" s="381" t="n"/>
      <c r="J21" s="384" t="n"/>
      <c r="K21" s="380" t="n"/>
      <c r="L21" s="381" t="n"/>
      <c r="M21" s="381" t="n"/>
      <c r="N21" s="381" t="n"/>
      <c r="O21" s="381" t="n"/>
      <c r="P21" s="381" t="n"/>
      <c r="Q21" s="381" t="n"/>
      <c r="R21" s="381" t="n"/>
      <c r="S21" s="381" t="n"/>
      <c r="T21" s="381" t="n"/>
      <c r="U21" s="381" t="n"/>
      <c r="V21" s="381" t="n"/>
      <c r="W21" s="381" t="n"/>
      <c r="X21" s="381" t="n"/>
      <c r="Y21" s="381" t="n"/>
      <c r="Z21" s="382" t="n"/>
      <c r="AA21" s="380" t="n"/>
      <c r="AB21" s="382" t="n"/>
      <c r="AC21" s="505" t="n"/>
      <c r="AD21" s="532" t="n">
        <v>14</v>
      </c>
      <c r="AE21" s="550">
        <f>R33</f>
        <v/>
      </c>
      <c r="AF21" s="551">
        <f>R47</f>
        <v/>
      </c>
      <c r="AG21" s="534" t="n">
        <v>0</v>
      </c>
      <c r="AH21" s="534" t="n">
        <v>0</v>
      </c>
      <c r="AI21" s="551">
        <f>R17+R18+R19+R20-R39-R40-R41-R42</f>
        <v/>
      </c>
      <c r="AK21" s="538">
        <f>$U11</f>
        <v/>
      </c>
      <c r="AL21" s="538">
        <f>$V11</f>
        <v/>
      </c>
      <c r="AM21" s="538">
        <f>$W11</f>
        <v/>
      </c>
      <c r="AN21" s="538">
        <f>$X11</f>
        <v/>
      </c>
      <c r="AO21" s="538" t="n"/>
      <c r="AP21" s="538">
        <f>$U12</f>
        <v/>
      </c>
      <c r="AQ21" s="538">
        <f>$V12</f>
        <v/>
      </c>
      <c r="AR21" s="538">
        <f>$W12</f>
        <v/>
      </c>
      <c r="AS21" s="538">
        <f>$X12</f>
        <v/>
      </c>
      <c r="AT21" s="538" t="n"/>
      <c r="AU21" s="538">
        <f>$U13</f>
        <v/>
      </c>
      <c r="AV21" s="538">
        <f>$V13</f>
        <v/>
      </c>
      <c r="AW21" s="538">
        <f>$W13</f>
        <v/>
      </c>
      <c r="AX21" s="538">
        <f>$X13</f>
        <v/>
      </c>
      <c r="AY21" s="538" t="n"/>
      <c r="AZ21" s="538">
        <f>-$U20</f>
        <v/>
      </c>
      <c r="BA21" s="538">
        <f>-$V20</f>
        <v/>
      </c>
      <c r="BB21" s="538">
        <f>-$W20</f>
        <v/>
      </c>
      <c r="BC21" s="538">
        <f>-$X20</f>
        <v/>
      </c>
      <c r="BD21" s="483" t="n"/>
    </row>
    <row r="22" ht="15.75" customHeight="1" thickBot="1">
      <c r="A22" s="97" t="n"/>
      <c r="B22" s="379" t="n"/>
      <c r="C22" s="379" t="n"/>
      <c r="D22" s="274">
        <f>SUM(E22:AB22)</f>
        <v/>
      </c>
      <c r="E22" s="380" t="n"/>
      <c r="F22" s="381" t="n"/>
      <c r="G22" s="381" t="n"/>
      <c r="H22" s="381" t="n"/>
      <c r="I22" s="381" t="n"/>
      <c r="J22" s="384" t="n"/>
      <c r="K22" s="380" t="n"/>
      <c r="L22" s="381" t="n"/>
      <c r="M22" s="381" t="n"/>
      <c r="N22" s="381" t="n"/>
      <c r="O22" s="381" t="n"/>
      <c r="P22" s="381" t="n"/>
      <c r="Q22" s="381" t="n"/>
      <c r="R22" s="381" t="n"/>
      <c r="S22" s="381" t="n"/>
      <c r="T22" s="381" t="n"/>
      <c r="U22" s="381" t="n"/>
      <c r="V22" s="381" t="n"/>
      <c r="W22" s="381" t="n"/>
      <c r="X22" s="381" t="n"/>
      <c r="Y22" s="381" t="n"/>
      <c r="Z22" s="382" t="n"/>
      <c r="AA22" s="380" t="n"/>
      <c r="AB22" s="382" t="n"/>
      <c r="AC22" s="505" t="n"/>
      <c r="AD22" s="532" t="n">
        <v>15</v>
      </c>
      <c r="AE22" s="550">
        <f>S33</f>
        <v/>
      </c>
      <c r="AF22" s="551">
        <f>S47</f>
        <v/>
      </c>
      <c r="AG22" s="534" t="n">
        <v>0</v>
      </c>
      <c r="AH22" s="534" t="n">
        <v>0</v>
      </c>
      <c r="AI22" s="551">
        <f>S17+S18+S19+S20-S39-S40-S41-S42</f>
        <v/>
      </c>
      <c r="AK22" s="538">
        <f>$Y11</f>
        <v/>
      </c>
      <c r="AL22" s="538">
        <f>$Z11</f>
        <v/>
      </c>
      <c r="AM22" s="538">
        <f>$AA11</f>
        <v/>
      </c>
      <c r="AN22" s="540">
        <f>$AB11</f>
        <v/>
      </c>
      <c r="AO22" s="538" t="n"/>
      <c r="AP22" s="538">
        <f>$Y12</f>
        <v/>
      </c>
      <c r="AQ22" s="538">
        <f>$Z12</f>
        <v/>
      </c>
      <c r="AR22" s="538">
        <f>$AA12</f>
        <v/>
      </c>
      <c r="AS22" s="540">
        <f>$AB12</f>
        <v/>
      </c>
      <c r="AT22" s="538" t="n"/>
      <c r="AU22" s="538">
        <f>$Y13</f>
        <v/>
      </c>
      <c r="AV22" s="538">
        <f>$Z13</f>
        <v/>
      </c>
      <c r="AW22" s="538">
        <f>$AA13</f>
        <v/>
      </c>
      <c r="AX22" s="540">
        <f>$AB13</f>
        <v/>
      </c>
      <c r="AY22" s="538" t="n"/>
      <c r="AZ22" s="538">
        <f>-$Y20</f>
        <v/>
      </c>
      <c r="BA22" s="538">
        <f>-$Z20</f>
        <v/>
      </c>
      <c r="BB22" s="538">
        <f>-$AA20</f>
        <v/>
      </c>
      <c r="BC22" s="540">
        <f>$AB20</f>
        <v/>
      </c>
      <c r="BD22" s="483" t="n"/>
    </row>
    <row r="23" ht="15.75" customHeight="1" thickTop="1">
      <c r="A23" s="97" t="n"/>
      <c r="B23" s="379" t="n"/>
      <c r="C23" s="379" t="n"/>
      <c r="D23" s="274">
        <f>SUM(E23:AB23)</f>
        <v/>
      </c>
      <c r="E23" s="380" t="n"/>
      <c r="F23" s="381" t="n"/>
      <c r="G23" s="381" t="n"/>
      <c r="H23" s="381" t="n"/>
      <c r="I23" s="381" t="n"/>
      <c r="J23" s="384" t="n"/>
      <c r="K23" s="380" t="n"/>
      <c r="L23" s="381" t="n"/>
      <c r="M23" s="381" t="n"/>
      <c r="N23" s="381" t="n"/>
      <c r="O23" s="381" t="n"/>
      <c r="P23" s="381" t="n"/>
      <c r="Q23" s="381" t="n"/>
      <c r="R23" s="381" t="n"/>
      <c r="S23" s="381" t="n"/>
      <c r="T23" s="381" t="n"/>
      <c r="U23" s="381" t="n"/>
      <c r="V23" s="381" t="n"/>
      <c r="W23" s="381" t="n"/>
      <c r="X23" s="381" t="n"/>
      <c r="Y23" s="381" t="n"/>
      <c r="Z23" s="382" t="n"/>
      <c r="AA23" s="380" t="n"/>
      <c r="AB23" s="382" t="n"/>
      <c r="AC23" s="505" t="n"/>
      <c r="AD23" s="532" t="n">
        <v>16</v>
      </c>
      <c r="AE23" s="550">
        <f>T33</f>
        <v/>
      </c>
      <c r="AF23" s="551">
        <f>T47</f>
        <v/>
      </c>
      <c r="AG23" s="534" t="n">
        <v>0</v>
      </c>
      <c r="AH23" s="534" t="n">
        <v>0</v>
      </c>
      <c r="AI23" s="551">
        <f>T17+T18+T19+T20-T39-T40-T41-T42</f>
        <v/>
      </c>
      <c r="AK23" s="538" t="n"/>
      <c r="AL23" s="538" t="n"/>
      <c r="AM23" s="538" t="n"/>
      <c r="AN23" s="539">
        <f>SUM(AK17:AN22)</f>
        <v/>
      </c>
      <c r="AO23" s="538" t="n"/>
      <c r="AP23" s="538" t="n"/>
      <c r="AQ23" s="538" t="n"/>
      <c r="AR23" s="538" t="n"/>
      <c r="AS23" s="539">
        <f>SUM(AP17:AS22)</f>
        <v/>
      </c>
      <c r="AT23" s="538" t="n"/>
      <c r="AU23" s="538" t="n"/>
      <c r="AV23" s="538" t="n"/>
      <c r="AW23" s="538" t="n"/>
      <c r="AX23" s="539">
        <f>SUM(AU17:AX22)</f>
        <v/>
      </c>
      <c r="AY23" s="538" t="n"/>
      <c r="AZ23" s="538" t="n"/>
      <c r="BA23" s="538" t="n"/>
      <c r="BB23" s="538" t="n"/>
      <c r="BC23" s="539">
        <f>SUM(AZ17:BC22)</f>
        <v/>
      </c>
      <c r="BD23" s="483" t="n"/>
    </row>
    <row r="24">
      <c r="A24" s="97" t="n"/>
      <c r="B24" s="379" t="n"/>
      <c r="C24" s="379" t="n"/>
      <c r="D24" s="274">
        <f>SUM(E24:AB24)</f>
        <v/>
      </c>
      <c r="E24" s="380" t="n"/>
      <c r="F24" s="381" t="n"/>
      <c r="G24" s="381" t="n"/>
      <c r="H24" s="381" t="n"/>
      <c r="I24" s="381" t="n"/>
      <c r="J24" s="384" t="n"/>
      <c r="K24" s="380" t="n"/>
      <c r="L24" s="381" t="n"/>
      <c r="M24" s="381" t="n"/>
      <c r="N24" s="381" t="n"/>
      <c r="O24" s="381" t="n"/>
      <c r="P24" s="381" t="n"/>
      <c r="Q24" s="381" t="n"/>
      <c r="R24" s="381" t="n"/>
      <c r="S24" s="381" t="n"/>
      <c r="T24" s="381" t="n"/>
      <c r="U24" s="381" t="n"/>
      <c r="V24" s="381" t="n"/>
      <c r="W24" s="381" t="n"/>
      <c r="X24" s="381" t="n"/>
      <c r="Y24" s="381" t="n"/>
      <c r="Z24" s="382" t="n"/>
      <c r="AA24" s="380" t="n"/>
      <c r="AB24" s="382" t="n"/>
      <c r="AC24" s="505" t="n"/>
      <c r="AD24" s="532" t="n">
        <v>17</v>
      </c>
      <c r="AE24" s="550">
        <f>U33</f>
        <v/>
      </c>
      <c r="AF24" s="551">
        <f>U47</f>
        <v/>
      </c>
      <c r="AG24" s="534" t="n">
        <v>0</v>
      </c>
      <c r="AH24" s="534" t="n">
        <v>0</v>
      </c>
      <c r="AI24" s="551">
        <f>U17+U18+U19+U20-U39-U40-U41-U42</f>
        <v/>
      </c>
      <c r="AM24" s="522" t="n"/>
      <c r="AN24" s="522" t="n"/>
      <c r="AO24" s="530" t="n"/>
      <c r="AP24" s="541" t="n"/>
      <c r="AQ24" s="530" t="n"/>
      <c r="AR24" s="530" t="n"/>
      <c r="AS24" s="530" t="n"/>
      <c r="AT24" s="530" t="n"/>
      <c r="AU24" s="530" t="n"/>
      <c r="AV24" s="530" t="n"/>
      <c r="AW24" s="530" t="n"/>
      <c r="AX24" s="530" t="n"/>
      <c r="AY24" s="530" t="n"/>
      <c r="AZ24" s="530" t="n"/>
      <c r="BA24" s="530" t="n"/>
      <c r="BB24" s="530" t="n"/>
      <c r="BC24" s="530" t="n"/>
      <c r="BD24" s="483" t="n"/>
    </row>
    <row r="25">
      <c r="A25" s="97" t="inlineStr">
        <is>
          <t>PURCHASES NP15</t>
        </is>
      </c>
      <c r="B25" s="379" t="n"/>
      <c r="C25" s="379" t="n"/>
      <c r="D25" s="274">
        <f>SUM(E25:AB25)</f>
        <v/>
      </c>
      <c r="E25" s="380" t="n"/>
      <c r="F25" s="381" t="n"/>
      <c r="G25" s="381" t="n"/>
      <c r="H25" s="381" t="n"/>
      <c r="I25" s="381" t="n"/>
      <c r="J25" s="384" t="n"/>
      <c r="K25" s="380" t="n"/>
      <c r="L25" s="381" t="n"/>
      <c r="M25" s="381" t="n"/>
      <c r="N25" s="381" t="n"/>
      <c r="O25" s="381" t="n"/>
      <c r="P25" s="381" t="n"/>
      <c r="Q25" s="381" t="n"/>
      <c r="R25" s="381" t="n"/>
      <c r="S25" s="381" t="n"/>
      <c r="T25" s="381" t="n"/>
      <c r="U25" s="381" t="n"/>
      <c r="V25" s="381" t="n"/>
      <c r="W25" s="381" t="n"/>
      <c r="X25" s="381" t="n"/>
      <c r="Y25" s="381" t="n"/>
      <c r="Z25" s="382" t="n"/>
      <c r="AA25" s="380" t="n"/>
      <c r="AB25" s="382" t="n"/>
      <c r="AC25" s="505" t="n"/>
      <c r="AD25" s="532" t="n">
        <v>18</v>
      </c>
      <c r="AE25" s="550">
        <f>V33</f>
        <v/>
      </c>
      <c r="AF25" s="551">
        <f>V47</f>
        <v/>
      </c>
      <c r="AG25" s="534" t="n">
        <v>0</v>
      </c>
      <c r="AH25" s="534" t="n">
        <v>0</v>
      </c>
      <c r="AI25" s="551">
        <f>V17+V18+V19+V20-V39-V40-V41-V42</f>
        <v/>
      </c>
      <c r="AK25" s="542" t="inlineStr">
        <is>
          <t>EX-Post Position with EPMI</t>
        </is>
      </c>
      <c r="AO25" s="530" t="n"/>
      <c r="AP25" s="530" t="n"/>
      <c r="AQ25" s="530" t="n"/>
      <c r="AR25" s="530" t="n"/>
      <c r="AS25" s="530" t="n"/>
      <c r="AT25" s="530" t="n"/>
      <c r="AU25" s="530" t="n"/>
      <c r="AV25" s="530" t="n"/>
      <c r="AW25" s="530" t="n"/>
      <c r="AX25" s="530" t="n"/>
      <c r="AY25" s="530" t="n"/>
      <c r="AZ25" s="530" t="n"/>
      <c r="BA25" s="530" t="n"/>
      <c r="BB25" s="530" t="n"/>
      <c r="BC25" s="530" t="n"/>
      <c r="BD25" s="483" t="n"/>
    </row>
    <row r="26">
      <c r="A26" s="97" t="n"/>
      <c r="B26" s="379" t="n"/>
      <c r="C26" s="379" t="n"/>
      <c r="D26" s="274">
        <f>SUM(E26:AB26)</f>
        <v/>
      </c>
      <c r="E26" s="380" t="n"/>
      <c r="F26" s="381" t="n"/>
      <c r="G26" s="381" t="n"/>
      <c r="H26" s="381" t="n"/>
      <c r="I26" s="381" t="n"/>
      <c r="J26" s="384" t="n"/>
      <c r="K26" s="380" t="n"/>
      <c r="L26" s="381" t="n"/>
      <c r="M26" s="381" t="n"/>
      <c r="N26" s="381" t="n"/>
      <c r="O26" s="381" t="n"/>
      <c r="P26" s="381" t="n"/>
      <c r="Q26" s="381" t="n"/>
      <c r="R26" s="381" t="n"/>
      <c r="S26" s="381" t="n"/>
      <c r="T26" s="381" t="n"/>
      <c r="U26" s="381" t="n"/>
      <c r="V26" s="381" t="n"/>
      <c r="W26" s="381" t="n"/>
      <c r="X26" s="381" t="n"/>
      <c r="Y26" s="381" t="n"/>
      <c r="Z26" s="382" t="n"/>
      <c r="AA26" s="380" t="n"/>
      <c r="AB26" s="382" t="n"/>
      <c r="AC26" s="505" t="n"/>
      <c r="AD26" s="532" t="n">
        <v>19</v>
      </c>
      <c r="AE26" s="550">
        <f>W33</f>
        <v/>
      </c>
      <c r="AF26" s="551">
        <f>W47</f>
        <v/>
      </c>
      <c r="AG26" s="534" t="n">
        <v>0</v>
      </c>
      <c r="AH26" s="534" t="n">
        <v>0</v>
      </c>
      <c r="AI26" s="551">
        <f>W17+W18+W19+W20-W39-W40-W41-W42</f>
        <v/>
      </c>
      <c r="AK26" s="483">
        <f>AI8</f>
        <v/>
      </c>
      <c r="AL26" s="483">
        <f>AI9</f>
        <v/>
      </c>
      <c r="AM26" s="483">
        <f>AI10</f>
        <v/>
      </c>
      <c r="AN26" s="483">
        <f>AI11</f>
        <v/>
      </c>
      <c r="AO26" s="530" t="n"/>
      <c r="AP26" s="530" t="n"/>
      <c r="AQ26" s="530" t="n"/>
      <c r="AR26" s="530" t="n"/>
      <c r="AS26" s="530" t="n"/>
      <c r="AT26" s="530" t="n"/>
      <c r="AU26" s="530" t="n"/>
      <c r="AV26" s="530" t="n"/>
      <c r="AW26" s="530" t="n"/>
      <c r="AX26" s="530" t="n"/>
      <c r="AY26" s="530" t="n"/>
      <c r="AZ26" s="530" t="n"/>
      <c r="BA26" s="530" t="n"/>
      <c r="BB26" s="530" t="n"/>
      <c r="BC26" s="530" t="n"/>
      <c r="BD26" s="483" t="n"/>
    </row>
    <row r="27">
      <c r="A27" s="97" t="n"/>
      <c r="B27" s="379" t="n"/>
      <c r="C27" s="379" t="n"/>
      <c r="D27" s="274">
        <f>SUM(E27:AB27)</f>
        <v/>
      </c>
      <c r="E27" s="380" t="n"/>
      <c r="F27" s="381" t="n"/>
      <c r="G27" s="381" t="n"/>
      <c r="H27" s="381" t="n"/>
      <c r="I27" s="381" t="n"/>
      <c r="J27" s="384" t="n"/>
      <c r="K27" s="380" t="n"/>
      <c r="L27" s="381" t="n"/>
      <c r="M27" s="381" t="n"/>
      <c r="N27" s="381" t="n"/>
      <c r="O27" s="381" t="n"/>
      <c r="P27" s="381" t="n"/>
      <c r="Q27" s="381" t="n"/>
      <c r="R27" s="381" t="n"/>
      <c r="S27" s="381" t="n"/>
      <c r="T27" s="381" t="n"/>
      <c r="U27" s="381" t="n"/>
      <c r="V27" s="381" t="n"/>
      <c r="W27" s="381" t="n"/>
      <c r="X27" s="381" t="n"/>
      <c r="Y27" s="381" t="n"/>
      <c r="Z27" s="382" t="n"/>
      <c r="AA27" s="380" t="n"/>
      <c r="AB27" s="382" t="n"/>
      <c r="AC27" s="505" t="n"/>
      <c r="AD27" s="532" t="n">
        <v>20</v>
      </c>
      <c r="AE27" s="550">
        <f>X33</f>
        <v/>
      </c>
      <c r="AF27" s="551">
        <f>X47</f>
        <v/>
      </c>
      <c r="AG27" s="534" t="n">
        <v>0</v>
      </c>
      <c r="AH27" s="534" t="n">
        <v>0</v>
      </c>
      <c r="AI27" s="551">
        <f>X17+X18+X19+X20-X39-X40-X41-X42</f>
        <v/>
      </c>
      <c r="AK27" s="483">
        <f>AI12</f>
        <v/>
      </c>
      <c r="AL27" s="483">
        <f>AI13</f>
        <v/>
      </c>
      <c r="AM27" s="483">
        <f>AI14</f>
        <v/>
      </c>
      <c r="AN27" s="483">
        <f>AI15</f>
        <v/>
      </c>
      <c r="AO27" s="530" t="n"/>
      <c r="AP27" s="483" t="n"/>
      <c r="AQ27" s="483" t="n"/>
      <c r="AR27" s="483" t="n"/>
      <c r="AS27" s="483" t="n"/>
      <c r="AT27" s="530" t="n"/>
      <c r="AU27" s="530" t="n"/>
      <c r="AV27" s="530" t="n"/>
      <c r="AW27" s="530" t="n"/>
      <c r="AX27" s="530" t="n"/>
      <c r="AY27" s="530" t="n"/>
      <c r="AZ27" s="530" t="n"/>
      <c r="BA27" s="530" t="n"/>
      <c r="BB27" s="530" t="n"/>
      <c r="BC27" s="530" t="n"/>
      <c r="BD27" s="483" t="n"/>
    </row>
    <row r="28">
      <c r="A28" s="97" t="n"/>
      <c r="B28" s="379" t="n"/>
      <c r="C28" s="379" t="n"/>
      <c r="D28" s="274">
        <f>SUM(E28:AB28)</f>
        <v/>
      </c>
      <c r="E28" s="380" t="n"/>
      <c r="F28" s="381" t="n"/>
      <c r="G28" s="381" t="n"/>
      <c r="H28" s="381" t="n"/>
      <c r="I28" s="381" t="n"/>
      <c r="J28" s="384" t="n"/>
      <c r="K28" s="380" t="n"/>
      <c r="L28" s="381" t="n"/>
      <c r="M28" s="381" t="n"/>
      <c r="N28" s="381" t="n"/>
      <c r="O28" s="381" t="n"/>
      <c r="P28" s="381" t="n"/>
      <c r="Q28" s="381" t="n"/>
      <c r="R28" s="381" t="n"/>
      <c r="S28" s="381" t="n"/>
      <c r="T28" s="381" t="n"/>
      <c r="U28" s="381" t="n"/>
      <c r="V28" s="381" t="n"/>
      <c r="W28" s="381" t="n"/>
      <c r="X28" s="381" t="n"/>
      <c r="Y28" s="381" t="n"/>
      <c r="Z28" s="382" t="n"/>
      <c r="AA28" s="380" t="n"/>
      <c r="AB28" s="382" t="n"/>
      <c r="AC28" s="505" t="n"/>
      <c r="AD28" s="532" t="n">
        <v>21</v>
      </c>
      <c r="AE28" s="550">
        <f>Y33</f>
        <v/>
      </c>
      <c r="AF28" s="551">
        <f>Y47</f>
        <v/>
      </c>
      <c r="AG28" s="534" t="n">
        <v>0</v>
      </c>
      <c r="AH28" s="534" t="n">
        <v>0</v>
      </c>
      <c r="AI28" s="551">
        <f>Y17+Y18+Y19+Y20-Y39-Y40-Y41-Y42</f>
        <v/>
      </c>
      <c r="AK28" s="483">
        <f>AI16</f>
        <v/>
      </c>
      <c r="AL28" s="483">
        <f>AI17</f>
        <v/>
      </c>
      <c r="AM28" s="483">
        <f>AI18</f>
        <v/>
      </c>
      <c r="AN28" s="483">
        <f>AI19</f>
        <v/>
      </c>
      <c r="AO28" s="530" t="n"/>
      <c r="AP28" s="530" t="n"/>
      <c r="AQ28" s="530" t="n"/>
      <c r="AR28" s="530" t="n"/>
      <c r="AS28" s="530" t="n"/>
      <c r="AT28" s="530" t="n"/>
      <c r="AY28" s="530" t="n"/>
      <c r="AZ28" s="530" t="n"/>
      <c r="BA28" s="530" t="n"/>
      <c r="BB28" s="530" t="n"/>
      <c r="BC28" s="530" t="n"/>
      <c r="BD28" s="483" t="n"/>
    </row>
    <row r="29">
      <c r="A29" s="97" t="n"/>
      <c r="B29" s="379" t="n"/>
      <c r="C29" s="379" t="n"/>
      <c r="D29" s="274">
        <f>SUM(E29:AB29)</f>
        <v/>
      </c>
      <c r="E29" s="380" t="n"/>
      <c r="F29" s="381" t="n"/>
      <c r="G29" s="381" t="n"/>
      <c r="H29" s="381" t="n"/>
      <c r="I29" s="381" t="n"/>
      <c r="J29" s="384" t="n"/>
      <c r="K29" s="380" t="n"/>
      <c r="L29" s="381" t="n"/>
      <c r="M29" s="381" t="n"/>
      <c r="N29" s="381" t="n"/>
      <c r="O29" s="381" t="n"/>
      <c r="P29" s="381" t="n"/>
      <c r="Q29" s="381" t="n"/>
      <c r="R29" s="381" t="n"/>
      <c r="S29" s="381" t="n"/>
      <c r="T29" s="381" t="n"/>
      <c r="U29" s="381" t="n"/>
      <c r="V29" s="381" t="n"/>
      <c r="W29" s="381" t="n"/>
      <c r="X29" s="381" t="n"/>
      <c r="Y29" s="381" t="n"/>
      <c r="Z29" s="382" t="n"/>
      <c r="AA29" s="380" t="n"/>
      <c r="AB29" s="382" t="n"/>
      <c r="AC29" s="505" t="n"/>
      <c r="AD29" s="532" t="n">
        <v>22</v>
      </c>
      <c r="AE29" s="550">
        <f>Z33</f>
        <v/>
      </c>
      <c r="AF29" s="551">
        <f>Z47</f>
        <v/>
      </c>
      <c r="AG29" s="534" t="n">
        <v>0</v>
      </c>
      <c r="AH29" s="534" t="n">
        <v>0</v>
      </c>
      <c r="AI29" s="551">
        <f>Z17+Z18+Z19+Z20-Z39-Z40-Z41-Z42</f>
        <v/>
      </c>
      <c r="AK29" s="483">
        <f>AI20</f>
        <v/>
      </c>
      <c r="AL29" s="483">
        <f>AI21</f>
        <v/>
      </c>
      <c r="AM29" s="483">
        <f>AI22</f>
        <v/>
      </c>
      <c r="AN29" s="483">
        <f>AI23</f>
        <v/>
      </c>
      <c r="AO29" s="530" t="n"/>
      <c r="AP29" s="530" t="n"/>
      <c r="AQ29" s="530" t="n"/>
      <c r="AR29" s="530" t="n"/>
      <c r="AS29" s="530" t="n"/>
      <c r="AT29" s="530" t="n"/>
      <c r="AY29" s="530" t="n"/>
      <c r="AZ29" s="530" t="n"/>
      <c r="BA29" s="530" t="n"/>
      <c r="BB29" s="530" t="n"/>
      <c r="BC29" s="530" t="n"/>
      <c r="BD29" s="483" t="n"/>
    </row>
    <row r="30">
      <c r="A30" s="97" t="n"/>
      <c r="B30" s="379" t="n"/>
      <c r="C30" s="379" t="n"/>
      <c r="D30" s="274">
        <f>SUM(E30:AB30)</f>
        <v/>
      </c>
      <c r="E30" s="380" t="n"/>
      <c r="F30" s="381" t="n"/>
      <c r="G30" s="381" t="n"/>
      <c r="H30" s="381" t="n"/>
      <c r="I30" s="381" t="n"/>
      <c r="J30" s="384" t="n"/>
      <c r="K30" s="380" t="n"/>
      <c r="L30" s="381" t="n"/>
      <c r="M30" s="381" t="n"/>
      <c r="N30" s="381" t="n"/>
      <c r="O30" s="381" t="n"/>
      <c r="P30" s="381" t="n"/>
      <c r="Q30" s="381" t="n"/>
      <c r="R30" s="381" t="n"/>
      <c r="S30" s="381" t="n"/>
      <c r="T30" s="381" t="n"/>
      <c r="U30" s="381" t="n"/>
      <c r="V30" s="381" t="n"/>
      <c r="W30" s="381" t="n"/>
      <c r="X30" s="381" t="n"/>
      <c r="Y30" s="381" t="n"/>
      <c r="Z30" s="382" t="n"/>
      <c r="AA30" s="380" t="n"/>
      <c r="AB30" s="382" t="n"/>
      <c r="AC30" s="505" t="n"/>
      <c r="AD30" s="532" t="n">
        <v>23</v>
      </c>
      <c r="AE30" s="550">
        <f>AA33</f>
        <v/>
      </c>
      <c r="AF30" s="551">
        <f>AA47</f>
        <v/>
      </c>
      <c r="AG30" s="534" t="n">
        <v>0</v>
      </c>
      <c r="AH30" s="534" t="n">
        <v>0</v>
      </c>
      <c r="AI30" s="551">
        <f>AA17+AA18+AA19+AA20-AA39-AA40-AA41-AA42</f>
        <v/>
      </c>
      <c r="AK30" s="483">
        <f>AI24</f>
        <v/>
      </c>
      <c r="AL30" s="483">
        <f>AI25</f>
        <v/>
      </c>
      <c r="AM30" s="483">
        <f>AI26</f>
        <v/>
      </c>
      <c r="AN30" s="483">
        <f>AI27</f>
        <v/>
      </c>
      <c r="AO30" s="530" t="n"/>
      <c r="AP30" s="530" t="n"/>
      <c r="AQ30" s="530" t="n"/>
      <c r="AR30" s="530" t="n"/>
      <c r="AS30" s="530" t="n"/>
      <c r="AT30" s="530" t="n"/>
      <c r="AY30" s="530" t="n"/>
      <c r="AZ30" s="530" t="n"/>
      <c r="BA30" s="530" t="n"/>
      <c r="BB30" s="530" t="n"/>
      <c r="BC30" s="530" t="n"/>
      <c r="BD30" s="483" t="n"/>
    </row>
    <row r="31" ht="15" customHeight="1" thickBot="1">
      <c r="A31" s="97" t="n"/>
      <c r="B31" s="379" t="n"/>
      <c r="C31" s="379" t="n"/>
      <c r="D31" s="274">
        <f>SUM(E31:AB31)</f>
        <v/>
      </c>
      <c r="E31" s="380" t="n"/>
      <c r="F31" s="381" t="n"/>
      <c r="G31" s="381" t="n"/>
      <c r="H31" s="381" t="n"/>
      <c r="I31" s="381" t="n"/>
      <c r="J31" s="384" t="n"/>
      <c r="K31" s="380" t="n"/>
      <c r="L31" s="381" t="n"/>
      <c r="M31" s="381" t="n"/>
      <c r="N31" s="381" t="n"/>
      <c r="O31" s="381" t="n"/>
      <c r="P31" s="381" t="n"/>
      <c r="Q31" s="381" t="n"/>
      <c r="R31" s="381" t="n"/>
      <c r="S31" s="381" t="n"/>
      <c r="T31" s="381" t="n"/>
      <c r="U31" s="381" t="n"/>
      <c r="V31" s="381" t="n"/>
      <c r="W31" s="381" t="n"/>
      <c r="X31" s="381" t="n"/>
      <c r="Y31" s="381" t="n"/>
      <c r="Z31" s="382" t="n"/>
      <c r="AA31" s="380" t="n"/>
      <c r="AB31" s="382" t="n"/>
      <c r="AC31" s="505" t="n"/>
      <c r="AD31" s="532" t="n">
        <v>24</v>
      </c>
      <c r="AE31" s="552">
        <f>AB33</f>
        <v/>
      </c>
      <c r="AF31" s="482">
        <f>AB47</f>
        <v/>
      </c>
      <c r="AG31" s="543" t="n">
        <v>0</v>
      </c>
      <c r="AH31" s="543" t="n">
        <v>0</v>
      </c>
      <c r="AI31" s="482">
        <f>AB17+AB18+AB19+AB20-AB39-AB40-AB41-AB42</f>
        <v/>
      </c>
      <c r="AK31" s="483">
        <f>AI28</f>
        <v/>
      </c>
      <c r="AL31" s="483">
        <f>AI29</f>
        <v/>
      </c>
      <c r="AM31" s="483">
        <f>AI30</f>
        <v/>
      </c>
      <c r="AN31" s="544">
        <f>AI31</f>
        <v/>
      </c>
      <c r="AO31" s="483" t="n"/>
      <c r="AP31" s="530" t="n"/>
      <c r="AQ31" s="530" t="n"/>
      <c r="AR31" s="530" t="n"/>
      <c r="AS31" s="530" t="n"/>
      <c r="AT31" s="483" t="n"/>
      <c r="AY31" s="483" t="n"/>
      <c r="AZ31" s="483" t="n"/>
      <c r="BA31" s="483" t="n"/>
      <c r="BB31" s="483" t="n"/>
      <c r="BC31" s="483" t="n"/>
      <c r="BD31" s="483" t="n"/>
    </row>
    <row r="32">
      <c r="A32" s="97" t="n"/>
      <c r="B32" s="379" t="n"/>
      <c r="C32" s="379" t="n"/>
      <c r="D32" s="274">
        <f>SUM(E32:AB32)</f>
        <v/>
      </c>
      <c r="E32" s="380" t="n"/>
      <c r="F32" s="381" t="n"/>
      <c r="G32" s="381" t="n"/>
      <c r="H32" s="381" t="n"/>
      <c r="I32" s="381" t="n"/>
      <c r="J32" s="384" t="n"/>
      <c r="K32" s="380" t="n"/>
      <c r="L32" s="381" t="n"/>
      <c r="M32" s="381" t="n"/>
      <c r="N32" s="381" t="n"/>
      <c r="O32" s="381" t="n"/>
      <c r="P32" s="381" t="n"/>
      <c r="Q32" s="381" t="n"/>
      <c r="R32" s="381" t="n"/>
      <c r="S32" s="381" t="n"/>
      <c r="T32" s="381" t="n"/>
      <c r="U32" s="381" t="n"/>
      <c r="V32" s="381" t="n"/>
      <c r="W32" s="381" t="n"/>
      <c r="X32" s="381" t="n"/>
      <c r="Y32" s="381" t="n"/>
      <c r="Z32" s="382" t="n"/>
      <c r="AA32" s="380" t="n"/>
      <c r="AB32" s="382" t="n"/>
      <c r="AC32" s="505" t="n"/>
      <c r="AD32" s="483" t="n"/>
      <c r="AE32" s="483" t="n"/>
      <c r="AF32" s="483" t="n"/>
      <c r="AG32" s="483" t="n"/>
      <c r="AH32" s="483" t="n"/>
      <c r="AI32" s="483" t="n"/>
      <c r="AJ32" s="483" t="n"/>
      <c r="AN32" s="522">
        <f>SUM(AK26:AN31)</f>
        <v/>
      </c>
      <c r="BD32" s="483" t="n"/>
    </row>
    <row r="33" ht="15" customHeight="1" thickBot="1">
      <c r="A33" s="97" t="n"/>
      <c r="B33" s="379" t="inlineStr">
        <is>
          <t>NP15</t>
        </is>
      </c>
      <c r="C33" s="379" t="inlineStr">
        <is>
          <t>APX</t>
        </is>
      </c>
      <c r="D33" s="277">
        <f>SUM(E33:AB33)</f>
        <v/>
      </c>
      <c r="E33" s="380" t="n">
        <v>0</v>
      </c>
      <c r="F33" s="381" t="n">
        <v>0</v>
      </c>
      <c r="G33" s="381" t="n">
        <v>0</v>
      </c>
      <c r="H33" s="381" t="n">
        <v>0</v>
      </c>
      <c r="I33" s="381" t="n">
        <v>0</v>
      </c>
      <c r="J33" s="384" t="n">
        <v>0</v>
      </c>
      <c r="K33" s="386" t="n">
        <v>0</v>
      </c>
      <c r="L33" s="387" t="n">
        <v>0</v>
      </c>
      <c r="M33" s="387" t="n">
        <v>0</v>
      </c>
      <c r="N33" s="387" t="n">
        <v>0</v>
      </c>
      <c r="O33" s="387" t="n">
        <v>0</v>
      </c>
      <c r="P33" s="387" t="n">
        <v>0</v>
      </c>
      <c r="Q33" s="387" t="n">
        <v>0</v>
      </c>
      <c r="R33" s="387" t="n">
        <v>0</v>
      </c>
      <c r="S33" s="387" t="n">
        <v>0</v>
      </c>
      <c r="T33" s="387" t="n">
        <v>0</v>
      </c>
      <c r="U33" s="387" t="n">
        <v>0</v>
      </c>
      <c r="V33" s="387" t="n">
        <v>0</v>
      </c>
      <c r="W33" s="387" t="n">
        <v>0</v>
      </c>
      <c r="X33" s="387" t="n">
        <v>0</v>
      </c>
      <c r="Y33" s="387" t="n">
        <v>0</v>
      </c>
      <c r="Z33" s="388" t="n">
        <v>0</v>
      </c>
      <c r="AA33" s="386" t="n">
        <v>0</v>
      </c>
      <c r="AB33" s="388" t="n">
        <v>0</v>
      </c>
      <c r="AC33" s="505" t="inlineStr">
        <is>
          <t>Month Long Fixed Price Purchase from New Power Company</t>
        </is>
      </c>
      <c r="AD33" s="483" t="n"/>
      <c r="AE33" s="483" t="n"/>
      <c r="AF33" s="483" t="n"/>
      <c r="AG33" s="483" t="n"/>
      <c r="AH33" s="483" t="n"/>
      <c r="AI33" s="483" t="n"/>
      <c r="AJ33" s="483" t="n"/>
      <c r="BD33" s="483" t="n"/>
    </row>
    <row r="34">
      <c r="A34" s="93" t="n"/>
      <c r="B34" s="372" t="n"/>
      <c r="C34" s="372" t="n"/>
      <c r="D34" s="275">
        <f>SUM(E34:AB34)</f>
        <v/>
      </c>
      <c r="E34" s="373" t="n"/>
      <c r="F34" s="374" t="n"/>
      <c r="G34" s="374" t="n"/>
      <c r="H34" s="374" t="n"/>
      <c r="I34" s="374" t="n"/>
      <c r="J34" s="377" t="n"/>
      <c r="K34" s="373" t="n"/>
      <c r="L34" s="374" t="n"/>
      <c r="M34" s="374" t="n"/>
      <c r="N34" s="374" t="n"/>
      <c r="O34" s="374" t="n"/>
      <c r="P34" s="374" t="n"/>
      <c r="Q34" s="374" t="n"/>
      <c r="R34" s="374" t="n"/>
      <c r="S34" s="374" t="n"/>
      <c r="T34" s="374" t="n"/>
      <c r="U34" s="374" t="n"/>
      <c r="V34" s="374" t="n"/>
      <c r="W34" s="374" t="n"/>
      <c r="X34" s="374" t="n"/>
      <c r="Y34" s="374" t="n"/>
      <c r="Z34" s="377" t="n"/>
      <c r="AA34" s="467" t="n"/>
      <c r="AB34" s="497" t="n"/>
      <c r="AC34" s="505" t="n"/>
      <c r="AD34" s="483" t="n"/>
      <c r="BC34" s="483" t="n"/>
      <c r="BD34" s="483" t="n"/>
      <c r="BE34" s="483" t="n"/>
      <c r="BF34" s="483" t="n"/>
      <c r="BG34" s="483" t="n"/>
      <c r="BH34" s="483" t="n"/>
      <c r="BI34" s="483" t="n"/>
      <c r="BJ34" s="483" t="n"/>
      <c r="BK34" s="483" t="n"/>
      <c r="BL34" s="483" t="n"/>
    </row>
    <row r="35">
      <c r="A35" s="97" t="n"/>
      <c r="B35" s="379" t="n"/>
      <c r="C35" s="379" t="n"/>
      <c r="D35" s="274">
        <f>SUM(E35:AB35)</f>
        <v/>
      </c>
      <c r="E35" s="380" t="n"/>
      <c r="F35" s="381" t="n"/>
      <c r="G35" s="381" t="n"/>
      <c r="H35" s="381" t="n"/>
      <c r="I35" s="381" t="n"/>
      <c r="J35" s="384" t="n"/>
      <c r="K35" s="380" t="n"/>
      <c r="L35" s="381" t="n"/>
      <c r="M35" s="381" t="n"/>
      <c r="N35" s="381" t="n"/>
      <c r="O35" s="381" t="n"/>
      <c r="P35" s="381" t="n"/>
      <c r="Q35" s="381" t="n"/>
      <c r="R35" s="381" t="n"/>
      <c r="S35" s="381" t="n"/>
      <c r="T35" s="381" t="n"/>
      <c r="U35" s="381" t="n"/>
      <c r="V35" s="381" t="n"/>
      <c r="W35" s="381" t="n"/>
      <c r="X35" s="381" t="n"/>
      <c r="Y35" s="381" t="n"/>
      <c r="Z35" s="384" t="n"/>
      <c r="AA35" s="380" t="n"/>
      <c r="AB35" s="382" t="n"/>
      <c r="AC35" s="505" t="n"/>
      <c r="AD35" s="483" t="n"/>
      <c r="BC35" s="483" t="n"/>
      <c r="BD35" s="483" t="n"/>
      <c r="BE35" s="483" t="n"/>
      <c r="BF35" s="483" t="n"/>
      <c r="BG35" s="483" t="n"/>
      <c r="BH35" s="483" t="n"/>
    </row>
    <row r="36">
      <c r="A36" s="97" t="inlineStr">
        <is>
          <t>IMPORTS to NP15</t>
        </is>
      </c>
      <c r="B36" s="379" t="n"/>
      <c r="C36" s="379" t="n"/>
      <c r="D36" s="274">
        <f>SUM(E36:AB36)</f>
        <v/>
      </c>
      <c r="E36" s="380" t="n"/>
      <c r="F36" s="381" t="n"/>
      <c r="G36" s="381" t="n"/>
      <c r="H36" s="381" t="n"/>
      <c r="I36" s="381" t="n"/>
      <c r="J36" s="384" t="n"/>
      <c r="K36" s="380" t="n"/>
      <c r="L36" s="381" t="n"/>
      <c r="M36" s="381" t="n"/>
      <c r="N36" s="381" t="n"/>
      <c r="O36" s="381" t="n"/>
      <c r="P36" s="381" t="n"/>
      <c r="Q36" s="381" t="n"/>
      <c r="R36" s="381" t="n"/>
      <c r="S36" s="381" t="n"/>
      <c r="T36" s="381" t="n"/>
      <c r="U36" s="381" t="n"/>
      <c r="V36" s="381" t="n"/>
      <c r="W36" s="381" t="n"/>
      <c r="X36" s="381" t="n"/>
      <c r="Y36" s="381" t="n"/>
      <c r="Z36" s="384" t="n"/>
      <c r="AA36" s="380" t="n"/>
      <c r="AB36" s="382" t="n"/>
      <c r="AC36" s="505" t="n"/>
      <c r="AD36" s="483" t="n"/>
      <c r="AE36" s="483" t="n"/>
      <c r="AF36" s="483" t="n"/>
      <c r="AG36" s="483" t="n"/>
      <c r="AH36" s="483" t="n"/>
      <c r="AI36" s="483" t="n"/>
      <c r="AJ36" s="483" t="n"/>
    </row>
    <row r="37">
      <c r="A37" s="97" t="n"/>
      <c r="B37" s="379" t="n"/>
      <c r="C37" s="379" t="n"/>
      <c r="D37" s="274">
        <f>SUM(E37:AB37)</f>
        <v/>
      </c>
      <c r="E37" s="380" t="n"/>
      <c r="F37" s="381" t="n"/>
      <c r="G37" s="381" t="n"/>
      <c r="H37" s="381" t="n"/>
      <c r="I37" s="381" t="n"/>
      <c r="J37" s="384" t="n"/>
      <c r="K37" s="380" t="n"/>
      <c r="L37" s="381" t="n"/>
      <c r="M37" s="381" t="n"/>
      <c r="N37" s="381" t="n"/>
      <c r="O37" s="381" t="n"/>
      <c r="P37" s="381" t="n"/>
      <c r="Q37" s="381" t="n"/>
      <c r="R37" s="381" t="n"/>
      <c r="S37" s="381" t="n"/>
      <c r="T37" s="381" t="n"/>
      <c r="U37" s="381" t="n"/>
      <c r="V37" s="381" t="n"/>
      <c r="W37" s="381" t="n"/>
      <c r="X37" s="381" t="n"/>
      <c r="Y37" s="381" t="n"/>
      <c r="Z37" s="384" t="n"/>
      <c r="AA37" s="380" t="n"/>
      <c r="AB37" s="382" t="n"/>
      <c r="AC37" s="505" t="n"/>
      <c r="AD37" s="483" t="n"/>
      <c r="AE37" s="483" t="n"/>
      <c r="AF37" s="483" t="n"/>
      <c r="AG37" s="483" t="n"/>
      <c r="AH37" s="483" t="n"/>
      <c r="AI37" s="483" t="n"/>
      <c r="AJ37" s="483" t="n"/>
      <c r="AO37" s="483" t="n"/>
      <c r="AP37" s="483" t="n"/>
      <c r="AQ37" s="483" t="n"/>
      <c r="AR37" s="483" t="n"/>
      <c r="AS37" s="483" t="n"/>
      <c r="AT37" s="483" t="n"/>
      <c r="AU37" s="483" t="n"/>
      <c r="AV37" s="483" t="n"/>
      <c r="AW37" s="483" t="n"/>
      <c r="AX37" s="483" t="n"/>
      <c r="AY37" s="483" t="n"/>
      <c r="AZ37" s="483" t="n"/>
      <c r="BA37" s="483" t="n"/>
      <c r="BB37" s="483" t="n"/>
      <c r="BC37" s="483" t="n"/>
      <c r="BD37" s="483" t="n"/>
    </row>
    <row r="38" ht="15" customHeight="1" thickBot="1">
      <c r="A38" s="102" t="n"/>
      <c r="B38" s="385" t="n"/>
      <c r="C38" s="385" t="n"/>
      <c r="D38" s="277">
        <f>SUM(E38:AB38)</f>
        <v/>
      </c>
      <c r="E38" s="386" t="n"/>
      <c r="F38" s="387" t="n"/>
      <c r="G38" s="387" t="n"/>
      <c r="H38" s="387" t="n"/>
      <c r="I38" s="387" t="n"/>
      <c r="J38" s="390" t="n"/>
      <c r="K38" s="386" t="n"/>
      <c r="L38" s="387" t="n"/>
      <c r="M38" s="387" t="n"/>
      <c r="N38" s="387" t="n"/>
      <c r="O38" s="387" t="n"/>
      <c r="P38" s="387" t="n"/>
      <c r="Q38" s="387" t="n"/>
      <c r="R38" s="387" t="n"/>
      <c r="S38" s="387" t="n"/>
      <c r="T38" s="387" t="n"/>
      <c r="U38" s="387" t="n"/>
      <c r="V38" s="387" t="n"/>
      <c r="W38" s="387" t="n"/>
      <c r="X38" s="387" t="n"/>
      <c r="Y38" s="387" t="n"/>
      <c r="Z38" s="390" t="n"/>
      <c r="AA38" s="475" t="n"/>
      <c r="AB38" s="477" t="n"/>
      <c r="AC38" s="505" t="n"/>
      <c r="AD38" s="483" t="n"/>
      <c r="BC38" s="483" t="n"/>
      <c r="BD38" s="483" t="n"/>
      <c r="BE38" s="483" t="n"/>
      <c r="BF38" s="483" t="n"/>
      <c r="BG38" s="483" t="n"/>
      <c r="BH38" s="483" t="n"/>
      <c r="BI38" s="483" t="n"/>
      <c r="BJ38" s="483" t="n"/>
      <c r="BK38" s="483" t="n"/>
      <c r="BL38" s="483" t="n"/>
      <c r="BM38" s="483" t="n"/>
      <c r="BN38" s="483" t="n"/>
      <c r="BO38" s="483" t="n"/>
    </row>
    <row r="39">
      <c r="A39" s="93" t="n"/>
      <c r="B39" s="391" t="inlineStr">
        <is>
          <t>NP15</t>
        </is>
      </c>
      <c r="C39" s="391" t="inlineStr">
        <is>
          <t>EPMI</t>
        </is>
      </c>
      <c r="D39" s="506">
        <f>SUM(E39:AB39)</f>
        <v/>
      </c>
      <c r="E39" s="484" t="n">
        <v>0</v>
      </c>
      <c r="F39" s="485" t="n">
        <v>0</v>
      </c>
      <c r="G39" s="485" t="n">
        <v>0</v>
      </c>
      <c r="H39" s="485" t="n">
        <v>0</v>
      </c>
      <c r="I39" s="485" t="n">
        <v>0</v>
      </c>
      <c r="J39" s="488" t="n">
        <v>0</v>
      </c>
      <c r="K39" s="484" t="n">
        <v>0</v>
      </c>
      <c r="L39" s="485" t="n">
        <v>0</v>
      </c>
      <c r="M39" s="485" t="n">
        <v>0</v>
      </c>
      <c r="N39" s="485" t="n">
        <v>0</v>
      </c>
      <c r="O39" s="485" t="n">
        <v>0</v>
      </c>
      <c r="P39" s="485" t="n">
        <v>0</v>
      </c>
      <c r="Q39" s="485" t="n">
        <v>0</v>
      </c>
      <c r="R39" s="485" t="n">
        <v>0</v>
      </c>
      <c r="S39" s="485" t="n">
        <v>0</v>
      </c>
      <c r="T39" s="485" t="n">
        <v>0</v>
      </c>
      <c r="U39" s="485" t="n">
        <v>0</v>
      </c>
      <c r="V39" s="485" t="n">
        <v>0</v>
      </c>
      <c r="W39" s="485" t="n">
        <v>0</v>
      </c>
      <c r="X39" s="485" t="n">
        <v>0</v>
      </c>
      <c r="Y39" s="485" t="n">
        <v>0</v>
      </c>
      <c r="Z39" s="488" t="n">
        <v>0</v>
      </c>
      <c r="AA39" s="484" t="n">
        <v>0</v>
      </c>
      <c r="AB39" s="486" t="n">
        <v>0</v>
      </c>
      <c r="AC39" s="505" t="inlineStr">
        <is>
          <t>Month Long Fixed Price Sale</t>
        </is>
      </c>
      <c r="AD39" s="483" t="n"/>
      <c r="AE39" s="483" t="n"/>
      <c r="AF39" s="483" t="n"/>
      <c r="AG39" s="483" t="n"/>
      <c r="AH39" s="483" t="n"/>
      <c r="AI39" s="483" t="n"/>
      <c r="AJ39" s="483" t="n"/>
      <c r="AO39" s="483" t="n"/>
      <c r="AP39" s="483" t="n"/>
      <c r="AQ39" s="483" t="n"/>
      <c r="AR39" s="483" t="n"/>
      <c r="AS39" s="483" t="n"/>
      <c r="AT39" s="483" t="n"/>
      <c r="AU39" s="483" t="n"/>
      <c r="AV39" s="483" t="n"/>
      <c r="AW39" s="483" t="n"/>
      <c r="AX39" s="483" t="n"/>
      <c r="AY39" s="483" t="n"/>
      <c r="AZ39" s="483" t="n"/>
      <c r="BA39" s="483" t="n"/>
      <c r="BB39" s="483" t="n"/>
      <c r="BC39" s="483" t="n"/>
      <c r="BD39" s="483" t="n"/>
    </row>
    <row r="40">
      <c r="A40" s="97" t="n"/>
      <c r="B40" s="397" t="inlineStr">
        <is>
          <t>NP15</t>
        </is>
      </c>
      <c r="C40" s="397" t="inlineStr">
        <is>
          <t>EPMI</t>
        </is>
      </c>
      <c r="D40" s="507">
        <f>SUM(E40:AB40)</f>
        <v/>
      </c>
      <c r="E40" s="398" t="n">
        <v>0</v>
      </c>
      <c r="F40" s="399" t="n">
        <v>0</v>
      </c>
      <c r="G40" s="399" t="n">
        <v>0</v>
      </c>
      <c r="H40" s="399" t="n">
        <v>0</v>
      </c>
      <c r="I40" s="399" t="n">
        <v>0</v>
      </c>
      <c r="J40" s="402" t="n">
        <v>0</v>
      </c>
      <c r="K40" s="398" t="n">
        <v>0</v>
      </c>
      <c r="L40" s="399" t="n">
        <v>0</v>
      </c>
      <c r="M40" s="399" t="n">
        <v>0</v>
      </c>
      <c r="N40" s="399" t="n">
        <v>0</v>
      </c>
      <c r="O40" s="399" t="n">
        <v>0</v>
      </c>
      <c r="P40" s="399" t="n">
        <v>0</v>
      </c>
      <c r="Q40" s="399" t="n">
        <v>0</v>
      </c>
      <c r="R40" s="399" t="n">
        <v>0</v>
      </c>
      <c r="S40" s="399" t="n">
        <v>0</v>
      </c>
      <c r="T40" s="399" t="n">
        <v>0</v>
      </c>
      <c r="U40" s="399" t="n">
        <v>0</v>
      </c>
      <c r="V40" s="399" t="n">
        <v>0</v>
      </c>
      <c r="W40" s="399" t="n">
        <v>0</v>
      </c>
      <c r="X40" s="399" t="n">
        <v>0</v>
      </c>
      <c r="Y40" s="399" t="n">
        <v>0</v>
      </c>
      <c r="Z40" s="402" t="n">
        <v>0</v>
      </c>
      <c r="AA40" s="398" t="n">
        <v>0</v>
      </c>
      <c r="AB40" s="400" t="n">
        <v>0</v>
      </c>
      <c r="AC40" s="505" t="inlineStr">
        <is>
          <t>Montlh Long Index Sale</t>
        </is>
      </c>
      <c r="AD40" s="483" t="n"/>
      <c r="AE40" s="483" t="n"/>
      <c r="AF40" s="483" t="n"/>
      <c r="AG40" s="483" t="n"/>
      <c r="AH40" s="483" t="n"/>
      <c r="AI40" s="483" t="n"/>
      <c r="AJ40" s="483" t="n"/>
      <c r="AO40" s="483" t="n"/>
      <c r="AP40" s="483" t="n"/>
      <c r="AQ40" s="483" t="n"/>
      <c r="AR40" s="483" t="n"/>
      <c r="AS40" s="483" t="n"/>
      <c r="AT40" s="483" t="n"/>
      <c r="AU40" s="483" t="n"/>
      <c r="AV40" s="483" t="n"/>
      <c r="AW40" s="483" t="n"/>
      <c r="AX40" s="483" t="n"/>
      <c r="AY40" s="483" t="n"/>
      <c r="AZ40" s="483" t="n"/>
      <c r="BA40" s="483" t="n"/>
      <c r="BB40" s="483" t="n"/>
      <c r="BC40" s="483" t="n"/>
      <c r="BD40" s="483" t="n"/>
    </row>
    <row r="41">
      <c r="A41" s="97" t="n"/>
      <c r="B41" s="397" t="n"/>
      <c r="C41" s="397" t="n"/>
      <c r="D41" s="507">
        <f>SUM(E41:AB41)</f>
        <v/>
      </c>
      <c r="E41" s="398" t="n"/>
      <c r="F41" s="399" t="n"/>
      <c r="G41" s="399" t="n"/>
      <c r="H41" s="399" t="n"/>
      <c r="I41" s="399" t="n"/>
      <c r="J41" s="402" t="n"/>
      <c r="K41" s="398" t="n"/>
      <c r="L41" s="399" t="n"/>
      <c r="M41" s="399" t="n"/>
      <c r="N41" s="399" t="n"/>
      <c r="O41" s="399" t="n"/>
      <c r="P41" s="399" t="n"/>
      <c r="Q41" s="399" t="n"/>
      <c r="R41" s="399" t="n"/>
      <c r="S41" s="399" t="n"/>
      <c r="T41" s="399" t="n"/>
      <c r="U41" s="399" t="n"/>
      <c r="V41" s="399" t="n"/>
      <c r="W41" s="399" t="n"/>
      <c r="X41" s="399" t="n"/>
      <c r="Y41" s="399" t="n"/>
      <c r="Z41" s="402" t="n"/>
      <c r="AA41" s="398" t="n"/>
      <c r="AB41" s="400" t="n"/>
      <c r="AC41" s="505" t="n"/>
      <c r="AD41" s="483" t="n"/>
      <c r="AE41" s="483" t="n"/>
      <c r="AF41" s="483" t="n"/>
      <c r="AG41" s="483" t="n"/>
      <c r="AH41" s="483" t="n"/>
      <c r="AI41" s="483" t="n"/>
      <c r="AJ41" s="483" t="n"/>
      <c r="AO41" s="483" t="n"/>
      <c r="AP41" s="483" t="n"/>
      <c r="AQ41" s="483" t="n"/>
      <c r="AR41" s="483" t="n"/>
      <c r="AS41" s="483" t="n"/>
      <c r="AT41" s="483" t="n"/>
      <c r="AU41" s="483" t="n"/>
      <c r="AV41" s="483" t="n"/>
      <c r="AW41" s="483" t="n"/>
      <c r="AX41" s="483" t="n"/>
      <c r="AY41" s="483" t="n"/>
      <c r="AZ41" s="483" t="n"/>
      <c r="BA41" s="483" t="n"/>
      <c r="BB41" s="483" t="n"/>
      <c r="BC41" s="483" t="n"/>
      <c r="BD41" s="483" t="n"/>
    </row>
    <row r="42">
      <c r="A42" s="97" t="n"/>
      <c r="B42" s="397" t="n"/>
      <c r="C42" s="397" t="n"/>
      <c r="D42" s="507">
        <f>SUM(E42:AB42)</f>
        <v/>
      </c>
      <c r="E42" s="398" t="n"/>
      <c r="F42" s="399" t="n"/>
      <c r="G42" s="399" t="n"/>
      <c r="H42" s="399" t="n"/>
      <c r="I42" s="399" t="n"/>
      <c r="J42" s="402" t="n"/>
      <c r="K42" s="398" t="n"/>
      <c r="L42" s="399" t="n"/>
      <c r="M42" s="399" t="n"/>
      <c r="N42" s="399" t="n"/>
      <c r="O42" s="399" t="n"/>
      <c r="P42" s="399" t="n"/>
      <c r="Q42" s="399" t="n"/>
      <c r="R42" s="399" t="n"/>
      <c r="S42" s="399" t="n"/>
      <c r="T42" s="399" t="n"/>
      <c r="U42" s="399" t="n"/>
      <c r="V42" s="399" t="n"/>
      <c r="W42" s="399" t="n"/>
      <c r="X42" s="399" t="n"/>
      <c r="Y42" s="399" t="n"/>
      <c r="Z42" s="402" t="n"/>
      <c r="AA42" s="398" t="n"/>
      <c r="AB42" s="400" t="n"/>
      <c r="AC42" s="505" t="n"/>
      <c r="AD42" s="483" t="n"/>
      <c r="AE42" s="483" t="n"/>
      <c r="AF42" s="483" t="n"/>
      <c r="AG42" s="483" t="n"/>
      <c r="AH42" s="483" t="n"/>
      <c r="AI42" s="483" t="n"/>
      <c r="AJ42" s="483" t="n"/>
      <c r="AO42" s="483" t="n"/>
      <c r="AP42" s="483" t="n"/>
      <c r="AQ42" s="483" t="n"/>
      <c r="AR42" s="483" t="n"/>
      <c r="AS42" s="483" t="n"/>
      <c r="AT42" s="483" t="n"/>
      <c r="AU42" s="483" t="n"/>
      <c r="AV42" s="483" t="n"/>
      <c r="AW42" s="483" t="n"/>
      <c r="AX42" s="483" t="n"/>
      <c r="AY42" s="483" t="n"/>
      <c r="AZ42" s="483" t="n"/>
      <c r="BA42" s="483" t="n"/>
      <c r="BB42" s="483" t="n"/>
      <c r="BC42" s="483" t="n"/>
      <c r="BD42" s="483" t="n"/>
    </row>
    <row r="43">
      <c r="A43" s="97" t="n"/>
      <c r="B43" s="397" t="n"/>
      <c r="C43" s="397" t="n"/>
      <c r="D43" s="507">
        <f>SUM(E43:AB43)</f>
        <v/>
      </c>
      <c r="E43" s="398" t="n"/>
      <c r="F43" s="399" t="n"/>
      <c r="G43" s="399" t="n"/>
      <c r="H43" s="399" t="n"/>
      <c r="I43" s="399" t="n"/>
      <c r="J43" s="402" t="n"/>
      <c r="K43" s="398" t="n"/>
      <c r="L43" s="399" t="n"/>
      <c r="M43" s="399" t="n"/>
      <c r="N43" s="399" t="n"/>
      <c r="O43" s="399" t="n"/>
      <c r="P43" s="399" t="n"/>
      <c r="Q43" s="399" t="n"/>
      <c r="R43" s="399" t="n"/>
      <c r="S43" s="399" t="n"/>
      <c r="T43" s="399" t="n"/>
      <c r="U43" s="399" t="n"/>
      <c r="V43" s="399" t="n"/>
      <c r="W43" s="399" t="n"/>
      <c r="X43" s="399" t="n"/>
      <c r="Y43" s="399" t="n"/>
      <c r="Z43" s="402" t="n"/>
      <c r="AA43" s="398" t="n"/>
      <c r="AB43" s="400" t="n"/>
      <c r="AC43" s="505" t="n"/>
      <c r="AD43" s="483" t="n"/>
      <c r="AE43" s="483" t="n"/>
      <c r="AF43" s="483" t="n"/>
      <c r="AG43" s="483" t="n"/>
      <c r="AH43" s="483" t="n"/>
      <c r="AI43" s="483" t="n"/>
      <c r="AJ43" s="483" t="n"/>
      <c r="AO43" s="483" t="n"/>
      <c r="AP43" s="483" t="n"/>
      <c r="AQ43" s="483" t="n"/>
      <c r="AR43" s="483" t="n"/>
      <c r="AS43" s="483" t="n"/>
      <c r="AT43" s="483" t="n"/>
      <c r="AU43" s="483" t="n"/>
      <c r="AV43" s="483" t="n"/>
      <c r="AW43" s="483" t="n"/>
      <c r="AX43" s="483" t="n"/>
      <c r="AY43" s="483" t="n"/>
      <c r="AZ43" s="483" t="n"/>
      <c r="BA43" s="483" t="n"/>
      <c r="BB43" s="483" t="n"/>
      <c r="BC43" s="483" t="n"/>
      <c r="BD43" s="483" t="n"/>
    </row>
    <row r="44">
      <c r="A44" s="97" t="inlineStr">
        <is>
          <t>Sales NP15</t>
        </is>
      </c>
      <c r="B44" s="397" t="n"/>
      <c r="C44" s="397" t="n"/>
      <c r="D44" s="507">
        <f>SUM(E44:AB44)</f>
        <v/>
      </c>
      <c r="E44" s="398" t="n"/>
      <c r="F44" s="399" t="n"/>
      <c r="G44" s="399" t="n"/>
      <c r="H44" s="399" t="n"/>
      <c r="I44" s="399" t="n"/>
      <c r="J44" s="402" t="n"/>
      <c r="K44" s="398" t="n"/>
      <c r="L44" s="399" t="n"/>
      <c r="M44" s="399" t="n"/>
      <c r="N44" s="399" t="n"/>
      <c r="O44" s="399" t="n"/>
      <c r="P44" s="399" t="n"/>
      <c r="Q44" s="399" t="n"/>
      <c r="R44" s="399" t="n"/>
      <c r="S44" s="399" t="n"/>
      <c r="T44" s="399" t="n"/>
      <c r="U44" s="399" t="n"/>
      <c r="V44" s="399" t="n"/>
      <c r="W44" s="399" t="n"/>
      <c r="X44" s="399" t="n"/>
      <c r="Y44" s="399" t="n"/>
      <c r="Z44" s="402" t="n"/>
      <c r="AA44" s="398" t="n"/>
      <c r="AB44" s="400" t="n"/>
      <c r="AC44" s="505" t="n"/>
      <c r="AD44" s="483" t="n"/>
      <c r="AE44" s="483" t="n"/>
      <c r="AF44" s="483" t="n"/>
      <c r="AG44" s="483" t="n"/>
      <c r="AH44" s="483" t="n"/>
      <c r="AI44" s="483" t="n"/>
      <c r="AJ44" s="483" t="n"/>
      <c r="AK44" s="483" t="n"/>
      <c r="AL44" s="483" t="n"/>
      <c r="AM44" s="483" t="n"/>
      <c r="AN44" s="483" t="n"/>
      <c r="AO44" s="483" t="n"/>
      <c r="AP44" s="483" t="n"/>
      <c r="AQ44" s="483" t="n"/>
      <c r="AR44" s="483" t="n"/>
      <c r="AS44" s="483" t="n"/>
      <c r="AT44" s="483" t="n"/>
      <c r="AU44" s="483" t="n"/>
      <c r="AV44" s="483" t="n"/>
      <c r="AW44" s="483" t="n"/>
      <c r="AX44" s="483" t="n"/>
      <c r="AY44" s="483" t="n"/>
      <c r="AZ44" s="483" t="n"/>
      <c r="BA44" s="483" t="n"/>
      <c r="BB44" s="483" t="n"/>
      <c r="BC44" s="483" t="n"/>
      <c r="BD44" s="483" t="n"/>
    </row>
    <row r="45">
      <c r="A45" s="97" t="n"/>
      <c r="B45" s="397" t="n"/>
      <c r="C45" s="397" t="n"/>
      <c r="D45" s="507">
        <f>SUM(E45:AB45)</f>
        <v/>
      </c>
      <c r="E45" s="398" t="n"/>
      <c r="F45" s="399" t="n"/>
      <c r="G45" s="399" t="n"/>
      <c r="H45" s="399" t="n"/>
      <c r="I45" s="399" t="n"/>
      <c r="J45" s="402" t="n"/>
      <c r="K45" s="398" t="n"/>
      <c r="L45" s="399" t="n"/>
      <c r="M45" s="399" t="n"/>
      <c r="N45" s="399" t="n"/>
      <c r="O45" s="399" t="n"/>
      <c r="P45" s="399" t="n"/>
      <c r="Q45" s="399" t="n"/>
      <c r="R45" s="399" t="n"/>
      <c r="S45" s="399" t="n"/>
      <c r="T45" s="399" t="n"/>
      <c r="U45" s="399" t="n"/>
      <c r="V45" s="399" t="n"/>
      <c r="W45" s="399" t="n"/>
      <c r="X45" s="399" t="n"/>
      <c r="Y45" s="399" t="n"/>
      <c r="Z45" s="402" t="n"/>
      <c r="AA45" s="398" t="n"/>
      <c r="AB45" s="400" t="n"/>
      <c r="AC45" s="505" t="n"/>
      <c r="AD45" s="483" t="n"/>
      <c r="AE45" s="483" t="n"/>
      <c r="AF45" s="483" t="n"/>
      <c r="AG45" s="483" t="n"/>
      <c r="AH45" s="483" t="n"/>
      <c r="AI45" s="483" t="n"/>
      <c r="AJ45" s="483" t="n"/>
      <c r="AK45" s="483" t="n"/>
      <c r="AL45" s="483" t="n"/>
      <c r="AM45" s="483" t="n"/>
      <c r="AN45" s="483" t="n"/>
      <c r="AO45" s="483" t="n"/>
      <c r="AP45" s="483" t="n"/>
      <c r="AQ45" s="483" t="n"/>
      <c r="AR45" s="483" t="n"/>
      <c r="AS45" s="483" t="n"/>
      <c r="AT45" s="483" t="n"/>
      <c r="AU45" s="483" t="n"/>
      <c r="AV45" s="483" t="n"/>
      <c r="AW45" s="483" t="n"/>
      <c r="AX45" s="483" t="n"/>
      <c r="AY45" s="483" t="n"/>
      <c r="AZ45" s="483" t="n"/>
      <c r="BA45" s="483" t="n"/>
      <c r="BB45" s="483" t="n"/>
      <c r="BC45" s="483" t="n"/>
      <c r="BD45" s="483" t="n"/>
    </row>
    <row r="46">
      <c r="A46" s="97" t="n"/>
      <c r="B46" s="397" t="n"/>
      <c r="C46" s="397" t="n"/>
      <c r="D46" s="507">
        <f>SUM(E46:AB46)</f>
        <v/>
      </c>
      <c r="E46" s="398" t="n"/>
      <c r="F46" s="399" t="n"/>
      <c r="G46" s="399" t="n"/>
      <c r="H46" s="399" t="n"/>
      <c r="I46" s="399" t="n"/>
      <c r="J46" s="402" t="n"/>
      <c r="K46" s="398" t="n"/>
      <c r="L46" s="399" t="n"/>
      <c r="M46" s="399" t="n"/>
      <c r="N46" s="399" t="n"/>
      <c r="O46" s="399" t="n"/>
      <c r="P46" s="399" t="n"/>
      <c r="Q46" s="399" t="n"/>
      <c r="R46" s="399" t="n"/>
      <c r="S46" s="399" t="n"/>
      <c r="T46" s="399" t="n"/>
      <c r="U46" s="399" t="n"/>
      <c r="V46" s="399" t="n"/>
      <c r="W46" s="399" t="n"/>
      <c r="X46" s="399" t="n"/>
      <c r="Y46" s="399" t="n"/>
      <c r="Z46" s="402" t="n"/>
      <c r="AA46" s="398" t="n"/>
      <c r="AB46" s="400" t="n"/>
      <c r="AC46" s="505" t="n"/>
      <c r="AD46" s="483" t="n"/>
      <c r="AE46" s="483" t="n"/>
      <c r="AF46" s="483" t="n"/>
      <c r="AG46" s="483" t="n"/>
      <c r="AH46" s="483" t="n"/>
      <c r="AI46" s="483" t="n"/>
      <c r="AJ46" s="483" t="n"/>
      <c r="AK46" s="483" t="n"/>
      <c r="AL46" s="483" t="n"/>
      <c r="AM46" s="483" t="n"/>
      <c r="AN46" s="483" t="n"/>
      <c r="AO46" s="483" t="n"/>
      <c r="AP46" s="483" t="n"/>
      <c r="AQ46" s="483" t="n"/>
      <c r="AR46" s="483" t="n"/>
      <c r="AS46" s="483" t="n"/>
      <c r="AT46" s="483" t="n"/>
      <c r="AU46" s="483" t="n"/>
      <c r="AV46" s="483" t="n"/>
      <c r="AW46" s="483" t="n"/>
      <c r="AX46" s="483" t="n"/>
      <c r="AY46" s="483" t="n"/>
      <c r="AZ46" s="483" t="n"/>
      <c r="BA46" s="483" t="n"/>
      <c r="BB46" s="483" t="n"/>
      <c r="BC46" s="483" t="n"/>
      <c r="BD46" s="483" t="n"/>
    </row>
    <row r="47" ht="15" customHeight="1" thickBot="1">
      <c r="A47" s="102" t="n"/>
      <c r="B47" s="403" t="n"/>
      <c r="C47" s="403" t="n"/>
      <c r="D47" s="508">
        <f>SUM(E47:AB47)</f>
        <v/>
      </c>
      <c r="E47" s="489" t="n"/>
      <c r="F47" s="490" t="n"/>
      <c r="G47" s="490" t="n"/>
      <c r="H47" s="490" t="n"/>
      <c r="I47" s="490" t="n"/>
      <c r="J47" s="493" t="n"/>
      <c r="K47" s="489" t="n"/>
      <c r="L47" s="490" t="n"/>
      <c r="M47" s="490" t="n"/>
      <c r="N47" s="490" t="n"/>
      <c r="O47" s="490" t="n"/>
      <c r="P47" s="490" t="n"/>
      <c r="Q47" s="490" t="n"/>
      <c r="R47" s="490" t="n"/>
      <c r="S47" s="490" t="n"/>
      <c r="T47" s="490" t="n"/>
      <c r="U47" s="490" t="n"/>
      <c r="V47" s="490" t="n"/>
      <c r="W47" s="490" t="n"/>
      <c r="X47" s="490" t="n"/>
      <c r="Y47" s="490" t="n"/>
      <c r="Z47" s="493" t="n"/>
      <c r="AA47" s="489" t="n"/>
      <c r="AB47" s="491" t="n"/>
      <c r="AC47" s="505" t="n"/>
      <c r="AD47" s="483" t="n"/>
      <c r="AE47" s="483" t="n"/>
      <c r="AF47" s="483" t="n"/>
      <c r="AG47" s="483" t="n"/>
      <c r="AH47" s="483" t="n"/>
      <c r="AI47" s="483" t="n"/>
      <c r="AJ47" s="483" t="n"/>
      <c r="AK47" s="483" t="n"/>
      <c r="AL47" s="483" t="n"/>
      <c r="AM47" s="483" t="n"/>
      <c r="AN47" s="483" t="n"/>
      <c r="AO47" s="483" t="n"/>
      <c r="AP47" s="483" t="n"/>
      <c r="AQ47" s="483" t="n"/>
      <c r="AR47" s="483" t="n"/>
      <c r="AS47" s="483" t="n"/>
      <c r="AT47" s="483" t="n"/>
      <c r="AU47" s="483" t="n"/>
      <c r="AV47" s="483" t="n"/>
      <c r="AW47" s="483" t="n"/>
      <c r="AX47" s="483" t="n"/>
      <c r="AY47" s="483" t="n"/>
      <c r="AZ47" s="483" t="n"/>
      <c r="BA47" s="483" t="n"/>
      <c r="BB47" s="483" t="n"/>
      <c r="BC47" s="483" t="n"/>
      <c r="BD47" s="483" t="n"/>
    </row>
    <row r="48">
      <c r="A48" s="93" t="n"/>
      <c r="B48" s="410" t="n"/>
      <c r="C48" s="410" t="n"/>
      <c r="D48" s="509">
        <f>SUM(E48:AB48)</f>
        <v/>
      </c>
      <c r="E48" s="510" t="n"/>
      <c r="F48" s="511" t="n"/>
      <c r="G48" s="511" t="n"/>
      <c r="H48" s="511" t="n"/>
      <c r="I48" s="511" t="n"/>
      <c r="J48" s="512" t="n"/>
      <c r="K48" s="510" t="n"/>
      <c r="L48" s="511" t="n"/>
      <c r="M48" s="511" t="n"/>
      <c r="N48" s="511" t="n"/>
      <c r="O48" s="511" t="n"/>
      <c r="P48" s="511" t="n"/>
      <c r="Q48" s="511" t="n"/>
      <c r="R48" s="511" t="n"/>
      <c r="S48" s="511" t="n"/>
      <c r="T48" s="511" t="n"/>
      <c r="U48" s="511" t="n"/>
      <c r="V48" s="511" t="n"/>
      <c r="W48" s="511" t="n"/>
      <c r="X48" s="511" t="n"/>
      <c r="Y48" s="511" t="n"/>
      <c r="Z48" s="512" t="n"/>
      <c r="AA48" s="510" t="n"/>
      <c r="AB48" s="513" t="n"/>
      <c r="AC48" s="505" t="n"/>
      <c r="AD48" s="483" t="n"/>
      <c r="AE48" s="483" t="n"/>
      <c r="AF48" s="483" t="n"/>
      <c r="AG48" s="483" t="n"/>
      <c r="AH48" s="483" t="n"/>
      <c r="AI48" s="483" t="n"/>
      <c r="AJ48" s="483" t="n"/>
      <c r="AK48" s="483" t="n"/>
      <c r="AL48" s="483" t="n"/>
      <c r="AM48" s="483" t="n"/>
      <c r="AN48" s="483" t="n"/>
      <c r="AO48" s="483" t="n"/>
      <c r="AP48" s="483" t="n"/>
      <c r="AQ48" s="483" t="n"/>
      <c r="AR48" s="483" t="n"/>
      <c r="AS48" s="483" t="n"/>
      <c r="AT48" s="483" t="n"/>
      <c r="AU48" s="483" t="n"/>
      <c r="AV48" s="483" t="n"/>
      <c r="AW48" s="483" t="n"/>
      <c r="AX48" s="483" t="n"/>
      <c r="AY48" s="483" t="n"/>
      <c r="AZ48" s="483" t="n"/>
      <c r="BA48" s="483" t="n"/>
      <c r="BB48" s="483" t="n"/>
      <c r="BC48" s="483" t="n"/>
      <c r="BD48" s="483" t="n"/>
    </row>
    <row r="49">
      <c r="A49" s="97" t="inlineStr">
        <is>
          <t>EXPORTS from NP15</t>
        </is>
      </c>
      <c r="B49" s="397" t="n"/>
      <c r="C49" s="397" t="n"/>
      <c r="D49" s="507">
        <f>SUM(E49:AB49)</f>
        <v/>
      </c>
      <c r="E49" s="411" t="n"/>
      <c r="F49" s="412" t="n"/>
      <c r="G49" s="412" t="n"/>
      <c r="H49" s="412" t="n"/>
      <c r="I49" s="412" t="n"/>
      <c r="J49" s="414" t="n"/>
      <c r="K49" s="411" t="n"/>
      <c r="L49" s="412" t="n"/>
      <c r="M49" s="412" t="n"/>
      <c r="N49" s="412" t="n"/>
      <c r="O49" s="412" t="n"/>
      <c r="P49" s="412" t="n"/>
      <c r="Q49" s="412" t="n"/>
      <c r="R49" s="412" t="n"/>
      <c r="S49" s="412" t="n"/>
      <c r="T49" s="412" t="n"/>
      <c r="U49" s="412" t="n"/>
      <c r="V49" s="412" t="n"/>
      <c r="W49" s="412" t="n"/>
      <c r="X49" s="412" t="n"/>
      <c r="Y49" s="412" t="n"/>
      <c r="Z49" s="414" t="n"/>
      <c r="AA49" s="411" t="n"/>
      <c r="AB49" s="413" t="n"/>
      <c r="AC49" s="505" t="n"/>
      <c r="AD49" s="483" t="n"/>
      <c r="AE49" s="483" t="n"/>
      <c r="AF49" s="483" t="n"/>
      <c r="AG49" s="483" t="n"/>
      <c r="AH49" s="483" t="n"/>
      <c r="AI49" s="483" t="n"/>
      <c r="AJ49" s="483" t="n"/>
      <c r="AK49" s="483" t="n"/>
      <c r="AL49" s="483" t="n"/>
      <c r="AM49" s="483" t="n"/>
      <c r="AN49" s="483" t="n"/>
      <c r="AO49" s="483" t="n"/>
      <c r="AP49" s="483" t="n"/>
      <c r="AQ49" s="483" t="n"/>
      <c r="AR49" s="483" t="n"/>
      <c r="AS49" s="483" t="n"/>
      <c r="AT49" s="483" t="n"/>
      <c r="AU49" s="483" t="n"/>
      <c r="AV49" s="483" t="n"/>
      <c r="AW49" s="483" t="n"/>
      <c r="AX49" s="483" t="n"/>
      <c r="AY49" s="483" t="n"/>
      <c r="AZ49" s="483" t="n"/>
      <c r="BA49" s="483" t="n"/>
      <c r="BB49" s="483" t="n"/>
      <c r="BC49" s="483" t="n"/>
      <c r="BD49" s="483" t="n"/>
    </row>
    <row r="50" ht="15" customFormat="1" customHeight="1" s="303" thickBot="1">
      <c r="A50" s="102" t="n"/>
      <c r="B50" s="415" t="n"/>
      <c r="C50" s="415" t="n"/>
      <c r="D50" s="514">
        <f>SUM(E50:AB50)</f>
        <v/>
      </c>
      <c r="E50" s="416" t="n"/>
      <c r="F50" s="417" t="n"/>
      <c r="G50" s="417" t="n"/>
      <c r="H50" s="417" t="n"/>
      <c r="I50" s="417" t="n"/>
      <c r="J50" s="419" t="n"/>
      <c r="K50" s="416" t="n"/>
      <c r="L50" s="417" t="n"/>
      <c r="M50" s="417" t="n"/>
      <c r="N50" s="417" t="n"/>
      <c r="O50" s="417" t="n"/>
      <c r="P50" s="417" t="n"/>
      <c r="Q50" s="417" t="n"/>
      <c r="R50" s="417" t="n"/>
      <c r="S50" s="417" t="n"/>
      <c r="T50" s="417" t="n"/>
      <c r="U50" s="417" t="n"/>
      <c r="V50" s="417" t="n"/>
      <c r="W50" s="417" t="n"/>
      <c r="X50" s="417" t="n"/>
      <c r="Y50" s="417" t="n"/>
      <c r="Z50" s="419" t="n"/>
      <c r="AA50" s="416" t="n"/>
      <c r="AB50" s="418" t="n"/>
      <c r="AC50" s="505" t="n"/>
      <c r="AD50" s="531" t="n"/>
      <c r="AE50" s="531" t="n"/>
      <c r="AF50" s="531" t="n"/>
      <c r="AG50" s="531" t="n"/>
      <c r="AH50" s="531" t="n"/>
      <c r="AI50" s="531" t="n"/>
      <c r="AJ50" s="531" t="n"/>
      <c r="AK50" s="531" t="n"/>
      <c r="AL50" s="531" t="n"/>
      <c r="AM50" s="531" t="n"/>
      <c r="AN50" s="531" t="n"/>
      <c r="AO50" s="531" t="n"/>
      <c r="AP50" s="531" t="n"/>
      <c r="AQ50" s="531" t="n"/>
      <c r="AR50" s="531" t="n"/>
      <c r="AS50" s="531" t="n"/>
      <c r="AT50" s="531" t="n"/>
      <c r="AU50" s="531" t="n"/>
      <c r="AV50" s="531" t="n"/>
      <c r="AW50" s="531" t="n"/>
      <c r="AX50" s="531" t="n"/>
      <c r="AY50" s="531" t="n"/>
      <c r="AZ50" s="531" t="n"/>
      <c r="BA50" s="531" t="n"/>
      <c r="BB50" s="531" t="n"/>
      <c r="BC50" s="531" t="n"/>
      <c r="BD50" s="531" t="n"/>
      <c r="BE50" s="531" t="n"/>
      <c r="BF50" s="531" t="n"/>
      <c r="BG50" s="531" t="n"/>
      <c r="BH50" s="531" t="n"/>
      <c r="BI50" s="531" t="n"/>
      <c r="BJ50" s="531" t="n"/>
      <c r="BK50" s="531" t="n"/>
      <c r="BL50" s="531" t="n"/>
      <c r="BM50" s="531" t="n"/>
      <c r="BN50" s="531" t="n"/>
      <c r="BO50" s="531" t="n"/>
      <c r="BP50" s="531" t="n"/>
      <c r="BQ50" s="531" t="n"/>
      <c r="BR50" s="531" t="n"/>
      <c r="BS50" s="531" t="n"/>
      <c r="BT50" s="531" t="n"/>
      <c r="BU50" s="531" t="n"/>
      <c r="BV50" s="531" t="n"/>
      <c r="BW50" s="531" t="n"/>
      <c r="BX50" s="531" t="n"/>
      <c r="BY50" s="531" t="n"/>
      <c r="BZ50" s="531" t="n"/>
      <c r="CA50" s="531" t="n"/>
      <c r="CB50" s="531" t="n"/>
      <c r="CC50" s="531" t="n"/>
      <c r="CD50" s="531" t="n"/>
      <c r="CE50" s="531" t="n"/>
      <c r="CF50" s="531" t="n"/>
      <c r="CG50" s="531" t="n"/>
      <c r="CH50" s="531" t="n"/>
      <c r="CI50" s="531" t="n"/>
      <c r="CJ50" s="531" t="n"/>
      <c r="CK50" s="531" t="n"/>
      <c r="CL50" s="531" t="n"/>
      <c r="CM50" s="531" t="n"/>
      <c r="CN50" s="531" t="n"/>
      <c r="CO50" s="531" t="n"/>
      <c r="CP50" s="531" t="n"/>
      <c r="CQ50" s="531" t="n"/>
      <c r="CR50" s="531" t="n"/>
      <c r="CS50" s="531" t="n"/>
      <c r="CT50" s="531" t="n"/>
      <c r="CU50" s="531" t="n"/>
      <c r="CV50" s="531" t="n"/>
      <c r="CW50" s="531" t="n"/>
      <c r="CX50" s="531" t="n"/>
      <c r="CY50" s="531" t="n"/>
      <c r="CZ50" s="531" t="n"/>
      <c r="DA50" s="531" t="n"/>
      <c r="DB50" s="531" t="n"/>
      <c r="DC50" s="531" t="n"/>
      <c r="DD50" s="531" t="n"/>
      <c r="DE50" s="531" t="n"/>
      <c r="DF50" s="531" t="n"/>
      <c r="DG50" s="531" t="n"/>
      <c r="DH50" s="531" t="n"/>
      <c r="DI50" s="531" t="n"/>
      <c r="DJ50" s="531" t="n"/>
      <c r="DK50" s="531" t="n"/>
      <c r="DL50" s="531" t="n"/>
    </row>
    <row r="51" ht="15" customHeight="1" thickBot="1">
      <c r="A51" s="420" t="n"/>
      <c r="B51" s="421" t="n"/>
      <c r="C51" s="421" t="n"/>
      <c r="D51" s="422" t="n"/>
      <c r="E51" s="423" t="n"/>
      <c r="F51" s="424" t="n"/>
      <c r="G51" s="424" t="n"/>
      <c r="H51" s="424" t="n"/>
      <c r="I51" s="424" t="n"/>
      <c r="J51" s="425" t="n"/>
      <c r="K51" s="426" t="n"/>
      <c r="L51" s="426" t="n"/>
      <c r="M51" s="426" t="n"/>
      <c r="N51" s="426" t="n"/>
      <c r="O51" s="426" t="n"/>
      <c r="P51" s="426" t="n"/>
      <c r="Q51" s="426" t="n"/>
      <c r="R51" s="426" t="n"/>
      <c r="S51" s="426" t="n"/>
      <c r="T51" s="426" t="n"/>
      <c r="U51" s="426" t="n"/>
      <c r="V51" s="426" t="n"/>
      <c r="W51" s="426" t="n"/>
      <c r="X51" s="426" t="n"/>
      <c r="Y51" s="426" t="n"/>
      <c r="Z51" s="426" t="n"/>
      <c r="AA51" s="423" t="n"/>
      <c r="AB51" s="425" t="n"/>
      <c r="AC51" s="427" t="n"/>
      <c r="AD51" s="483" t="n"/>
      <c r="AE51" s="483" t="n"/>
      <c r="AF51" s="483" t="n"/>
      <c r="AG51" s="483" t="n"/>
      <c r="AH51" s="483" t="n"/>
      <c r="AI51" s="483" t="n"/>
      <c r="AJ51" s="483" t="n"/>
      <c r="AK51" s="483" t="n"/>
      <c r="AL51" s="483" t="n"/>
      <c r="AM51" s="483" t="n"/>
      <c r="AN51" s="483" t="n"/>
      <c r="AO51" s="483" t="n"/>
      <c r="AP51" s="483" t="n"/>
      <c r="AQ51" s="483" t="n"/>
      <c r="AR51" s="483" t="n"/>
      <c r="AS51" s="483" t="n"/>
      <c r="AT51" s="483" t="n"/>
      <c r="AU51" s="483" t="n"/>
      <c r="AV51" s="483" t="n"/>
      <c r="AW51" s="483" t="n"/>
      <c r="AX51" s="483" t="n"/>
      <c r="AY51" s="483" t="n"/>
      <c r="AZ51" s="483" t="n"/>
      <c r="BA51" s="483" t="n"/>
      <c r="BB51" s="483" t="n"/>
      <c r="BC51" s="483" t="n"/>
      <c r="BD51" s="483" t="n"/>
    </row>
    <row r="52" ht="17.25" customHeight="1" thickBot="1">
      <c r="A52" s="428" t="inlineStr">
        <is>
          <t>Balance Open**</t>
        </is>
      </c>
      <c r="B52" s="429" t="inlineStr">
        <is>
          <t>NP15</t>
        </is>
      </c>
      <c r="C52" s="429" t="inlineStr">
        <is>
          <t>EPMI</t>
        </is>
      </c>
      <c r="D52" s="430">
        <f>SUM(D17:D38)-SUM(D39:D50)-D16</f>
        <v/>
      </c>
      <c r="E52" s="431">
        <f>SUM(E17:E38)-SUM(E39:E50)-E16</f>
        <v/>
      </c>
      <c r="F52" s="432">
        <f>SUM(F17:F38)-SUM(F39:F50)-F16</f>
        <v/>
      </c>
      <c r="G52" s="432">
        <f>SUM(G17:G38)-SUM(G39:G50)-G16</f>
        <v/>
      </c>
      <c r="H52" s="432">
        <f>SUM(H17:H38)-SUM(H39:H50)-H16</f>
        <v/>
      </c>
      <c r="I52" s="432">
        <f>SUM(I17:I38)-SUM(I39:I50)-I16</f>
        <v/>
      </c>
      <c r="J52" s="433">
        <f>SUM(J17:J38)-SUM(J39:J50)-J16</f>
        <v/>
      </c>
      <c r="K52" s="434">
        <f>SUM(K17:K38)-SUM(K39:K50)-K16</f>
        <v/>
      </c>
      <c r="L52" s="432">
        <f>SUM(L17:L38)-SUM(L39:L50)-L16</f>
        <v/>
      </c>
      <c r="M52" s="432">
        <f>SUM(M17:M38)-SUM(M39:M50)-M16</f>
        <v/>
      </c>
      <c r="N52" s="432">
        <f>SUM(N17:N38)-SUM(N39:N50)-N16</f>
        <v/>
      </c>
      <c r="O52" s="432">
        <f>SUM(O17:O38)-SUM(O39:O50)-O16</f>
        <v/>
      </c>
      <c r="P52" s="432">
        <f>SUM(P17:P38)-SUM(P39:P50)-P16</f>
        <v/>
      </c>
      <c r="Q52" s="432">
        <f>SUM(Q17:Q38)-SUM(Q39:Q50)-Q16</f>
        <v/>
      </c>
      <c r="R52" s="432">
        <f>SUM(R17:R38)-SUM(R39:R50)-R16</f>
        <v/>
      </c>
      <c r="S52" s="432">
        <f>SUM(S17:S38)-SUM(S39:S50)-S16</f>
        <v/>
      </c>
      <c r="T52" s="432">
        <f>SUM(T17:T38)-SUM(T39:T50)-T16</f>
        <v/>
      </c>
      <c r="U52" s="432">
        <f>SUM(U17:U38)-SUM(U39:U50)-U16</f>
        <v/>
      </c>
      <c r="V52" s="432">
        <f>SUM(V17:V38)-SUM(V39:V50)-V16</f>
        <v/>
      </c>
      <c r="W52" s="432">
        <f>SUM(W17:W38)-SUM(W39:W50)-W16</f>
        <v/>
      </c>
      <c r="X52" s="432">
        <f>SUM(X17:X38)-SUM(X39:X50)-X16</f>
        <v/>
      </c>
      <c r="Y52" s="432">
        <f>SUM(Y17:Y38)-SUM(Y39:Y50)-Y16</f>
        <v/>
      </c>
      <c r="Z52" s="435">
        <f>SUM(Z17:Z38)-SUM(Z39:Z50)-Z16</f>
        <v/>
      </c>
      <c r="AA52" s="431">
        <f>SUM(AA17:AA38)-SUM(AA39:AA50)-AA16</f>
        <v/>
      </c>
      <c r="AB52" s="433">
        <f>SUM(AB17:AB38)-SUM(AB39:AB50)-AB16</f>
        <v/>
      </c>
      <c r="AC52" s="436" t="inlineStr">
        <is>
          <t xml:space="preserve">Contract is PX index + (in contract) </t>
        </is>
      </c>
      <c r="AD52" s="483" t="n"/>
      <c r="AE52" s="483" t="n"/>
      <c r="AF52" s="483" t="n"/>
      <c r="AG52" s="483" t="n"/>
      <c r="AH52" s="483" t="n"/>
      <c r="AI52" s="483" t="n"/>
      <c r="AJ52" s="483" t="n"/>
      <c r="AK52" s="483" t="n"/>
      <c r="AL52" s="483" t="n"/>
      <c r="AM52" s="483" t="n"/>
      <c r="AN52" s="483" t="n"/>
      <c r="AO52" s="483" t="n"/>
      <c r="AP52" s="483" t="n"/>
      <c r="AQ52" s="483" t="n"/>
      <c r="AR52" s="483" t="n"/>
      <c r="AS52" s="483" t="n"/>
      <c r="AT52" s="483" t="n"/>
      <c r="AU52" s="483" t="n"/>
      <c r="AV52" s="483" t="n"/>
      <c r="AW52" s="483" t="n"/>
      <c r="AX52" s="483" t="n"/>
      <c r="AY52" s="483" t="n"/>
      <c r="AZ52" s="483" t="n"/>
      <c r="BA52" s="483" t="n"/>
      <c r="BB52" s="483" t="n"/>
      <c r="BC52" s="483" t="n"/>
      <c r="BD52" s="483" t="n"/>
    </row>
    <row r="53" ht="16.5" customHeight="1">
      <c r="A53" s="545" t="inlineStr">
        <is>
          <t>** As of 09/01/01, "Balance Open" will represent a long position as positive (+) and a short position as negative (-).</t>
        </is>
      </c>
      <c r="B53" s="438" t="n"/>
      <c r="C53" s="438" t="n"/>
      <c r="D53" s="439" t="n"/>
      <c r="E53" s="440" t="n"/>
      <c r="F53" s="441" t="n"/>
      <c r="G53" s="441" t="n"/>
      <c r="H53" s="441" t="n"/>
      <c r="I53" s="441" t="n"/>
      <c r="J53" s="442" t="n"/>
      <c r="K53" s="443" t="n"/>
      <c r="L53" s="443" t="n"/>
      <c r="M53" s="443" t="n"/>
      <c r="N53" s="443" t="n"/>
      <c r="O53" s="443" t="n"/>
      <c r="P53" s="443" t="n"/>
      <c r="Q53" s="443" t="n"/>
      <c r="R53" s="443" t="n"/>
      <c r="S53" s="443" t="n"/>
      <c r="T53" s="443" t="n"/>
      <c r="U53" s="443" t="n"/>
      <c r="V53" s="443" t="n"/>
      <c r="W53" s="443" t="n"/>
      <c r="X53" s="443" t="n"/>
      <c r="Y53" s="443" t="n"/>
      <c r="Z53" s="443" t="n"/>
      <c r="AA53" s="440" t="n"/>
      <c r="AB53" s="442" t="n"/>
      <c r="AC53" s="444" t="n"/>
      <c r="AD53" s="483" t="n"/>
      <c r="AE53" s="483" t="n"/>
      <c r="AF53" s="483" t="n"/>
      <c r="AG53" s="483" t="n"/>
      <c r="AH53" s="483" t="n"/>
      <c r="AI53" s="483" t="n"/>
      <c r="AJ53" s="483" t="n"/>
      <c r="AK53" s="483" t="n"/>
      <c r="AL53" s="483" t="n"/>
      <c r="AM53" s="483" t="n"/>
      <c r="AN53" s="483" t="n"/>
      <c r="AO53" s="483" t="n"/>
      <c r="AP53" s="483" t="n"/>
      <c r="AQ53" s="483" t="n"/>
      <c r="AR53" s="483" t="n"/>
      <c r="AS53" s="483" t="n"/>
      <c r="AT53" s="483" t="n"/>
      <c r="AU53" s="483" t="n"/>
      <c r="AV53" s="483" t="n"/>
      <c r="AW53" s="483" t="n"/>
      <c r="AX53" s="483" t="n"/>
      <c r="AY53" s="483" t="n"/>
      <c r="AZ53" s="483" t="n"/>
      <c r="BA53" s="483" t="n"/>
      <c r="BB53" s="483" t="n"/>
      <c r="BC53" s="483" t="n"/>
      <c r="BD53" s="483" t="n"/>
    </row>
    <row r="54">
      <c r="A54" s="437" t="n"/>
      <c r="B54" s="438" t="n"/>
      <c r="C54" s="438" t="n"/>
      <c r="D54" s="439" t="n"/>
      <c r="E54" s="196" t="n"/>
      <c r="F54" s="194" t="n"/>
      <c r="G54" s="194" t="n"/>
      <c r="H54" s="194" t="n"/>
      <c r="I54" s="194" t="n"/>
      <c r="J54" s="197" t="n"/>
      <c r="K54" s="443" t="n"/>
      <c r="L54" s="443" t="n"/>
      <c r="M54" s="443" t="n"/>
      <c r="N54" s="443" t="n"/>
      <c r="O54" s="443" t="n"/>
      <c r="P54" s="443" t="n"/>
      <c r="Q54" s="443" t="n"/>
      <c r="R54" s="443" t="n"/>
      <c r="S54" s="443" t="n"/>
      <c r="T54" s="443" t="n"/>
      <c r="U54" s="443" t="n"/>
      <c r="V54" s="443" t="n"/>
      <c r="W54" s="443" t="n"/>
      <c r="X54" s="443" t="n"/>
      <c r="Y54" s="443" t="n"/>
      <c r="Z54" s="443" t="n"/>
      <c r="AA54" s="196" t="n"/>
      <c r="AB54" s="197" t="n"/>
      <c r="AC54" s="444" t="n"/>
      <c r="AD54" s="483" t="n"/>
      <c r="AE54" s="524" t="inlineStr">
        <is>
          <t>SP15</t>
        </is>
      </c>
      <c r="AF54" s="483" t="n"/>
      <c r="AG54" s="483" t="n"/>
      <c r="AH54" s="483" t="n"/>
      <c r="AI54" s="483" t="n"/>
      <c r="AJ54" s="483" t="n"/>
      <c r="AK54" s="483" t="n"/>
      <c r="AL54" s="483" t="n"/>
      <c r="AM54" s="483" t="n"/>
      <c r="AN54" s="483" t="n"/>
      <c r="AO54" s="483" t="n"/>
      <c r="AP54" s="483" t="n"/>
      <c r="AQ54" s="483" t="n"/>
      <c r="AR54" s="483" t="n"/>
      <c r="AS54" s="483" t="n"/>
      <c r="AT54" s="483" t="n"/>
      <c r="AU54" s="483" t="n"/>
      <c r="AV54" s="483" t="n"/>
      <c r="AW54" s="483" t="n"/>
      <c r="AX54" s="483" t="n"/>
      <c r="AY54" s="483" t="n"/>
      <c r="AZ54" s="483" t="n"/>
      <c r="BA54" s="483" t="n"/>
      <c r="BB54" s="483" t="n"/>
      <c r="BC54" s="483" t="n"/>
      <c r="BD54" s="483" t="n"/>
    </row>
    <row r="55" ht="15" customHeight="1">
      <c r="A55" s="437" t="n"/>
      <c r="B55" s="438" t="n"/>
      <c r="C55" s="438" t="n"/>
      <c r="D55" s="439" t="n"/>
      <c r="E55" s="196" t="n"/>
      <c r="F55" s="194" t="n"/>
      <c r="G55" s="194" t="n"/>
      <c r="H55" s="194" t="n"/>
      <c r="I55" s="194" t="n"/>
      <c r="J55" s="197" t="n"/>
      <c r="K55" s="443" t="n"/>
      <c r="L55" s="443" t="n"/>
      <c r="M55" s="443" t="n"/>
      <c r="N55" s="443" t="n"/>
      <c r="O55" s="443" t="n"/>
      <c r="P55" s="443" t="n"/>
      <c r="Q55" s="443" t="n"/>
      <c r="R55" s="443" t="n"/>
      <c r="S55" s="443" t="n"/>
      <c r="T55" s="443" t="n"/>
      <c r="U55" s="443" t="n"/>
      <c r="V55" s="443" t="n"/>
      <c r="W55" s="443" t="n"/>
      <c r="X55" s="443" t="n"/>
      <c r="Y55" s="443" t="n"/>
      <c r="Z55" s="443" t="n"/>
      <c r="AA55" s="196" t="n"/>
      <c r="AB55" s="197" t="n"/>
      <c r="AC55" s="444" t="n"/>
      <c r="AD55" s="523" t="n"/>
      <c r="AE55" s="525" t="inlineStr">
        <is>
          <t>APX</t>
        </is>
      </c>
      <c r="AF55" s="525" t="inlineStr">
        <is>
          <t>APX</t>
        </is>
      </c>
      <c r="AG55" s="525" t="inlineStr">
        <is>
          <t>Other</t>
        </is>
      </c>
      <c r="AH55" s="525" t="inlineStr">
        <is>
          <t>Other</t>
        </is>
      </c>
      <c r="AI55" s="525" t="inlineStr">
        <is>
          <t>EPMI</t>
        </is>
      </c>
      <c r="AK55" s="526" t="inlineStr">
        <is>
          <t>SP15</t>
        </is>
      </c>
      <c r="AM55" s="526" t="n"/>
      <c r="AN55" s="526" t="n"/>
      <c r="AO55" s="526" t="n"/>
      <c r="AP55" s="526" t="inlineStr">
        <is>
          <t>SP15</t>
        </is>
      </c>
      <c r="AR55" s="526" t="n"/>
      <c r="AS55" s="526" t="n"/>
      <c r="AT55" s="526" t="n"/>
      <c r="AU55" s="526" t="inlineStr">
        <is>
          <t>SP15</t>
        </is>
      </c>
      <c r="AW55" s="526" t="n"/>
      <c r="AX55" s="526" t="n"/>
      <c r="AY55" s="526" t="n"/>
      <c r="AZ55" s="526" t="inlineStr">
        <is>
          <t xml:space="preserve">SP15 </t>
        </is>
      </c>
      <c r="BB55" s="526" t="n"/>
      <c r="BC55" s="526" t="n"/>
      <c r="BD55" s="483" t="n"/>
    </row>
    <row r="56" ht="29.25" customHeight="1" thickBot="1">
      <c r="A56" s="437" t="inlineStr">
        <is>
          <t>Schedule Type</t>
        </is>
      </c>
      <c r="B56" s="438" t="inlineStr">
        <is>
          <t>[Person_1].</t>
        </is>
      </c>
      <c r="C56" s="438" t="inlineStr">
        <is>
          <t>Counterparty</t>
        </is>
      </c>
      <c r="D56" s="445" t="inlineStr">
        <is>
          <t>Total Volume</t>
        </is>
      </c>
      <c r="E56" s="146" t="n">
        <v>1</v>
      </c>
      <c r="F56" s="144" t="n">
        <v>2</v>
      </c>
      <c r="G56" s="144" t="n">
        <v>3</v>
      </c>
      <c r="H56" s="144" t="n">
        <v>4</v>
      </c>
      <c r="I56" s="144" t="n">
        <v>5</v>
      </c>
      <c r="J56" s="147" t="n">
        <v>6</v>
      </c>
      <c r="K56" s="446" t="n">
        <v>7</v>
      </c>
      <c r="L56" s="446" t="n">
        <v>8</v>
      </c>
      <c r="M56" s="446" t="n">
        <v>9</v>
      </c>
      <c r="N56" s="446" t="n">
        <v>10</v>
      </c>
      <c r="O56" s="446" t="n">
        <v>11</v>
      </c>
      <c r="P56" s="446" t="n">
        <v>12</v>
      </c>
      <c r="Q56" s="446" t="n">
        <v>13</v>
      </c>
      <c r="R56" s="446" t="n">
        <v>14</v>
      </c>
      <c r="S56" s="446" t="n">
        <v>15</v>
      </c>
      <c r="T56" s="446" t="n">
        <v>16</v>
      </c>
      <c r="U56" s="446" t="n">
        <v>17</v>
      </c>
      <c r="V56" s="446" t="n">
        <v>18</v>
      </c>
      <c r="W56" s="446" t="n">
        <v>19</v>
      </c>
      <c r="X56" s="446" t="n">
        <v>20</v>
      </c>
      <c r="Y56" s="446" t="n">
        <v>21</v>
      </c>
      <c r="Z56" s="446" t="n">
        <v>22</v>
      </c>
      <c r="AA56" s="146" t="n">
        <v>23</v>
      </c>
      <c r="AB56" s="147" t="n">
        <v>24</v>
      </c>
      <c r="AC56" s="447" t="inlineStr">
        <is>
          <t>Notes</t>
        </is>
      </c>
      <c r="AD56" s="527" t="n"/>
      <c r="AE56" s="528" t="inlineStr">
        <is>
          <t>Purchase</t>
        </is>
      </c>
      <c r="AF56" s="528" t="inlineStr">
        <is>
          <t>Sale</t>
        </is>
      </c>
      <c r="AG56" s="528" t="inlineStr">
        <is>
          <t>Purchase</t>
        </is>
      </c>
      <c r="AH56" s="528" t="inlineStr">
        <is>
          <t>Sale</t>
        </is>
      </c>
      <c r="AI56" s="528" t="inlineStr">
        <is>
          <t>EX-Post</t>
        </is>
      </c>
      <c r="AK56" s="526" t="inlineStr">
        <is>
          <t>APX Purchases</t>
        </is>
      </c>
      <c r="AL56" s="530" t="n"/>
      <c r="AM56" s="530" t="n"/>
      <c r="AN56" s="530" t="n"/>
      <c r="AO56" s="527" t="n"/>
      <c r="AP56" s="526" t="inlineStr">
        <is>
          <t>APX Sales</t>
        </is>
      </c>
      <c r="AQ56" s="530" t="n"/>
      <c r="AR56" s="530" t="n"/>
      <c r="AS56" s="530" t="n"/>
      <c r="AT56" s="527" t="n"/>
      <c r="AU56" s="526" t="inlineStr">
        <is>
          <t>Other Purchases</t>
        </is>
      </c>
      <c r="AV56" s="530" t="n"/>
      <c r="AW56" s="530" t="n"/>
      <c r="AX56" s="530" t="n"/>
      <c r="AY56" s="527" t="n"/>
      <c r="AZ56" s="526" t="inlineStr">
        <is>
          <t>Other Sales</t>
        </is>
      </c>
      <c r="BA56" s="530" t="n"/>
      <c r="BB56" s="530" t="n"/>
      <c r="BC56" s="530" t="n"/>
      <c r="BD56" s="526" t="n"/>
    </row>
    <row r="57" ht="18.75" customHeight="1">
      <c r="A57" s="93" t="n"/>
      <c r="B57" s="23" t="inlineStr">
        <is>
          <t>SCE</t>
        </is>
      </c>
      <c r="C57" s="23" t="inlineStr">
        <is>
          <t>EES</t>
        </is>
      </c>
      <c r="D57" s="24">
        <f>SUM(E57:AB57)</f>
        <v/>
      </c>
      <c r="E57" s="336" t="n">
        <v>164.1918514246438</v>
      </c>
      <c r="F57" s="337" t="n">
        <v>158.6788016132779</v>
      </c>
      <c r="G57" s="337" t="n">
        <v>155.7484633971285</v>
      </c>
      <c r="H57" s="337" t="n">
        <v>156.6819093678041</v>
      </c>
      <c r="I57" s="337" t="n">
        <v>164.2644709135102</v>
      </c>
      <c r="J57" s="338" t="n">
        <v>181.390397021849</v>
      </c>
      <c r="K57" s="339" t="n">
        <v>208.1980994509909</v>
      </c>
      <c r="L57" s="337" t="n">
        <v>234.1487267974127</v>
      </c>
      <c r="M57" s="337" t="n">
        <v>251.5051102465785</v>
      </c>
      <c r="N57" s="337" t="n">
        <v>261.5124773371743</v>
      </c>
      <c r="O57" s="337" t="n">
        <v>269.8242975648524</v>
      </c>
      <c r="P57" s="337" t="n">
        <v>269.8598277937072</v>
      </c>
      <c r="Q57" s="337" t="n">
        <v>269.0993381581405</v>
      </c>
      <c r="R57" s="337" t="n">
        <v>268.6982582431812</v>
      </c>
      <c r="S57" s="337" t="n">
        <v>265.0840230465902</v>
      </c>
      <c r="T57" s="337" t="n">
        <v>254.7338000870201</v>
      </c>
      <c r="U57" s="337" t="n">
        <v>241.0634341595381</v>
      </c>
      <c r="V57" s="337" t="n">
        <v>226.6150876652765</v>
      </c>
      <c r="W57" s="337" t="n">
        <v>219.2958081441975</v>
      </c>
      <c r="X57" s="337" t="n">
        <v>212.5148102131004</v>
      </c>
      <c r="Y57" s="337" t="n">
        <v>202.9933521116695</v>
      </c>
      <c r="Z57" s="340" t="n">
        <v>190.262825494455</v>
      </c>
      <c r="AA57" s="336" t="n">
        <v>177.2916997024037</v>
      </c>
      <c r="AB57" s="338" t="n">
        <v>168.7324459458191</v>
      </c>
      <c r="AC57" s="347" t="inlineStr">
        <is>
          <t>Load may vary slightly from file sent by FTP (This</t>
        </is>
      </c>
      <c r="AD57" s="532" t="n">
        <v>1</v>
      </c>
      <c r="AE57" s="548">
        <f>E80</f>
        <v/>
      </c>
      <c r="AF57" s="549">
        <f>E94</f>
        <v/>
      </c>
      <c r="AG57" s="533" t="n">
        <v>0</v>
      </c>
      <c r="AH57" s="533">
        <f>E93</f>
        <v/>
      </c>
      <c r="AI57" s="549">
        <f>E64+E65+E67-E86-E87-E88</f>
        <v/>
      </c>
      <c r="AK57" s="530">
        <f>-AE57</f>
        <v/>
      </c>
      <c r="AL57" s="530">
        <f>-AE58</f>
        <v/>
      </c>
      <c r="AM57" s="530">
        <f>-AE59</f>
        <v/>
      </c>
      <c r="AN57" s="530">
        <f>-AE60</f>
        <v/>
      </c>
      <c r="AO57" s="530" t="n"/>
      <c r="AP57" s="530">
        <f>AF57</f>
        <v/>
      </c>
      <c r="AQ57" s="530">
        <f>AF58</f>
        <v/>
      </c>
      <c r="AR57" s="530">
        <f>AF59</f>
        <v/>
      </c>
      <c r="AS57" s="530">
        <f>AF60</f>
        <v/>
      </c>
      <c r="AT57" s="530" t="n"/>
      <c r="AU57" s="530">
        <f>-AG57</f>
        <v/>
      </c>
      <c r="AV57" s="530">
        <f>-AG58</f>
        <v/>
      </c>
      <c r="AW57" s="530">
        <f>-AG59</f>
        <v/>
      </c>
      <c r="AX57" s="530">
        <f>-AG60</f>
        <v/>
      </c>
      <c r="AY57" s="530" t="n"/>
      <c r="AZ57" s="530">
        <f>AH57</f>
        <v/>
      </c>
      <c r="BA57" s="530">
        <f>AH58</f>
        <v/>
      </c>
      <c r="BB57" s="530">
        <f>AH59</f>
        <v/>
      </c>
      <c r="BC57" s="530">
        <f>AH60</f>
        <v/>
      </c>
      <c r="BD57" s="527" t="n"/>
    </row>
    <row r="58" ht="15" customHeight="1" thickBot="1">
      <c r="A58" s="97" t="inlineStr">
        <is>
          <t>[Person_4]</t>
        </is>
      </c>
      <c r="B58" s="35" t="inlineStr">
        <is>
          <t>SDGE</t>
        </is>
      </c>
      <c r="C58" s="35" t="inlineStr">
        <is>
          <t>EES</t>
        </is>
      </c>
      <c r="D58" s="448">
        <f>SUM(E58:AB58)</f>
        <v/>
      </c>
      <c r="E58" s="449" t="n">
        <v>112.0176510751385</v>
      </c>
      <c r="F58" s="450" t="n">
        <v>109.3297974541109</v>
      </c>
      <c r="G58" s="450" t="n">
        <v>109.0964362053128</v>
      </c>
      <c r="H58" s="450" t="n">
        <v>108.6553473058361</v>
      </c>
      <c r="I58" s="450" t="n">
        <v>114.9574887584686</v>
      </c>
      <c r="J58" s="451" t="n">
        <v>128.1943980403285</v>
      </c>
      <c r="K58" s="452" t="n">
        <v>144.2609098235891</v>
      </c>
      <c r="L58" s="450" t="n">
        <v>161.2713614270285</v>
      </c>
      <c r="M58" s="450" t="n">
        <v>167.9095692168712</v>
      </c>
      <c r="N58" s="450" t="n">
        <v>173.0740239793378</v>
      </c>
      <c r="O58" s="450" t="n">
        <v>177.6388876443891</v>
      </c>
      <c r="P58" s="450" t="n">
        <v>174.7717003503524</v>
      </c>
      <c r="Q58" s="450" t="n">
        <v>183.0491270900057</v>
      </c>
      <c r="R58" s="450" t="n">
        <v>184.1446061611677</v>
      </c>
      <c r="S58" s="450" t="n">
        <v>181.1033133378404</v>
      </c>
      <c r="T58" s="450" t="n">
        <v>173.1370996677456</v>
      </c>
      <c r="U58" s="450" t="n">
        <v>164.7132757652256</v>
      </c>
      <c r="V58" s="450" t="n">
        <v>160.1353852239653</v>
      </c>
      <c r="W58" s="450" t="n">
        <v>156.4321462451966</v>
      </c>
      <c r="X58" s="450" t="n">
        <v>149.5210209435906</v>
      </c>
      <c r="Y58" s="450" t="n">
        <v>141.4283994116638</v>
      </c>
      <c r="Z58" s="453" t="n">
        <v>130.8762099136087</v>
      </c>
      <c r="AA58" s="449" t="n">
        <v>118.9676528953153</v>
      </c>
      <c r="AB58" s="451" t="n">
        <v>112.5672996066485</v>
      </c>
      <c r="AC58" s="347" t="inlineStr">
        <is>
          <t>Schedule does not replace FTP Server File)</t>
        </is>
      </c>
      <c r="AD58" s="532" t="n">
        <v>2</v>
      </c>
      <c r="AE58" s="550">
        <f>F80</f>
        <v/>
      </c>
      <c r="AF58" s="551">
        <f>F94</f>
        <v/>
      </c>
      <c r="AG58" s="534" t="n">
        <v>0</v>
      </c>
      <c r="AH58" s="534">
        <f>F93</f>
        <v/>
      </c>
      <c r="AI58" s="551">
        <f>F64+F65+F67-F86-F87-F88</f>
        <v/>
      </c>
      <c r="AK58" s="530">
        <f>-AE61</f>
        <v/>
      </c>
      <c r="AL58" s="530">
        <f>-AE62</f>
        <v/>
      </c>
      <c r="AM58" s="530">
        <f>-AE63</f>
        <v/>
      </c>
      <c r="AN58" s="530">
        <f>-AE64</f>
        <v/>
      </c>
      <c r="AO58" s="530" t="n"/>
      <c r="AP58" s="530">
        <f>AF61</f>
        <v/>
      </c>
      <c r="AQ58" s="530">
        <f>AF62</f>
        <v/>
      </c>
      <c r="AR58" s="530">
        <f>AF63</f>
        <v/>
      </c>
      <c r="AS58" s="530">
        <f>AF64</f>
        <v/>
      </c>
      <c r="AT58" s="530" t="n"/>
      <c r="AU58" s="530">
        <f>-AG61</f>
        <v/>
      </c>
      <c r="AV58" s="530">
        <f>-AG62</f>
        <v/>
      </c>
      <c r="AW58" s="530">
        <f>-AG63</f>
        <v/>
      </c>
      <c r="AX58" s="530">
        <f>-AG64</f>
        <v/>
      </c>
      <c r="AY58" s="530" t="n"/>
      <c r="AZ58" s="530">
        <f>AH61</f>
        <v/>
      </c>
      <c r="BA58" s="530">
        <f>AH62</f>
        <v/>
      </c>
      <c r="BB58" s="530">
        <f>AH63</f>
        <v/>
      </c>
      <c r="BC58" s="530">
        <f>AH64</f>
        <v/>
      </c>
      <c r="BD58" s="530" t="n"/>
    </row>
    <row r="59" ht="15" customHeight="1">
      <c r="A59" s="97" t="n"/>
      <c r="B59" s="38" t="inlineStr">
        <is>
          <t>SCE</t>
        </is>
      </c>
      <c r="C59" s="38" t="inlineStr">
        <is>
          <t>EEMC (PGES)</t>
        </is>
      </c>
      <c r="D59" s="89">
        <f>SUM(E59:AB59)</f>
        <v/>
      </c>
      <c r="E59" s="355" t="n">
        <v>103.3811172157993</v>
      </c>
      <c r="F59" s="356" t="n">
        <v>98.24675721849076</v>
      </c>
      <c r="G59" s="356" t="n">
        <v>96.25085152278734</v>
      </c>
      <c r="H59" s="356" t="n">
        <v>97.90756071623098</v>
      </c>
      <c r="I59" s="356" t="n">
        <v>105.1350584748873</v>
      </c>
      <c r="J59" s="357" t="n">
        <v>121.0658913642616</v>
      </c>
      <c r="K59" s="358" t="n">
        <v>146.1538049001221</v>
      </c>
      <c r="L59" s="356" t="n">
        <v>169.5869484863915</v>
      </c>
      <c r="M59" s="356" t="n">
        <v>185.7356349849289</v>
      </c>
      <c r="N59" s="356" t="n">
        <v>194.4642918979267</v>
      </c>
      <c r="O59" s="356" t="n">
        <v>201.3441117525497</v>
      </c>
      <c r="P59" s="356" t="n">
        <v>202.216725945323</v>
      </c>
      <c r="Q59" s="356" t="n">
        <v>205.5336127736309</v>
      </c>
      <c r="R59" s="356" t="n">
        <v>204.4831528663501</v>
      </c>
      <c r="S59" s="356" t="n">
        <v>200.278878084275</v>
      </c>
      <c r="T59" s="356" t="n">
        <v>189.9685360580397</v>
      </c>
      <c r="U59" s="356" t="n">
        <v>176.0400044850274</v>
      </c>
      <c r="V59" s="356" t="n">
        <v>163.2057707453491</v>
      </c>
      <c r="W59" s="356" t="n">
        <v>155.4580650758085</v>
      </c>
      <c r="X59" s="356" t="n">
        <v>149.3276277810438</v>
      </c>
      <c r="Y59" s="356" t="n">
        <v>140.3968967104517</v>
      </c>
      <c r="Z59" s="359" t="n">
        <v>127.1894395108699</v>
      </c>
      <c r="AA59" s="355" t="n">
        <v>114.9706868736647</v>
      </c>
      <c r="AB59" s="357" t="n">
        <v>106.7778002447077</v>
      </c>
      <c r="AC59" s="347" t="inlineStr">
        <is>
          <t xml:space="preserve"> load forecasting group</t>
        </is>
      </c>
      <c r="AD59" s="532" t="n">
        <v>3</v>
      </c>
      <c r="AE59" s="550">
        <f>G80</f>
        <v/>
      </c>
      <c r="AF59" s="551">
        <f>G94</f>
        <v/>
      </c>
      <c r="AG59" s="534" t="n">
        <v>0</v>
      </c>
      <c r="AH59" s="534">
        <f>G93</f>
        <v/>
      </c>
      <c r="AI59" s="551">
        <f>G64+G65+G67-G86-G87-G88</f>
        <v/>
      </c>
      <c r="AK59" s="530">
        <f>-AE65</f>
        <v/>
      </c>
      <c r="AL59" s="530">
        <f>-AE66</f>
        <v/>
      </c>
      <c r="AM59" s="530">
        <f>-AE67</f>
        <v/>
      </c>
      <c r="AN59" s="530">
        <f>-AE68</f>
        <v/>
      </c>
      <c r="AO59" s="523" t="n"/>
      <c r="AP59" s="530">
        <f>AF65</f>
        <v/>
      </c>
      <c r="AQ59" s="530">
        <f>AF66</f>
        <v/>
      </c>
      <c r="AR59" s="530">
        <f>AF67</f>
        <v/>
      </c>
      <c r="AS59" s="530">
        <f>AF68</f>
        <v/>
      </c>
      <c r="AT59" s="523" t="n"/>
      <c r="AU59" s="530">
        <f>-AG65</f>
        <v/>
      </c>
      <c r="AV59" s="530">
        <f>-AG66</f>
        <v/>
      </c>
      <c r="AW59" s="530">
        <f>-AG67</f>
        <v/>
      </c>
      <c r="AX59" s="530">
        <f>-AG68</f>
        <v/>
      </c>
      <c r="AY59" s="523" t="n"/>
      <c r="AZ59" s="530">
        <f>AH65</f>
        <v/>
      </c>
      <c r="BA59" s="530">
        <f>AH66</f>
        <v/>
      </c>
      <c r="BB59" s="530">
        <f>AH67</f>
        <v/>
      </c>
      <c r="BC59" s="530">
        <f>AH68</f>
        <v/>
      </c>
      <c r="BD59" s="530" t="n"/>
    </row>
    <row r="60" ht="15.75" customHeight="1" thickBot="1">
      <c r="A60" s="97" t="n"/>
      <c r="B60" s="42" t="inlineStr">
        <is>
          <t>SDGE</t>
        </is>
      </c>
      <c r="C60" s="42" t="inlineStr">
        <is>
          <t>EEMC (PGES)</t>
        </is>
      </c>
      <c r="D60" s="43">
        <f>SUM(E60:AB60)</f>
        <v/>
      </c>
      <c r="E60" s="367" t="n">
        <v>26.31989021735512</v>
      </c>
      <c r="F60" s="368" t="n">
        <v>25.92724417040846</v>
      </c>
      <c r="G60" s="368" t="n">
        <v>25.81239082203773</v>
      </c>
      <c r="H60" s="368" t="n">
        <v>26.18390595505344</v>
      </c>
      <c r="I60" s="368" t="n">
        <v>28.11152158620222</v>
      </c>
      <c r="J60" s="369" t="n">
        <v>31.37599736903938</v>
      </c>
      <c r="K60" s="370" t="n">
        <v>35.61269869550916</v>
      </c>
      <c r="L60" s="368" t="n">
        <v>37.81266428981201</v>
      </c>
      <c r="M60" s="368" t="n">
        <v>40.2238916552248</v>
      </c>
      <c r="N60" s="368" t="n">
        <v>40.9816661385973</v>
      </c>
      <c r="O60" s="368" t="n">
        <v>41.42233071521829</v>
      </c>
      <c r="P60" s="368" t="n">
        <v>41.46826351968819</v>
      </c>
      <c r="Q60" s="368" t="n">
        <v>42.06099472283743</v>
      </c>
      <c r="R60" s="368" t="n">
        <v>42.37461708565796</v>
      </c>
      <c r="S60" s="368" t="n">
        <v>40.44909905978182</v>
      </c>
      <c r="T60" s="368" t="n">
        <v>38.51624965295763</v>
      </c>
      <c r="U60" s="368" t="n">
        <v>36.37380152177943</v>
      </c>
      <c r="V60" s="368" t="n">
        <v>34.48450193162261</v>
      </c>
      <c r="W60" s="368" t="n">
        <v>33.7840978031001</v>
      </c>
      <c r="X60" s="368" t="n">
        <v>32.71400336119694</v>
      </c>
      <c r="Y60" s="368" t="n">
        <v>30.55300747554759</v>
      </c>
      <c r="Z60" s="371" t="n">
        <v>29.6340077990381</v>
      </c>
      <c r="AA60" s="367" t="n">
        <v>28.2764401020964</v>
      </c>
      <c r="AB60" s="369" t="n">
        <v>27.39756275070856</v>
      </c>
      <c r="AC60" s="360" t="n"/>
      <c r="AD60" s="532" t="n">
        <v>4</v>
      </c>
      <c r="AE60" s="550">
        <f>H80</f>
        <v/>
      </c>
      <c r="AF60" s="551">
        <f>H94</f>
        <v/>
      </c>
      <c r="AG60" s="534" t="n">
        <v>0</v>
      </c>
      <c r="AH60" s="534">
        <f>H93</f>
        <v/>
      </c>
      <c r="AI60" s="551">
        <f>H64+H65+H67-H86-H87-H88</f>
        <v/>
      </c>
      <c r="AK60" s="530">
        <f>-AE69</f>
        <v/>
      </c>
      <c r="AL60" s="530">
        <f>-AE70</f>
        <v/>
      </c>
      <c r="AM60" s="530">
        <f>-AE71</f>
        <v/>
      </c>
      <c r="AN60" s="530">
        <f>-AE72</f>
        <v/>
      </c>
      <c r="AO60" s="530" t="n"/>
      <c r="AP60" s="530">
        <f>AF69</f>
        <v/>
      </c>
      <c r="AQ60" s="530">
        <f>AF70</f>
        <v/>
      </c>
      <c r="AR60" s="530">
        <f>AF71</f>
        <v/>
      </c>
      <c r="AS60" s="530">
        <f>AF72</f>
        <v/>
      </c>
      <c r="AT60" s="530" t="n"/>
      <c r="AU60" s="530">
        <f>-AG69</f>
        <v/>
      </c>
      <c r="AV60" s="530">
        <f>-AG70</f>
        <v/>
      </c>
      <c r="AW60" s="530">
        <f>-AG71</f>
        <v/>
      </c>
      <c r="AX60" s="530">
        <f>-AG72</f>
        <v/>
      </c>
      <c r="AY60" s="530" t="n"/>
      <c r="AZ60" s="530">
        <f>AH69</f>
        <v/>
      </c>
      <c r="BA60" s="530">
        <f>AH70</f>
        <v/>
      </c>
      <c r="BB60" s="530">
        <f>AH71</f>
        <v/>
      </c>
      <c r="BC60" s="530">
        <f>AH72</f>
        <v/>
      </c>
      <c r="BD60" s="523" t="n"/>
    </row>
    <row r="61" ht="15" customHeight="1" thickBot="1">
      <c r="A61" s="45" t="inlineStr">
        <is>
          <t>Total [Person_3]</t>
        </is>
      </c>
      <c r="B61" s="52" t="inlineStr">
        <is>
          <t>SP15</t>
        </is>
      </c>
      <c r="C61" s="52" t="inlineStr">
        <is>
          <t>EEMC (PGES)</t>
        </is>
      </c>
      <c r="D61" s="198">
        <f>SUM(E61:AB61)</f>
        <v/>
      </c>
      <c r="E61" s="517">
        <f>SUM(E59:E60)</f>
        <v/>
      </c>
      <c r="F61" s="518">
        <f>SUM(F59:F60)</f>
        <v/>
      </c>
      <c r="G61" s="518">
        <f>SUM(G59:G60)</f>
        <v/>
      </c>
      <c r="H61" s="518">
        <f>SUM(H59:H60)</f>
        <v/>
      </c>
      <c r="I61" s="518">
        <f>SUM(I59:I60)</f>
        <v/>
      </c>
      <c r="J61" s="519">
        <f>SUM(J59:J60)</f>
        <v/>
      </c>
      <c r="K61" s="520">
        <f>SUM(K59:K60)</f>
        <v/>
      </c>
      <c r="L61" s="518">
        <f>SUM(L59:L60)</f>
        <v/>
      </c>
      <c r="M61" s="518">
        <f>SUM(M59:M60)</f>
        <v/>
      </c>
      <c r="N61" s="518">
        <f>SUM(N59:N60)</f>
        <v/>
      </c>
      <c r="O61" s="518">
        <f>SUM(O59:O60)</f>
        <v/>
      </c>
      <c r="P61" s="518">
        <f>SUM(P59:P60)</f>
        <v/>
      </c>
      <c r="Q61" s="518">
        <f>SUM(Q59:Q60)</f>
        <v/>
      </c>
      <c r="R61" s="518">
        <f>SUM(R59:R60)</f>
        <v/>
      </c>
      <c r="S61" s="518">
        <f>SUM(S59:S60)</f>
        <v/>
      </c>
      <c r="T61" s="518">
        <f>SUM(T59:T60)</f>
        <v/>
      </c>
      <c r="U61" s="518">
        <f>SUM(U59:U60)</f>
        <v/>
      </c>
      <c r="V61" s="518">
        <f>SUM(V59:V60)</f>
        <v/>
      </c>
      <c r="W61" s="518">
        <f>SUM(W59:W60)</f>
        <v/>
      </c>
      <c r="X61" s="518">
        <f>SUM(X59:X60)</f>
        <v/>
      </c>
      <c r="Y61" s="518">
        <f>SUM(Y59:Y60)</f>
        <v/>
      </c>
      <c r="Z61" s="521">
        <f>SUM(Z59:Z60)</f>
        <v/>
      </c>
      <c r="AA61" s="517">
        <f>SUM(AA59:AA60)</f>
        <v/>
      </c>
      <c r="AB61" s="519">
        <f>SUM(AB59:AB60)</f>
        <v/>
      </c>
      <c r="AC61" s="360" t="n"/>
      <c r="AD61" s="532" t="n">
        <v>5</v>
      </c>
      <c r="AE61" s="550">
        <f>I80</f>
        <v/>
      </c>
      <c r="AF61" s="551">
        <f>I94</f>
        <v/>
      </c>
      <c r="AG61" s="534" t="n">
        <v>0</v>
      </c>
      <c r="AH61" s="534">
        <f>I93</f>
        <v/>
      </c>
      <c r="AI61" s="551">
        <f>I64+I65+I67-I86-I87-I88</f>
        <v/>
      </c>
      <c r="AK61" s="530">
        <f>-AE73</f>
        <v/>
      </c>
      <c r="AL61" s="530">
        <f>-AE74</f>
        <v/>
      </c>
      <c r="AM61" s="530">
        <f>-AE75</f>
        <v/>
      </c>
      <c r="AN61" s="530">
        <f>-AE76</f>
        <v/>
      </c>
      <c r="AO61" s="530" t="n"/>
      <c r="AP61" s="530">
        <f>AF73</f>
        <v/>
      </c>
      <c r="AQ61" s="530">
        <f>AF74</f>
        <v/>
      </c>
      <c r="AR61" s="530">
        <f>AF75</f>
        <v/>
      </c>
      <c r="AS61" s="530">
        <f>AF76</f>
        <v/>
      </c>
      <c r="AT61" s="530" t="n"/>
      <c r="AU61" s="530">
        <f>-AG73</f>
        <v/>
      </c>
      <c r="AV61" s="530">
        <f>-AG74</f>
        <v/>
      </c>
      <c r="AW61" s="530">
        <f>-AG75</f>
        <v/>
      </c>
      <c r="AX61" s="530">
        <f>-AG76</f>
        <v/>
      </c>
      <c r="AY61" s="530" t="n"/>
      <c r="AZ61" s="530">
        <f>AH73</f>
        <v/>
      </c>
      <c r="BA61" s="530">
        <f>AH74</f>
        <v/>
      </c>
      <c r="BB61" s="530">
        <f>AH75</f>
        <v/>
      </c>
      <c r="BC61" s="530">
        <f>AH76</f>
        <v/>
      </c>
      <c r="BD61" s="530" t="n"/>
    </row>
    <row r="62" ht="15" customHeight="1" thickBot="1">
      <c r="A62" s="49" t="inlineStr">
        <is>
          <t>Total Load EES</t>
        </is>
      </c>
      <c r="B62" s="100" t="inlineStr">
        <is>
          <t>SP15</t>
        </is>
      </c>
      <c r="C62" s="100" t="inlineStr">
        <is>
          <t>EES</t>
        </is>
      </c>
      <c r="D62" s="47">
        <f>SUM(E62:AB62)</f>
        <v/>
      </c>
      <c r="E62" s="90">
        <f>SUM(E57:E58)</f>
        <v/>
      </c>
      <c r="F62" s="164">
        <f>SUM(F57:F58)</f>
        <v/>
      </c>
      <c r="G62" s="164">
        <f>SUM(G57:G58)</f>
        <v/>
      </c>
      <c r="H62" s="164">
        <f>SUM(H57:H58)</f>
        <v/>
      </c>
      <c r="I62" s="164">
        <f>SUM(I57:I58)</f>
        <v/>
      </c>
      <c r="J62" s="166">
        <f>SUM(J57:J58)</f>
        <v/>
      </c>
      <c r="K62" s="48">
        <f>SUM(K57:K58)</f>
        <v/>
      </c>
      <c r="L62" s="164">
        <f>SUM(L57:L58)</f>
        <v/>
      </c>
      <c r="M62" s="164">
        <f>SUM(M57:M58)</f>
        <v/>
      </c>
      <c r="N62" s="164">
        <f>SUM(N57:N58)</f>
        <v/>
      </c>
      <c r="O62" s="164">
        <f>SUM(O57:O58)</f>
        <v/>
      </c>
      <c r="P62" s="164">
        <f>SUM(P57:P58)</f>
        <v/>
      </c>
      <c r="Q62" s="164">
        <f>SUM(Q57:Q58)</f>
        <v/>
      </c>
      <c r="R62" s="164">
        <f>SUM(R57:R58)</f>
        <v/>
      </c>
      <c r="S62" s="164">
        <f>SUM(S57:S58)</f>
        <v/>
      </c>
      <c r="T62" s="164">
        <f>SUM(T57:T58)</f>
        <v/>
      </c>
      <c r="U62" s="164">
        <f>SUM(U57:U58)</f>
        <v/>
      </c>
      <c r="V62" s="164">
        <f>SUM(V57:V58)</f>
        <v/>
      </c>
      <c r="W62" s="164">
        <f>SUM(W57:W58)</f>
        <v/>
      </c>
      <c r="X62" s="164">
        <f>SUM(X57:X58)</f>
        <v/>
      </c>
      <c r="Y62" s="164">
        <f>SUM(Y57:Y58)</f>
        <v/>
      </c>
      <c r="Z62" s="165">
        <f>SUM(Z57:Z58)</f>
        <v/>
      </c>
      <c r="AA62" s="90">
        <f>SUM(AA57:AA58)</f>
        <v/>
      </c>
      <c r="AB62" s="166">
        <f>SUM(AB57:AB58)</f>
        <v/>
      </c>
      <c r="AC62" s="360" t="n"/>
      <c r="AD62" s="532" t="n">
        <v>6</v>
      </c>
      <c r="AE62" s="550">
        <f>J80</f>
        <v/>
      </c>
      <c r="AF62" s="551">
        <f>J94</f>
        <v/>
      </c>
      <c r="AG62" s="534" t="n">
        <v>0</v>
      </c>
      <c r="AH62" s="534">
        <f>J93</f>
        <v/>
      </c>
      <c r="AI62" s="551">
        <f>J64+J65+J67-J86-J87-J88</f>
        <v/>
      </c>
      <c r="AK62" s="530">
        <f>-AE77</f>
        <v/>
      </c>
      <c r="AL62" s="530">
        <f>-AE78</f>
        <v/>
      </c>
      <c r="AM62" s="530">
        <f>-AE79</f>
        <v/>
      </c>
      <c r="AN62" s="535">
        <f>-AE80</f>
        <v/>
      </c>
      <c r="AO62" s="530" t="n"/>
      <c r="AP62" s="530">
        <f>AF77</f>
        <v/>
      </c>
      <c r="AQ62" s="530">
        <f>AF78</f>
        <v/>
      </c>
      <c r="AR62" s="530">
        <f>AF79</f>
        <v/>
      </c>
      <c r="AS62" s="535">
        <f>AF80</f>
        <v/>
      </c>
      <c r="AT62" s="530" t="n"/>
      <c r="AU62" s="530">
        <f>-AG77</f>
        <v/>
      </c>
      <c r="AV62" s="530">
        <f>-AG78</f>
        <v/>
      </c>
      <c r="AW62" s="530">
        <f>-AG79</f>
        <v/>
      </c>
      <c r="AX62" s="535">
        <f>-AG80</f>
        <v/>
      </c>
      <c r="AY62" s="530" t="n"/>
      <c r="AZ62" s="530">
        <f>AH77</f>
        <v/>
      </c>
      <c r="BA62" s="530">
        <f>AH78</f>
        <v/>
      </c>
      <c r="BB62" s="530">
        <f>AH79</f>
        <v/>
      </c>
      <c r="BC62" s="535">
        <f>AH80</f>
        <v/>
      </c>
      <c r="BD62" s="530" t="n"/>
    </row>
    <row r="63" ht="15" customHeight="1" thickBot="1">
      <c r="A63" s="51" t="inlineStr">
        <is>
          <t>Total Load Combined</t>
        </is>
      </c>
      <c r="B63" s="46" t="inlineStr">
        <is>
          <t>SP15</t>
        </is>
      </c>
      <c r="C63" s="46" t="inlineStr">
        <is>
          <t>EES/EEMC(PGES)</t>
        </is>
      </c>
      <c r="D63" s="459">
        <f>SUM(E63:AB63)</f>
        <v/>
      </c>
      <c r="E63" s="460">
        <f>E61+E62</f>
        <v/>
      </c>
      <c r="F63" s="461">
        <f>F61+F62</f>
        <v/>
      </c>
      <c r="G63" s="461">
        <f>G61+G62</f>
        <v/>
      </c>
      <c r="H63" s="461">
        <f>H61+H62</f>
        <v/>
      </c>
      <c r="I63" s="461">
        <f>I61+I62</f>
        <v/>
      </c>
      <c r="J63" s="462">
        <f>J61+J62</f>
        <v/>
      </c>
      <c r="K63" s="463">
        <f>K61+K62</f>
        <v/>
      </c>
      <c r="L63" s="461">
        <f>L61+L62</f>
        <v/>
      </c>
      <c r="M63" s="461">
        <f>M61+M62</f>
        <v/>
      </c>
      <c r="N63" s="461">
        <f>N61+N62</f>
        <v/>
      </c>
      <c r="O63" s="461">
        <f>O61+O62</f>
        <v/>
      </c>
      <c r="P63" s="461">
        <f>P61+P62</f>
        <v/>
      </c>
      <c r="Q63" s="461">
        <f>Q61+Q62</f>
        <v/>
      </c>
      <c r="R63" s="461">
        <f>R61+R62</f>
        <v/>
      </c>
      <c r="S63" s="461">
        <f>S61+S62</f>
        <v/>
      </c>
      <c r="T63" s="461">
        <f>T61+T62</f>
        <v/>
      </c>
      <c r="U63" s="461">
        <f>U61+U62</f>
        <v/>
      </c>
      <c r="V63" s="461">
        <f>V61+V62</f>
        <v/>
      </c>
      <c r="W63" s="461">
        <f>W61+W62</f>
        <v/>
      </c>
      <c r="X63" s="461">
        <f>X61+X62</f>
        <v/>
      </c>
      <c r="Y63" s="461">
        <f>Y61+Y62</f>
        <v/>
      </c>
      <c r="Z63" s="464">
        <f>Z61+Z62</f>
        <v/>
      </c>
      <c r="AA63" s="460">
        <f>AA61+AA62</f>
        <v/>
      </c>
      <c r="AB63" s="462">
        <f>AB61+AB62</f>
        <v/>
      </c>
      <c r="AC63" s="360" t="n"/>
      <c r="AD63" s="532" t="n">
        <v>7</v>
      </c>
      <c r="AE63" s="550">
        <f>K80</f>
        <v/>
      </c>
      <c r="AF63" s="551">
        <f>K94</f>
        <v/>
      </c>
      <c r="AG63" s="534" t="n">
        <v>0</v>
      </c>
      <c r="AH63" s="534">
        <f>K93</f>
        <v/>
      </c>
      <c r="AI63" s="551">
        <f>K64+K65+K67-K86-K87-K88</f>
        <v/>
      </c>
      <c r="AN63" s="522">
        <f>SUM(AK57:AN62)</f>
        <v/>
      </c>
      <c r="AO63" s="530" t="n"/>
      <c r="AS63" s="522">
        <f>SUM(AP57:AS62)</f>
        <v/>
      </c>
      <c r="AT63" s="530" t="n"/>
      <c r="AX63" s="522">
        <f>SUM(AU57:AX62)</f>
        <v/>
      </c>
      <c r="AY63" s="530" t="n"/>
      <c r="BC63" s="522">
        <f>SUM(AZ57:BC62)</f>
        <v/>
      </c>
      <c r="BD63" s="530" t="n"/>
    </row>
    <row r="64">
      <c r="A64" s="93" t="n"/>
      <c r="B64" s="379" t="inlineStr">
        <is>
          <t>SP15</t>
        </is>
      </c>
      <c r="C64" s="379" t="inlineStr">
        <is>
          <t>EPMI</t>
        </is>
      </c>
      <c r="D64" s="274">
        <f>SUM(E64:AB64)</f>
        <v/>
      </c>
      <c r="E64" s="467" t="n">
        <v>425</v>
      </c>
      <c r="F64" s="374" t="n">
        <v>425</v>
      </c>
      <c r="G64" s="374" t="n">
        <v>425</v>
      </c>
      <c r="H64" s="374" t="n">
        <v>425</v>
      </c>
      <c r="I64" s="374" t="n">
        <v>425</v>
      </c>
      <c r="J64" s="374" t="n">
        <v>425</v>
      </c>
      <c r="K64" s="373" t="n">
        <v>650</v>
      </c>
      <c r="L64" s="374" t="n">
        <v>650</v>
      </c>
      <c r="M64" s="374" t="n">
        <v>650</v>
      </c>
      <c r="N64" s="374" t="n">
        <v>650</v>
      </c>
      <c r="O64" s="374" t="n">
        <v>650</v>
      </c>
      <c r="P64" s="374" t="n">
        <v>650</v>
      </c>
      <c r="Q64" s="374" t="n">
        <v>650</v>
      </c>
      <c r="R64" s="374" t="n">
        <v>650</v>
      </c>
      <c r="S64" s="374" t="n">
        <v>650</v>
      </c>
      <c r="T64" s="374" t="n">
        <v>650</v>
      </c>
      <c r="U64" s="374" t="n">
        <v>650</v>
      </c>
      <c r="V64" s="374" t="n">
        <v>650</v>
      </c>
      <c r="W64" s="374" t="n">
        <v>650</v>
      </c>
      <c r="X64" s="374" t="n">
        <v>650</v>
      </c>
      <c r="Y64" s="374" t="n">
        <v>650</v>
      </c>
      <c r="Z64" s="374" t="n">
        <v>650</v>
      </c>
      <c r="AA64" s="373" t="n">
        <v>425</v>
      </c>
      <c r="AB64" s="375" t="n">
        <v>425</v>
      </c>
      <c r="AC64" s="378" t="inlineStr">
        <is>
          <t>Month Long Fixed Price Purchase</t>
        </is>
      </c>
      <c r="AD64" s="532" t="n">
        <v>8</v>
      </c>
      <c r="AE64" s="550">
        <f>L80</f>
        <v/>
      </c>
      <c r="AF64" s="551">
        <f>L94</f>
        <v/>
      </c>
      <c r="AG64" s="534" t="n">
        <v>0</v>
      </c>
      <c r="AH64" s="534">
        <f>L93</f>
        <v/>
      </c>
      <c r="AI64" s="551">
        <f>L64+L65+L67-L86-L87-L88</f>
        <v/>
      </c>
      <c r="BF64" s="536" t="n"/>
      <c r="BG64" s="536" t="n"/>
      <c r="BH64" s="536" t="n"/>
    </row>
    <row r="65" ht="15" customHeight="1">
      <c r="A65" s="97" t="n"/>
      <c r="B65" s="379" t="inlineStr">
        <is>
          <t>SP15</t>
        </is>
      </c>
      <c r="C65" s="379" t="inlineStr">
        <is>
          <t>EPMI</t>
        </is>
      </c>
      <c r="D65" s="274">
        <f>SUM(E65:AB65)</f>
        <v/>
      </c>
      <c r="E65" s="380" t="n">
        <v>0</v>
      </c>
      <c r="F65" s="381" t="n">
        <v>0</v>
      </c>
      <c r="G65" s="381" t="n">
        <v>0</v>
      </c>
      <c r="H65" s="381" t="n">
        <v>0</v>
      </c>
      <c r="I65" s="381" t="n">
        <v>0</v>
      </c>
      <c r="J65" s="382" t="n">
        <v>0</v>
      </c>
      <c r="K65" s="383" t="n">
        <v>0</v>
      </c>
      <c r="L65" s="381" t="n">
        <v>0</v>
      </c>
      <c r="M65" s="381" t="n">
        <v>0</v>
      </c>
      <c r="N65" s="381" t="n">
        <v>0</v>
      </c>
      <c r="O65" s="381" t="n">
        <v>0</v>
      </c>
      <c r="P65" s="381" t="n">
        <v>0</v>
      </c>
      <c r="Q65" s="381" t="n">
        <v>0</v>
      </c>
      <c r="R65" s="381" t="n">
        <v>0</v>
      </c>
      <c r="S65" s="381" t="n">
        <v>0</v>
      </c>
      <c r="T65" s="381" t="n">
        <v>0</v>
      </c>
      <c r="U65" s="381" t="n">
        <v>0</v>
      </c>
      <c r="V65" s="381" t="n">
        <v>0</v>
      </c>
      <c r="W65" s="381" t="n">
        <v>0</v>
      </c>
      <c r="X65" s="381" t="n">
        <v>0</v>
      </c>
      <c r="Y65" s="381" t="n">
        <v>0</v>
      </c>
      <c r="Z65" s="384" t="n">
        <v>0</v>
      </c>
      <c r="AA65" s="380" t="n">
        <v>0</v>
      </c>
      <c r="AB65" s="382" t="n">
        <v>0</v>
      </c>
      <c r="AC65" s="378" t="inlineStr">
        <is>
          <t>Month Long Index Pruchase</t>
        </is>
      </c>
      <c r="AD65" s="532" t="n">
        <v>9</v>
      </c>
      <c r="AE65" s="550">
        <f>M80</f>
        <v/>
      </c>
      <c r="AF65" s="551">
        <f>M94</f>
        <v/>
      </c>
      <c r="AG65" s="534" t="n">
        <v>0</v>
      </c>
      <c r="AH65" s="534">
        <f>M93</f>
        <v/>
      </c>
      <c r="AI65" s="551">
        <f>M64+M65+M67-M86-M87-M88</f>
        <v/>
      </c>
      <c r="AK65" s="537" t="inlineStr">
        <is>
          <t>EES NEW (PGES) LOAD SCE1</t>
        </is>
      </c>
      <c r="AL65" s="536" t="n"/>
      <c r="AM65" s="536" t="n"/>
      <c r="AN65" s="536" t="n"/>
      <c r="AO65" s="536" t="n"/>
      <c r="AP65" s="537" t="inlineStr">
        <is>
          <t>EES NEW (PGES) LOAD SDGE</t>
        </is>
      </c>
      <c r="AQ65" s="536" t="n"/>
      <c r="AR65" s="536" t="n"/>
      <c r="AS65" s="536" t="n"/>
      <c r="AT65" s="536" t="n"/>
      <c r="AU65" s="537" t="inlineStr">
        <is>
          <t>EES NEW (PGES PURCHASE PGET)</t>
        </is>
      </c>
      <c r="AV65" s="536" t="n"/>
      <c r="AW65" s="536" t="n"/>
      <c r="AX65" s="536" t="n"/>
      <c r="AY65" s="536" t="n"/>
      <c r="AZ65" s="537" t="inlineStr">
        <is>
          <t>EES NEW (PGES PURCHASE PGET)</t>
        </is>
      </c>
      <c r="BA65" s="536" t="n"/>
      <c r="BB65" s="536" t="n"/>
      <c r="BC65" s="536" t="n"/>
      <c r="BD65" s="531" t="n"/>
      <c r="BE65" s="537" t="inlineStr">
        <is>
          <t>EES NEW (PGES PURCHASE CDWR)</t>
        </is>
      </c>
      <c r="BF65" s="538" t="n"/>
      <c r="BG65" s="538" t="n"/>
      <c r="BH65" s="538" t="n"/>
    </row>
    <row r="66" ht="15" customHeight="1">
      <c r="A66" s="97" t="n"/>
      <c r="B66" s="379" t="inlineStr">
        <is>
          <t>SP15</t>
        </is>
      </c>
      <c r="C66" s="379" t="inlineStr">
        <is>
          <t>EPMI</t>
        </is>
      </c>
      <c r="D66" s="274">
        <f>SUM(E66:AB66)</f>
        <v/>
      </c>
      <c r="E66" s="380" t="n">
        <v>0</v>
      </c>
      <c r="F66" s="381" t="n">
        <v>0</v>
      </c>
      <c r="G66" s="381" t="n">
        <v>0</v>
      </c>
      <c r="H66" s="381" t="n">
        <v>0</v>
      </c>
      <c r="I66" s="381" t="n">
        <v>0</v>
      </c>
      <c r="J66" s="382" t="n">
        <v>0</v>
      </c>
      <c r="K66" s="383" t="n">
        <v>0</v>
      </c>
      <c r="L66" s="381" t="n">
        <v>0</v>
      </c>
      <c r="M66" s="381" t="n">
        <v>0</v>
      </c>
      <c r="N66" s="381" t="n">
        <v>0</v>
      </c>
      <c r="O66" s="381" t="n">
        <v>0</v>
      </c>
      <c r="P66" s="381" t="n">
        <v>0</v>
      </c>
      <c r="Q66" s="381" t="n">
        <v>0</v>
      </c>
      <c r="R66" s="381" t="n">
        <v>0</v>
      </c>
      <c r="S66" s="381" t="n">
        <v>0</v>
      </c>
      <c r="T66" s="381" t="n">
        <v>0</v>
      </c>
      <c r="U66" s="381" t="n">
        <v>0</v>
      </c>
      <c r="V66" s="381" t="n">
        <v>0</v>
      </c>
      <c r="W66" s="381" t="n">
        <v>0</v>
      </c>
      <c r="X66" s="381" t="n">
        <v>0</v>
      </c>
      <c r="Y66" s="381" t="n">
        <v>0</v>
      </c>
      <c r="Z66" s="384" t="n">
        <v>0</v>
      </c>
      <c r="AA66" s="380" t="n">
        <v>0</v>
      </c>
      <c r="AB66" s="382" t="n">
        <v>0</v>
      </c>
      <c r="AC66" s="378" t="inlineStr">
        <is>
          <t>Riverside Generation Purchase</t>
        </is>
      </c>
      <c r="AD66" s="532" t="n">
        <v>10</v>
      </c>
      <c r="AE66" s="550">
        <f>N80</f>
        <v/>
      </c>
      <c r="AF66" s="551">
        <f>N94</f>
        <v/>
      </c>
      <c r="AG66" s="534" t="n">
        <v>0</v>
      </c>
      <c r="AH66" s="534">
        <f>N93</f>
        <v/>
      </c>
      <c r="AI66" s="551">
        <f>N64+N65+N67-N86-N87-N88</f>
        <v/>
      </c>
      <c r="AK66" s="538">
        <f>$E59</f>
        <v/>
      </c>
      <c r="AL66" s="538">
        <f>$F59</f>
        <v/>
      </c>
      <c r="AM66" s="538">
        <f>$G59</f>
        <v/>
      </c>
      <c r="AN66" s="538">
        <f>$H59</f>
        <v/>
      </c>
      <c r="AO66" s="538" t="n"/>
      <c r="AP66" s="538">
        <f>$E60</f>
        <v/>
      </c>
      <c r="AQ66" s="538">
        <f>$F60</f>
        <v/>
      </c>
      <c r="AR66" s="538">
        <f>$G60</f>
        <v/>
      </c>
      <c r="AS66" s="538">
        <f>$H60</f>
        <v/>
      </c>
      <c r="AT66" s="538" t="n"/>
      <c r="AU66" s="538">
        <f>-$E70</f>
        <v/>
      </c>
      <c r="AV66" s="538">
        <f>-$F70</f>
        <v/>
      </c>
      <c r="AW66" s="538">
        <f>-$G70</f>
        <v/>
      </c>
      <c r="AX66" s="538">
        <f>-$H70</f>
        <v/>
      </c>
      <c r="AY66" s="538" t="n"/>
      <c r="AZ66" s="538">
        <f>-$E68</f>
        <v/>
      </c>
      <c r="BA66" s="538">
        <f>-$F68</f>
        <v/>
      </c>
      <c r="BB66" s="538">
        <f>-$G68</f>
        <v/>
      </c>
      <c r="BC66" s="538">
        <f>-$H68</f>
        <v/>
      </c>
      <c r="BD66" s="539" t="n"/>
      <c r="BE66" s="538">
        <f>-$E69</f>
        <v/>
      </c>
      <c r="BF66" s="538">
        <f>-$F69</f>
        <v/>
      </c>
      <c r="BG66" s="538">
        <f>-$G69</f>
        <v/>
      </c>
      <c r="BH66" s="538">
        <f>-$H69</f>
        <v/>
      </c>
    </row>
    <row r="67" ht="15" customHeight="1">
      <c r="A67" s="97" t="n"/>
      <c r="B67" s="379" t="n"/>
      <c r="C67" s="379" t="n"/>
      <c r="D67" s="274">
        <f>SUM(E67:AB67)</f>
        <v/>
      </c>
      <c r="E67" s="380" t="n"/>
      <c r="F67" s="381" t="n"/>
      <c r="G67" s="381" t="n"/>
      <c r="H67" s="381" t="n"/>
      <c r="I67" s="381" t="n"/>
      <c r="J67" s="382" t="n"/>
      <c r="K67" s="383" t="n"/>
      <c r="L67" s="381" t="n"/>
      <c r="M67" s="381" t="n"/>
      <c r="N67" s="381" t="n"/>
      <c r="O67" s="381" t="n"/>
      <c r="P67" s="381" t="n"/>
      <c r="Q67" s="381" t="n"/>
      <c r="R67" s="381" t="n"/>
      <c r="S67" s="381" t="n"/>
      <c r="T67" s="381" t="n"/>
      <c r="U67" s="381" t="n"/>
      <c r="V67" s="381" t="n"/>
      <c r="W67" s="381" t="n"/>
      <c r="X67" s="381" t="n"/>
      <c r="Y67" s="381" t="n"/>
      <c r="Z67" s="384" t="n"/>
      <c r="AA67" s="380" t="n"/>
      <c r="AB67" s="382" t="n"/>
      <c r="AC67" s="378" t="n"/>
      <c r="AD67" s="532" t="n">
        <v>11</v>
      </c>
      <c r="AE67" s="550">
        <f>O80</f>
        <v/>
      </c>
      <c r="AF67" s="551">
        <f>O94</f>
        <v/>
      </c>
      <c r="AG67" s="534" t="n">
        <v>0</v>
      </c>
      <c r="AH67" s="534">
        <f>O93</f>
        <v/>
      </c>
      <c r="AI67" s="551">
        <f>O64+O65+O67-O86-O87-O88</f>
        <v/>
      </c>
      <c r="AK67" s="538">
        <f>$I59</f>
        <v/>
      </c>
      <c r="AL67" s="538">
        <f>$J59</f>
        <v/>
      </c>
      <c r="AM67" s="538">
        <f>$K59</f>
        <v/>
      </c>
      <c r="AN67" s="538">
        <f>$L59</f>
        <v/>
      </c>
      <c r="AO67" s="538" t="n"/>
      <c r="AP67" s="538">
        <f>$I60</f>
        <v/>
      </c>
      <c r="AQ67" s="538">
        <f>$J60</f>
        <v/>
      </c>
      <c r="AR67" s="538">
        <f>$K60</f>
        <v/>
      </c>
      <c r="AS67" s="538">
        <f>$L60</f>
        <v/>
      </c>
      <c r="AT67" s="538" t="n"/>
      <c r="AU67" s="539">
        <f>-$I70</f>
        <v/>
      </c>
      <c r="AV67" s="539">
        <f>-$J70</f>
        <v/>
      </c>
      <c r="AW67" s="539">
        <f>-$K70</f>
        <v/>
      </c>
      <c r="AX67" s="539">
        <f>-$L70</f>
        <v/>
      </c>
      <c r="AY67" s="538" t="n"/>
      <c r="AZ67" s="539">
        <f>-$I68</f>
        <v/>
      </c>
      <c r="BA67" s="539">
        <f>-$J68</f>
        <v/>
      </c>
      <c r="BB67" s="539">
        <f>-$K68</f>
        <v/>
      </c>
      <c r="BC67" s="539">
        <f>-$L68</f>
        <v/>
      </c>
      <c r="BD67" s="539" t="n"/>
      <c r="BE67" s="539">
        <f>-$I69</f>
        <v/>
      </c>
      <c r="BF67" s="539">
        <f>-$J69</f>
        <v/>
      </c>
      <c r="BG67" s="539">
        <f>-$K69</f>
        <v/>
      </c>
      <c r="BH67" s="539">
        <f>-$L69</f>
        <v/>
      </c>
    </row>
    <row r="68" ht="15" customHeight="1">
      <c r="A68" s="97" t="n"/>
      <c r="B68" s="379" t="n"/>
      <c r="C68" s="379" t="n"/>
      <c r="D68" s="274">
        <f>SUM(E68:AB68)</f>
        <v/>
      </c>
      <c r="E68" s="553" t="n"/>
      <c r="F68" s="381" t="n"/>
      <c r="G68" s="381" t="n"/>
      <c r="H68" s="381" t="n"/>
      <c r="I68" s="381" t="n"/>
      <c r="J68" s="382" t="n"/>
      <c r="K68" s="383" t="n"/>
      <c r="L68" s="554" t="n"/>
      <c r="M68" s="381" t="n"/>
      <c r="N68" s="381" t="n"/>
      <c r="O68" s="381" t="n"/>
      <c r="P68" s="381" t="n"/>
      <c r="Q68" s="381" t="n"/>
      <c r="R68" s="381" t="n"/>
      <c r="S68" s="381" t="n"/>
      <c r="T68" s="381" t="n"/>
      <c r="U68" s="381" t="n"/>
      <c r="V68" s="381" t="n"/>
      <c r="W68" s="381" t="n"/>
      <c r="X68" s="381" t="n"/>
      <c r="Y68" s="381" t="n"/>
      <c r="Z68" s="384" t="n"/>
      <c r="AA68" s="380" t="n"/>
      <c r="AB68" s="382" t="n"/>
      <c r="AC68" s="378" t="n"/>
      <c r="AD68" s="532" t="n">
        <v>12</v>
      </c>
      <c r="AE68" s="550">
        <f>P80</f>
        <v/>
      </c>
      <c r="AF68" s="551">
        <f>P94</f>
        <v/>
      </c>
      <c r="AG68" s="534" t="n">
        <v>0</v>
      </c>
      <c r="AH68" s="534">
        <f>P93</f>
        <v/>
      </c>
      <c r="AI68" s="551">
        <f>P64+P65+P67-P86-P87-P88</f>
        <v/>
      </c>
      <c r="AK68" s="538">
        <f>$M59</f>
        <v/>
      </c>
      <c r="AL68" s="538">
        <f>$N59</f>
        <v/>
      </c>
      <c r="AM68" s="538">
        <f>$O59</f>
        <v/>
      </c>
      <c r="AN68" s="538">
        <f>$P59</f>
        <v/>
      </c>
      <c r="AO68" s="538" t="n"/>
      <c r="AP68" s="538">
        <f>$M60</f>
        <v/>
      </c>
      <c r="AQ68" s="538">
        <f>$N60</f>
        <v/>
      </c>
      <c r="AR68" s="538">
        <f>$O60</f>
        <v/>
      </c>
      <c r="AS68" s="538">
        <f>$P60</f>
        <v/>
      </c>
      <c r="AT68" s="538" t="n"/>
      <c r="AU68" s="538">
        <f>-$M70</f>
        <v/>
      </c>
      <c r="AV68" s="538">
        <f>-$N70</f>
        <v/>
      </c>
      <c r="AW68" s="538">
        <f>-$O70</f>
        <v/>
      </c>
      <c r="AX68" s="538">
        <f>-$P70</f>
        <v/>
      </c>
      <c r="AY68" s="538" t="n"/>
      <c r="AZ68" s="538">
        <f>-$M68</f>
        <v/>
      </c>
      <c r="BA68" s="538">
        <f>-$N68</f>
        <v/>
      </c>
      <c r="BB68" s="538">
        <f>-$O68</f>
        <v/>
      </c>
      <c r="BC68" s="538">
        <f>-$P68</f>
        <v/>
      </c>
      <c r="BD68" s="539" t="n"/>
      <c r="BE68" s="538">
        <f>-$M69</f>
        <v/>
      </c>
      <c r="BF68" s="538">
        <f>-$N69</f>
        <v/>
      </c>
      <c r="BG68" s="538">
        <f>-$O69</f>
        <v/>
      </c>
      <c r="BH68" s="538">
        <f>-$P69</f>
        <v/>
      </c>
    </row>
    <row r="69" ht="15" customHeight="1">
      <c r="A69" s="97" t="n"/>
      <c r="B69" s="379" t="n"/>
      <c r="C69" s="379" t="n"/>
      <c r="D69" s="274">
        <f>SUM(E69:AB69)</f>
        <v/>
      </c>
      <c r="E69" s="380" t="n"/>
      <c r="F69" s="381" t="n"/>
      <c r="G69" s="381" t="n"/>
      <c r="H69" s="381" t="n"/>
      <c r="I69" s="381" t="n"/>
      <c r="J69" s="382" t="n"/>
      <c r="K69" s="383" t="n"/>
      <c r="L69" s="381" t="n"/>
      <c r="M69" s="381" t="n"/>
      <c r="N69" s="381" t="n"/>
      <c r="O69" s="381" t="n"/>
      <c r="P69" s="381" t="n"/>
      <c r="Q69" s="381" t="n"/>
      <c r="R69" s="381" t="n"/>
      <c r="S69" s="381" t="n"/>
      <c r="T69" s="381" t="n"/>
      <c r="U69" s="381" t="n"/>
      <c r="V69" s="381" t="n"/>
      <c r="W69" s="381" t="n"/>
      <c r="X69" s="381" t="n"/>
      <c r="Y69" s="381" t="n"/>
      <c r="Z69" s="384" t="n"/>
      <c r="AA69" s="380" t="n"/>
      <c r="AB69" s="382" t="n"/>
      <c r="AC69" s="378" t="n"/>
      <c r="AD69" s="532" t="n">
        <v>13</v>
      </c>
      <c r="AE69" s="550">
        <f>Q80</f>
        <v/>
      </c>
      <c r="AF69" s="551">
        <f>Q94</f>
        <v/>
      </c>
      <c r="AG69" s="534" t="n">
        <v>0</v>
      </c>
      <c r="AH69" s="534">
        <f>Q93</f>
        <v/>
      </c>
      <c r="AI69" s="551">
        <f>Q64+Q65+Q67-Q86-Q87-Q88</f>
        <v/>
      </c>
      <c r="AK69" s="538">
        <f>$Q59</f>
        <v/>
      </c>
      <c r="AL69" s="538">
        <f>$R59</f>
        <v/>
      </c>
      <c r="AM69" s="538">
        <f>$S59</f>
        <v/>
      </c>
      <c r="AN69" s="538">
        <f>$T59</f>
        <v/>
      </c>
      <c r="AO69" s="538" t="n"/>
      <c r="AP69" s="538">
        <f>$Q60</f>
        <v/>
      </c>
      <c r="AQ69" s="538">
        <f>$R60</f>
        <v/>
      </c>
      <c r="AR69" s="538">
        <f>$S60</f>
        <v/>
      </c>
      <c r="AS69" s="538">
        <f>$T60</f>
        <v/>
      </c>
      <c r="AT69" s="538" t="n"/>
      <c r="AU69" s="538">
        <f>-$Q70</f>
        <v/>
      </c>
      <c r="AV69" s="538">
        <f>-$R70</f>
        <v/>
      </c>
      <c r="AW69" s="538">
        <f>-$S70</f>
        <v/>
      </c>
      <c r="AX69" s="538">
        <f>-$T70</f>
        <v/>
      </c>
      <c r="AY69" s="538" t="n"/>
      <c r="AZ69" s="538">
        <f>-$Q68</f>
        <v/>
      </c>
      <c r="BA69" s="538">
        <f>-$R68</f>
        <v/>
      </c>
      <c r="BB69" s="538">
        <f>-$S68</f>
        <v/>
      </c>
      <c r="BC69" s="538">
        <f>-$T68</f>
        <v/>
      </c>
      <c r="BD69" s="539" t="n"/>
      <c r="BE69" s="538">
        <f>-$Q69</f>
        <v/>
      </c>
      <c r="BF69" s="538">
        <f>-$R69</f>
        <v/>
      </c>
      <c r="BG69" s="538">
        <f>-$S69</f>
        <v/>
      </c>
      <c r="BH69" s="538">
        <f>-$T69</f>
        <v/>
      </c>
    </row>
    <row r="70" ht="15" customHeight="1">
      <c r="A70" s="97" t="n"/>
      <c r="B70" s="379" t="n"/>
      <c r="C70" s="379" t="n"/>
      <c r="D70" s="274">
        <f>SUM(E70:AB70)</f>
        <v/>
      </c>
      <c r="E70" s="380" t="n"/>
      <c r="F70" s="381" t="n"/>
      <c r="G70" s="381" t="n"/>
      <c r="H70" s="381" t="n"/>
      <c r="I70" s="381" t="n"/>
      <c r="J70" s="382" t="n"/>
      <c r="K70" s="383" t="n"/>
      <c r="L70" s="381" t="n"/>
      <c r="M70" s="381" t="n"/>
      <c r="N70" s="381" t="n"/>
      <c r="O70" s="381" t="n"/>
      <c r="P70" s="381" t="n"/>
      <c r="Q70" s="381" t="n"/>
      <c r="R70" s="381" t="n"/>
      <c r="S70" s="381" t="n"/>
      <c r="T70" s="381" t="n"/>
      <c r="U70" s="381" t="n"/>
      <c r="V70" s="381" t="n"/>
      <c r="W70" s="381" t="n"/>
      <c r="X70" s="381" t="n"/>
      <c r="Y70" s="381" t="n"/>
      <c r="Z70" s="384" t="n"/>
      <c r="AA70" s="380" t="n"/>
      <c r="AB70" s="382" t="n"/>
      <c r="AC70" s="378" t="n"/>
      <c r="AD70" s="532" t="n">
        <v>14</v>
      </c>
      <c r="AE70" s="550">
        <f>R80</f>
        <v/>
      </c>
      <c r="AF70" s="551">
        <f>R94</f>
        <v/>
      </c>
      <c r="AG70" s="534" t="n">
        <v>0</v>
      </c>
      <c r="AH70" s="534">
        <f>R93</f>
        <v/>
      </c>
      <c r="AI70" s="551">
        <f>R64+R65+R67-R86-R87-R88</f>
        <v/>
      </c>
      <c r="AK70" s="538">
        <f>$U59</f>
        <v/>
      </c>
      <c r="AL70" s="538">
        <f>$V59</f>
        <v/>
      </c>
      <c r="AM70" s="538">
        <f>$W59</f>
        <v/>
      </c>
      <c r="AN70" s="538">
        <f>$X59</f>
        <v/>
      </c>
      <c r="AO70" s="538" t="n"/>
      <c r="AP70" s="538">
        <f>$U60</f>
        <v/>
      </c>
      <c r="AQ70" s="538">
        <f>$V60</f>
        <v/>
      </c>
      <c r="AR70" s="538">
        <f>$W60</f>
        <v/>
      </c>
      <c r="AS70" s="538">
        <f>$X60</f>
        <v/>
      </c>
      <c r="AT70" s="538" t="n"/>
      <c r="AU70" s="538">
        <f>-$U70</f>
        <v/>
      </c>
      <c r="AV70" s="538">
        <f>-$V70</f>
        <v/>
      </c>
      <c r="AW70" s="538">
        <f>-$W70</f>
        <v/>
      </c>
      <c r="AX70" s="538">
        <f>-$X70</f>
        <v/>
      </c>
      <c r="AY70" s="538" t="n"/>
      <c r="AZ70" s="538">
        <f>-$U68</f>
        <v/>
      </c>
      <c r="BA70" s="538">
        <f>-$V68</f>
        <v/>
      </c>
      <c r="BB70" s="538">
        <f>-$W68</f>
        <v/>
      </c>
      <c r="BC70" s="538">
        <f>-$X68</f>
        <v/>
      </c>
      <c r="BD70" s="539" t="n"/>
      <c r="BE70" s="538">
        <f>-$U69</f>
        <v/>
      </c>
      <c r="BF70" s="538">
        <f>-$V69</f>
        <v/>
      </c>
      <c r="BG70" s="538">
        <f>-$W69</f>
        <v/>
      </c>
      <c r="BH70" s="538">
        <f>-$X69</f>
        <v/>
      </c>
    </row>
    <row r="71" ht="15.75" customHeight="1" thickBot="1">
      <c r="A71" s="97" t="n"/>
      <c r="B71" s="379" t="n"/>
      <c r="C71" s="379" t="n"/>
      <c r="D71" s="274">
        <f>SUM(E71:AB71)</f>
        <v/>
      </c>
      <c r="E71" s="380" t="n"/>
      <c r="F71" s="381" t="n"/>
      <c r="G71" s="381" t="n"/>
      <c r="H71" s="381" t="n"/>
      <c r="I71" s="381" t="n"/>
      <c r="J71" s="382" t="n"/>
      <c r="K71" s="383" t="n"/>
      <c r="L71" s="381" t="n"/>
      <c r="M71" s="381" t="n"/>
      <c r="N71" s="381" t="n"/>
      <c r="O71" s="381" t="n"/>
      <c r="P71" s="381" t="n"/>
      <c r="Q71" s="381" t="n"/>
      <c r="R71" s="381" t="n"/>
      <c r="S71" s="381" t="n"/>
      <c r="T71" s="381" t="n"/>
      <c r="U71" s="381" t="n"/>
      <c r="V71" s="381" t="n"/>
      <c r="W71" s="381" t="n"/>
      <c r="X71" s="381" t="n"/>
      <c r="Y71" s="381" t="n"/>
      <c r="Z71" s="384" t="n"/>
      <c r="AA71" s="380" t="n"/>
      <c r="AB71" s="382" t="n"/>
      <c r="AC71" s="378" t="n"/>
      <c r="AD71" s="532" t="n">
        <v>15</v>
      </c>
      <c r="AE71" s="550">
        <f>S80</f>
        <v/>
      </c>
      <c r="AF71" s="551">
        <f>S94</f>
        <v/>
      </c>
      <c r="AG71" s="534" t="n">
        <v>0</v>
      </c>
      <c r="AH71" s="534">
        <f>S93</f>
        <v/>
      </c>
      <c r="AI71" s="551">
        <f>S64+S65+S67-S86-S87-S88</f>
        <v/>
      </c>
      <c r="AK71" s="538">
        <f>$Y59</f>
        <v/>
      </c>
      <c r="AL71" s="538">
        <f>$Z59</f>
        <v/>
      </c>
      <c r="AM71" s="538">
        <f>$AA59</f>
        <v/>
      </c>
      <c r="AN71" s="540">
        <f>$AB59</f>
        <v/>
      </c>
      <c r="AO71" s="538" t="n"/>
      <c r="AP71" s="538">
        <f>$Y60</f>
        <v/>
      </c>
      <c r="AQ71" s="538">
        <f>$Z60</f>
        <v/>
      </c>
      <c r="AR71" s="538">
        <f>$AA60</f>
        <v/>
      </c>
      <c r="AS71" s="540">
        <f>$AB60</f>
        <v/>
      </c>
      <c r="AT71" s="538" t="n"/>
      <c r="AU71" s="538">
        <f>-$Y70</f>
        <v/>
      </c>
      <c r="AV71" s="538">
        <f>-$Z70</f>
        <v/>
      </c>
      <c r="AW71" s="538">
        <f>-$AA70</f>
        <v/>
      </c>
      <c r="AX71" s="540">
        <f>$AB70</f>
        <v/>
      </c>
      <c r="AY71" s="538" t="n"/>
      <c r="AZ71" s="538">
        <f>-$Y68</f>
        <v/>
      </c>
      <c r="BA71" s="538">
        <f>-$Z68</f>
        <v/>
      </c>
      <c r="BB71" s="538">
        <f>-$AA68</f>
        <v/>
      </c>
      <c r="BC71" s="540">
        <f>$AB68</f>
        <v/>
      </c>
      <c r="BD71" s="539" t="n"/>
      <c r="BE71" s="538">
        <f>-$Y69</f>
        <v/>
      </c>
      <c r="BF71" s="538">
        <f>-$Z69</f>
        <v/>
      </c>
      <c r="BG71" s="538">
        <f>-$AA69</f>
        <v/>
      </c>
      <c r="BH71" s="540">
        <f>$AB69</f>
        <v/>
      </c>
    </row>
    <row r="72" ht="15.75" customHeight="1" thickTop="1">
      <c r="A72" s="97" t="inlineStr">
        <is>
          <t>PURCHASES SP15</t>
        </is>
      </c>
      <c r="B72" s="379" t="n"/>
      <c r="C72" s="379" t="n"/>
      <c r="D72" s="274">
        <f>SUM(E72:AB72)</f>
        <v/>
      </c>
      <c r="E72" s="380" t="n"/>
      <c r="F72" s="381" t="n"/>
      <c r="G72" s="381" t="n"/>
      <c r="H72" s="381" t="n"/>
      <c r="I72" s="381" t="n"/>
      <c r="J72" s="382" t="n"/>
      <c r="K72" s="383" t="n"/>
      <c r="L72" s="381" t="n"/>
      <c r="M72" s="381" t="n"/>
      <c r="N72" s="381" t="n"/>
      <c r="O72" s="381" t="n"/>
      <c r="P72" s="381" t="n"/>
      <c r="Q72" s="381" t="n"/>
      <c r="R72" s="381" t="n"/>
      <c r="S72" s="381" t="n"/>
      <c r="T72" s="381" t="n"/>
      <c r="U72" s="381" t="n"/>
      <c r="V72" s="381" t="n"/>
      <c r="W72" s="381" t="n"/>
      <c r="X72" s="381" t="n"/>
      <c r="Y72" s="381" t="n"/>
      <c r="Z72" s="384" t="n"/>
      <c r="AA72" s="380" t="n"/>
      <c r="AB72" s="382" t="n"/>
      <c r="AC72" s="378" t="n"/>
      <c r="AD72" s="532" t="n">
        <v>16</v>
      </c>
      <c r="AE72" s="550">
        <f>T80</f>
        <v/>
      </c>
      <c r="AF72" s="551">
        <f>T94</f>
        <v/>
      </c>
      <c r="AG72" s="534" t="n">
        <v>0</v>
      </c>
      <c r="AH72" s="534">
        <f>T93</f>
        <v/>
      </c>
      <c r="AI72" s="551">
        <f>T64+T65+T67-T86-T87-T88</f>
        <v/>
      </c>
      <c r="AK72" s="538" t="n"/>
      <c r="AL72" s="538" t="n"/>
      <c r="AM72" s="538" t="n"/>
      <c r="AN72" s="539">
        <f>SUM(AK66:AN71)</f>
        <v/>
      </c>
      <c r="AO72" s="538" t="n"/>
      <c r="AP72" s="538" t="n"/>
      <c r="AQ72" s="538" t="n"/>
      <c r="AR72" s="538" t="n"/>
      <c r="AS72" s="539">
        <f>SUM(AP66:AS71)</f>
        <v/>
      </c>
      <c r="AT72" s="538" t="n"/>
      <c r="AU72" s="538" t="n"/>
      <c r="AV72" s="538" t="n"/>
      <c r="AW72" s="538" t="n"/>
      <c r="AX72" s="539">
        <f>SUM(AU66:AX71)</f>
        <v/>
      </c>
      <c r="AY72" s="538" t="n"/>
      <c r="AZ72" s="538" t="n"/>
      <c r="BA72" s="538" t="n"/>
      <c r="BB72" s="538" t="n"/>
      <c r="BC72" s="539">
        <f>SUM(AZ66:BC71)</f>
        <v/>
      </c>
      <c r="BD72" s="539" t="n"/>
      <c r="BE72" s="539" t="n"/>
      <c r="BF72" s="539" t="n"/>
      <c r="BG72" s="539" t="n"/>
      <c r="BH72" s="539">
        <f>SUM(BE66:BH71)</f>
        <v/>
      </c>
    </row>
    <row r="73">
      <c r="A73" s="97" t="n"/>
      <c r="B73" s="379" t="n"/>
      <c r="C73" s="379" t="n"/>
      <c r="D73" s="274">
        <f>SUM(E73:AB73)</f>
        <v/>
      </c>
      <c r="E73" s="380" t="n"/>
      <c r="F73" s="381" t="n"/>
      <c r="G73" s="381" t="n"/>
      <c r="H73" s="381" t="n"/>
      <c r="I73" s="381" t="n"/>
      <c r="J73" s="382" t="n"/>
      <c r="K73" s="383" t="n"/>
      <c r="L73" s="381" t="n"/>
      <c r="M73" s="381" t="n"/>
      <c r="N73" s="381" t="n"/>
      <c r="O73" s="381" t="n"/>
      <c r="P73" s="381" t="n"/>
      <c r="Q73" s="381" t="n"/>
      <c r="R73" s="381" t="n"/>
      <c r="S73" s="381" t="n"/>
      <c r="T73" s="381" t="n"/>
      <c r="U73" s="381" t="n"/>
      <c r="V73" s="381" t="n"/>
      <c r="W73" s="381" t="n"/>
      <c r="X73" s="381" t="n"/>
      <c r="Y73" s="381" t="n"/>
      <c r="Z73" s="384" t="n"/>
      <c r="AA73" s="380" t="n"/>
      <c r="AB73" s="382" t="n"/>
      <c r="AC73" s="378" t="n"/>
      <c r="AD73" s="532" t="n">
        <v>17</v>
      </c>
      <c r="AE73" s="550">
        <f>U80</f>
        <v/>
      </c>
      <c r="AF73" s="551">
        <f>U94</f>
        <v/>
      </c>
      <c r="AG73" s="534" t="n">
        <v>0</v>
      </c>
      <c r="AH73" s="534">
        <f>U93</f>
        <v/>
      </c>
      <c r="AI73" s="551">
        <f>U64+U65+U67-U86-U87-U88</f>
        <v/>
      </c>
      <c r="AR73" s="522" t="n"/>
      <c r="AS73" s="522" t="n"/>
      <c r="AT73" s="530" t="n"/>
      <c r="AU73" s="530" t="n"/>
      <c r="AV73" s="530" t="n"/>
      <c r="AW73" s="530" t="n"/>
      <c r="AX73" s="530" t="n"/>
      <c r="AY73" s="530" t="n"/>
      <c r="AZ73" s="530" t="n"/>
      <c r="BA73" s="530" t="n"/>
      <c r="BB73" s="530" t="n"/>
      <c r="BC73" s="530" t="n"/>
      <c r="BD73" s="483" t="n"/>
    </row>
    <row r="74">
      <c r="A74" s="97" t="n"/>
      <c r="B74" s="379" t="n"/>
      <c r="C74" s="379" t="n"/>
      <c r="D74" s="274">
        <f>SUM(E74:AB74)</f>
        <v/>
      </c>
      <c r="E74" s="380" t="n"/>
      <c r="F74" s="381" t="n"/>
      <c r="G74" s="381" t="n"/>
      <c r="H74" s="381" t="n"/>
      <c r="I74" s="381" t="n"/>
      <c r="J74" s="382" t="n"/>
      <c r="K74" s="383" t="n"/>
      <c r="L74" s="381" t="n"/>
      <c r="M74" s="381" t="n"/>
      <c r="N74" s="381" t="n"/>
      <c r="O74" s="381" t="n"/>
      <c r="P74" s="381" t="n"/>
      <c r="Q74" s="381" t="n"/>
      <c r="R74" s="381" t="n"/>
      <c r="S74" s="381" t="n"/>
      <c r="T74" s="381" t="n"/>
      <c r="U74" s="381" t="n"/>
      <c r="V74" s="381" t="n"/>
      <c r="W74" s="381" t="n"/>
      <c r="X74" s="381" t="n"/>
      <c r="Y74" s="381" t="n"/>
      <c r="Z74" s="384" t="n"/>
      <c r="AA74" s="380" t="n"/>
      <c r="AB74" s="382" t="n"/>
      <c r="AC74" s="378" t="n"/>
      <c r="AD74" s="532" t="n">
        <v>18</v>
      </c>
      <c r="AE74" s="550">
        <f>V80</f>
        <v/>
      </c>
      <c r="AF74" s="551">
        <f>V94</f>
        <v/>
      </c>
      <c r="AG74" s="534" t="n">
        <v>0</v>
      </c>
      <c r="AH74" s="534">
        <f>V93</f>
        <v/>
      </c>
      <c r="AI74" s="551">
        <f>V64+V65+V67-V86-V87-V88</f>
        <v/>
      </c>
      <c r="AK74" s="542" t="inlineStr">
        <is>
          <t>EX-Post Position with EPMI</t>
        </is>
      </c>
      <c r="AM74" s="522" t="n"/>
      <c r="AN74" s="522" t="n"/>
      <c r="AO74" s="530" t="n"/>
      <c r="AP74" s="542" t="inlineStr">
        <is>
          <t>Riverside Generation</t>
        </is>
      </c>
      <c r="AT74" s="530" t="n"/>
      <c r="AU74" s="530" t="n"/>
      <c r="AV74" s="530" t="n"/>
      <c r="AW74" s="530" t="n"/>
      <c r="AX74" s="530" t="n"/>
      <c r="AY74" s="530" t="n"/>
      <c r="AZ74" s="530" t="n"/>
      <c r="BA74" s="530" t="n"/>
      <c r="BB74" s="530" t="n"/>
      <c r="BC74" s="530" t="n"/>
      <c r="BD74" s="483" t="n"/>
    </row>
    <row r="75">
      <c r="A75" s="97" t="n"/>
      <c r="B75" s="379" t="n"/>
      <c r="C75" s="379" t="n"/>
      <c r="D75" s="274">
        <f>SUM(E75:AB75)</f>
        <v/>
      </c>
      <c r="E75" s="380" t="n"/>
      <c r="F75" s="381" t="n"/>
      <c r="G75" s="381" t="n"/>
      <c r="H75" s="381" t="n"/>
      <c r="I75" s="381" t="n"/>
      <c r="J75" s="382" t="n"/>
      <c r="K75" s="383" t="n"/>
      <c r="L75" s="381" t="n"/>
      <c r="M75" s="381" t="n"/>
      <c r="N75" s="381" t="n"/>
      <c r="O75" s="381" t="n"/>
      <c r="P75" s="381" t="n"/>
      <c r="Q75" s="381" t="n"/>
      <c r="R75" s="381" t="n"/>
      <c r="S75" s="381" t="n"/>
      <c r="T75" s="381" t="n"/>
      <c r="U75" s="381" t="n"/>
      <c r="V75" s="381" t="n"/>
      <c r="W75" s="381" t="n"/>
      <c r="X75" s="381" t="n"/>
      <c r="Y75" s="381" t="n"/>
      <c r="Z75" s="384" t="n"/>
      <c r="AA75" s="380" t="n"/>
      <c r="AB75" s="382" t="n"/>
      <c r="AC75" s="378" t="n"/>
      <c r="AD75" s="532" t="n">
        <v>19</v>
      </c>
      <c r="AE75" s="550">
        <f>W80</f>
        <v/>
      </c>
      <c r="AF75" s="551">
        <f>W94</f>
        <v/>
      </c>
      <c r="AG75" s="534" t="n">
        <v>0</v>
      </c>
      <c r="AH75" s="534">
        <f>W93</f>
        <v/>
      </c>
      <c r="AI75" s="551">
        <f>W64+W65+W67-W86-W87-W88</f>
        <v/>
      </c>
      <c r="AK75" s="483">
        <f>AI57</f>
        <v/>
      </c>
      <c r="AL75" s="483">
        <f>AI58</f>
        <v/>
      </c>
      <c r="AM75" s="483">
        <f>AI59</f>
        <v/>
      </c>
      <c r="AN75" s="483">
        <f>AI60</f>
        <v/>
      </c>
      <c r="AO75" s="530" t="n"/>
      <c r="AP75" s="483">
        <f>E66</f>
        <v/>
      </c>
      <c r="AQ75" s="483">
        <f>F66</f>
        <v/>
      </c>
      <c r="AR75" s="483">
        <f>G66</f>
        <v/>
      </c>
      <c r="AS75" s="483">
        <f>H66</f>
        <v/>
      </c>
    </row>
    <row r="76">
      <c r="A76" s="97" t="n"/>
      <c r="B76" s="379" t="n"/>
      <c r="C76" s="379" t="n"/>
      <c r="D76" s="274">
        <f>SUM(E76:AB76)</f>
        <v/>
      </c>
      <c r="E76" s="380" t="n"/>
      <c r="F76" s="381" t="n"/>
      <c r="G76" s="381" t="n"/>
      <c r="H76" s="381" t="n"/>
      <c r="I76" s="381" t="n"/>
      <c r="J76" s="382" t="n"/>
      <c r="K76" s="383" t="n"/>
      <c r="L76" s="381" t="n"/>
      <c r="M76" s="381" t="n"/>
      <c r="N76" s="381" t="n"/>
      <c r="O76" s="381" t="n"/>
      <c r="P76" s="381" t="n"/>
      <c r="Q76" s="381" t="n"/>
      <c r="R76" s="381" t="n"/>
      <c r="S76" s="381" t="n"/>
      <c r="T76" s="381" t="n"/>
      <c r="U76" s="381" t="n"/>
      <c r="V76" s="381" t="n"/>
      <c r="W76" s="381" t="n"/>
      <c r="X76" s="381" t="n"/>
      <c r="Y76" s="381" t="n"/>
      <c r="Z76" s="384" t="n"/>
      <c r="AA76" s="380" t="n"/>
      <c r="AB76" s="382" t="n"/>
      <c r="AC76" s="378" t="n"/>
      <c r="AD76" s="532" t="n">
        <v>20</v>
      </c>
      <c r="AE76" s="550">
        <f>X80</f>
        <v/>
      </c>
      <c r="AF76" s="551">
        <f>X94</f>
        <v/>
      </c>
      <c r="AG76" s="534" t="n">
        <v>0</v>
      </c>
      <c r="AH76" s="534">
        <f>X93</f>
        <v/>
      </c>
      <c r="AI76" s="551">
        <f>X64+X65+X67-X86-X87-X88</f>
        <v/>
      </c>
      <c r="AK76" s="483">
        <f>AI61</f>
        <v/>
      </c>
      <c r="AL76" s="483">
        <f>AI62</f>
        <v/>
      </c>
      <c r="AM76" s="483">
        <f>AI63</f>
        <v/>
      </c>
      <c r="AN76" s="483">
        <f>AI64</f>
        <v/>
      </c>
      <c r="AO76" s="530" t="n"/>
      <c r="AP76" s="483">
        <f>I66</f>
        <v/>
      </c>
      <c r="AQ76" s="483">
        <f>J66</f>
        <v/>
      </c>
      <c r="AR76" s="483">
        <f>K66</f>
        <v/>
      </c>
      <c r="AS76" s="483">
        <f>L66</f>
        <v/>
      </c>
      <c r="AT76" s="530" t="n"/>
      <c r="AU76" s="530" t="n"/>
      <c r="AV76" s="530" t="n"/>
      <c r="AW76" s="530" t="n"/>
      <c r="AX76" s="530" t="n"/>
      <c r="AY76" s="530" t="n"/>
      <c r="AZ76" s="530" t="n"/>
      <c r="BA76" s="530" t="n"/>
      <c r="BB76" s="530" t="n"/>
      <c r="BC76" s="530" t="n"/>
      <c r="BD76" s="483" t="n"/>
    </row>
    <row r="77">
      <c r="A77" s="97" t="n"/>
      <c r="B77" s="379" t="n"/>
      <c r="C77" s="379" t="n"/>
      <c r="D77" s="274">
        <f>SUM(E77:AB77)</f>
        <v/>
      </c>
      <c r="E77" s="380" t="n"/>
      <c r="F77" s="381" t="n"/>
      <c r="G77" s="381" t="n"/>
      <c r="H77" s="381" t="n"/>
      <c r="I77" s="381" t="n"/>
      <c r="J77" s="382" t="n"/>
      <c r="K77" s="383" t="n"/>
      <c r="L77" s="381" t="n"/>
      <c r="M77" s="381" t="n"/>
      <c r="N77" s="381" t="n"/>
      <c r="O77" s="381" t="n"/>
      <c r="P77" s="381" t="n"/>
      <c r="Q77" s="381" t="n"/>
      <c r="R77" s="381" t="n"/>
      <c r="S77" s="381" t="n"/>
      <c r="T77" s="381" t="n"/>
      <c r="U77" s="381" t="n"/>
      <c r="V77" s="381" t="n"/>
      <c r="W77" s="381" t="n"/>
      <c r="X77" s="381" t="n"/>
      <c r="Y77" s="381" t="n"/>
      <c r="Z77" s="384" t="n"/>
      <c r="AA77" s="380" t="n"/>
      <c r="AB77" s="382" t="n"/>
      <c r="AC77" s="378" t="n"/>
      <c r="AD77" s="532" t="n">
        <v>21</v>
      </c>
      <c r="AE77" s="550">
        <f>Y80</f>
        <v/>
      </c>
      <c r="AF77" s="551">
        <f>Y94</f>
        <v/>
      </c>
      <c r="AG77" s="534" t="n">
        <v>0</v>
      </c>
      <c r="AH77" s="534">
        <f>Y93</f>
        <v/>
      </c>
      <c r="AI77" s="551">
        <f>Y64+Y65+Y67-Y86-Y87-Y88</f>
        <v/>
      </c>
      <c r="AK77" s="483">
        <f>AI65</f>
        <v/>
      </c>
      <c r="AL77" s="483">
        <f>AI66</f>
        <v/>
      </c>
      <c r="AM77" s="483">
        <f>AI67</f>
        <v/>
      </c>
      <c r="AN77" s="483">
        <f>AI68</f>
        <v/>
      </c>
      <c r="AO77" s="530" t="n"/>
      <c r="AP77" s="483">
        <f>M66</f>
        <v/>
      </c>
      <c r="AQ77" s="483">
        <f>N66</f>
        <v/>
      </c>
      <c r="AR77" s="483">
        <f>O66</f>
        <v/>
      </c>
      <c r="AS77" s="483">
        <f>P66</f>
        <v/>
      </c>
      <c r="AT77" s="530" t="n"/>
      <c r="AY77" s="530" t="n"/>
      <c r="AZ77" s="530" t="n"/>
      <c r="BA77" s="530" t="n"/>
      <c r="BB77" s="530" t="n"/>
      <c r="BC77" s="530" t="n"/>
      <c r="BD77" s="483" t="n"/>
    </row>
    <row r="78">
      <c r="A78" s="97" t="n"/>
      <c r="B78" s="379" t="n"/>
      <c r="C78" s="379" t="n"/>
      <c r="D78" s="274">
        <f>SUM(E78:AB78)</f>
        <v/>
      </c>
      <c r="E78" s="380" t="n"/>
      <c r="F78" s="381" t="n"/>
      <c r="G78" s="381" t="n"/>
      <c r="H78" s="381" t="n"/>
      <c r="I78" s="381" t="n"/>
      <c r="J78" s="382" t="n"/>
      <c r="K78" s="383" t="n"/>
      <c r="L78" s="381" t="n"/>
      <c r="M78" s="381" t="n"/>
      <c r="N78" s="381" t="n"/>
      <c r="O78" s="381" t="n"/>
      <c r="P78" s="381" t="n"/>
      <c r="Q78" s="381" t="n"/>
      <c r="R78" s="381" t="n"/>
      <c r="S78" s="381" t="n"/>
      <c r="T78" s="381" t="n"/>
      <c r="U78" s="381" t="n"/>
      <c r="V78" s="381" t="n"/>
      <c r="W78" s="381" t="n"/>
      <c r="X78" s="381" t="n"/>
      <c r="Y78" s="381" t="n"/>
      <c r="Z78" s="384" t="n"/>
      <c r="AA78" s="380" t="n"/>
      <c r="AB78" s="382" t="n"/>
      <c r="AC78" s="378" t="n"/>
      <c r="AD78" s="532" t="n">
        <v>22</v>
      </c>
      <c r="AE78" s="550">
        <f>Z80</f>
        <v/>
      </c>
      <c r="AF78" s="551">
        <f>Z94</f>
        <v/>
      </c>
      <c r="AG78" s="534" t="n">
        <v>0</v>
      </c>
      <c r="AH78" s="534">
        <f>Z93</f>
        <v/>
      </c>
      <c r="AI78" s="551">
        <f>Z64+Z65+Z67-Z86-Z87-Z88</f>
        <v/>
      </c>
      <c r="AK78" s="483">
        <f>AI69</f>
        <v/>
      </c>
      <c r="AL78" s="483">
        <f>AI70</f>
        <v/>
      </c>
      <c r="AM78" s="483">
        <f>AI71</f>
        <v/>
      </c>
      <c r="AN78" s="483">
        <f>AI72</f>
        <v/>
      </c>
      <c r="AO78" s="530" t="n"/>
      <c r="AP78" s="483">
        <f>Q66</f>
        <v/>
      </c>
      <c r="AQ78" s="483">
        <f>R66</f>
        <v/>
      </c>
      <c r="AR78" s="483">
        <f>S66</f>
        <v/>
      </c>
      <c r="AS78" s="483">
        <f>T66</f>
        <v/>
      </c>
      <c r="AT78" s="530" t="n"/>
      <c r="AY78" s="530" t="n"/>
      <c r="AZ78" s="530" t="n"/>
      <c r="BA78" s="530" t="n"/>
      <c r="BB78" s="530" t="n"/>
      <c r="BC78" s="530" t="n"/>
      <c r="BD78" s="483" t="n"/>
    </row>
    <row r="79">
      <c r="A79" s="97" t="n"/>
      <c r="B79" s="379" t="n"/>
      <c r="C79" s="379" t="n"/>
      <c r="D79" s="274">
        <f>SUM(E79:AB79)</f>
        <v/>
      </c>
      <c r="E79" s="380" t="n"/>
      <c r="F79" s="381" t="n"/>
      <c r="G79" s="381" t="n"/>
      <c r="H79" s="381" t="n"/>
      <c r="I79" s="381" t="n"/>
      <c r="J79" s="382" t="n"/>
      <c r="K79" s="383" t="n"/>
      <c r="L79" s="381" t="n"/>
      <c r="M79" s="381" t="n"/>
      <c r="N79" s="381" t="n"/>
      <c r="O79" s="381" t="n"/>
      <c r="P79" s="381" t="n"/>
      <c r="Q79" s="381" t="n"/>
      <c r="R79" s="381" t="n"/>
      <c r="S79" s="381" t="n"/>
      <c r="T79" s="381" t="n"/>
      <c r="U79" s="381" t="n"/>
      <c r="V79" s="381" t="n"/>
      <c r="W79" s="381" t="n"/>
      <c r="X79" s="381" t="n"/>
      <c r="Y79" s="381" t="n"/>
      <c r="Z79" s="384" t="n"/>
      <c r="AA79" s="380" t="n"/>
      <c r="AB79" s="382" t="n"/>
      <c r="AC79" s="378" t="n"/>
      <c r="AD79" s="532" t="n">
        <v>23</v>
      </c>
      <c r="AE79" s="550">
        <f>AA80</f>
        <v/>
      </c>
      <c r="AF79" s="551">
        <f>AA94</f>
        <v/>
      </c>
      <c r="AG79" s="534" t="n">
        <v>0</v>
      </c>
      <c r="AH79" s="534">
        <f>AA93</f>
        <v/>
      </c>
      <c r="AI79" s="551">
        <f>AA64+AA65+AA67-AA86-AA87-AA88</f>
        <v/>
      </c>
      <c r="AK79" s="483">
        <f>AI73</f>
        <v/>
      </c>
      <c r="AL79" s="483">
        <f>AI74</f>
        <v/>
      </c>
      <c r="AM79" s="483">
        <f>AI75</f>
        <v/>
      </c>
      <c r="AN79" s="483">
        <f>AI76</f>
        <v/>
      </c>
      <c r="AO79" s="530" t="n"/>
      <c r="AP79" s="483">
        <f>U66</f>
        <v/>
      </c>
      <c r="AQ79" s="483">
        <f>V66</f>
        <v/>
      </c>
      <c r="AR79" s="483">
        <f>W66</f>
        <v/>
      </c>
      <c r="AS79" s="483">
        <f>X66</f>
        <v/>
      </c>
      <c r="AT79" s="530" t="n"/>
      <c r="AY79" s="530" t="n"/>
      <c r="AZ79" s="530" t="n"/>
      <c r="BA79" s="530" t="n"/>
      <c r="BB79" s="530" t="n"/>
      <c r="BC79" s="530" t="n"/>
      <c r="BD79" s="483" t="n"/>
    </row>
    <row r="80" ht="15" customHeight="1" thickBot="1">
      <c r="A80" s="102" t="n"/>
      <c r="B80" s="473" t="n"/>
      <c r="C80" s="473" t="n"/>
      <c r="D80" s="516">
        <f>SUM(E80:AB80)</f>
        <v/>
      </c>
      <c r="E80" s="475" t="n"/>
      <c r="F80" s="476" t="n"/>
      <c r="G80" s="476" t="n"/>
      <c r="H80" s="476" t="n"/>
      <c r="I80" s="476" t="n"/>
      <c r="J80" s="477" t="n"/>
      <c r="K80" s="478" t="n"/>
      <c r="L80" s="476" t="n"/>
      <c r="M80" s="476" t="n"/>
      <c r="N80" s="476" t="n"/>
      <c r="O80" s="476" t="n"/>
      <c r="P80" s="476" t="n"/>
      <c r="Q80" s="476" t="n"/>
      <c r="R80" s="476" t="n"/>
      <c r="S80" s="476" t="n"/>
      <c r="T80" s="476" t="n"/>
      <c r="U80" s="476" t="n"/>
      <c r="V80" s="476" t="n"/>
      <c r="W80" s="476" t="n"/>
      <c r="X80" s="476" t="n"/>
      <c r="Y80" s="476" t="n"/>
      <c r="Z80" s="479" t="n"/>
      <c r="AA80" s="475" t="n"/>
      <c r="AB80" s="477" t="n"/>
      <c r="AC80" s="378" t="n"/>
      <c r="AD80" s="558" t="n">
        <v>24</v>
      </c>
      <c r="AE80" s="552">
        <f>AB80</f>
        <v/>
      </c>
      <c r="AF80" s="482">
        <f>AB94</f>
        <v/>
      </c>
      <c r="AG80" s="543" t="n">
        <v>0</v>
      </c>
      <c r="AH80" s="543">
        <f>AB93</f>
        <v/>
      </c>
      <c r="AI80" s="482">
        <f>AB64+AB65+AB67-AB86-AB87-AB88</f>
        <v/>
      </c>
      <c r="AK80" s="483">
        <f>AI77</f>
        <v/>
      </c>
      <c r="AL80" s="483">
        <f>AI78</f>
        <v/>
      </c>
      <c r="AM80" s="483">
        <f>AI79</f>
        <v/>
      </c>
      <c r="AN80" s="544">
        <f>AI80</f>
        <v/>
      </c>
      <c r="AO80" s="483" t="n"/>
      <c r="AP80" s="483">
        <f>Y66</f>
        <v/>
      </c>
      <c r="AQ80" s="483">
        <f>Z66</f>
        <v/>
      </c>
      <c r="AR80" s="483">
        <f>AA66</f>
        <v/>
      </c>
      <c r="AS80" s="544">
        <f>AB66</f>
        <v/>
      </c>
      <c r="AT80" s="483" t="n"/>
      <c r="AY80" s="483" t="n"/>
      <c r="AZ80" s="483" t="n"/>
      <c r="BA80" s="483" t="n"/>
      <c r="BB80" s="483" t="n"/>
      <c r="BC80" s="483" t="n"/>
      <c r="BD80" s="483" t="n"/>
    </row>
    <row r="81">
      <c r="A81" s="93" t="n"/>
      <c r="B81" s="372" t="n"/>
      <c r="C81" s="372" t="n"/>
      <c r="D81" s="275">
        <f>SUM(E81:AB81)</f>
        <v/>
      </c>
      <c r="E81" s="373" t="n"/>
      <c r="F81" s="374" t="n"/>
      <c r="G81" s="374" t="n"/>
      <c r="H81" s="374" t="n"/>
      <c r="I81" s="374" t="n"/>
      <c r="J81" s="375" t="n"/>
      <c r="K81" s="373" t="n"/>
      <c r="L81" s="374" t="n"/>
      <c r="M81" s="374" t="n"/>
      <c r="N81" s="374" t="n"/>
      <c r="O81" s="374" t="n"/>
      <c r="P81" s="374" t="n"/>
      <c r="Q81" s="374" t="n"/>
      <c r="R81" s="374" t="n"/>
      <c r="S81" s="374" t="n"/>
      <c r="T81" s="374" t="n"/>
      <c r="U81" s="374" t="n"/>
      <c r="V81" s="374" t="n"/>
      <c r="W81" s="374" t="n"/>
      <c r="X81" s="374" t="n"/>
      <c r="Y81" s="374" t="n"/>
      <c r="Z81" s="377" t="n"/>
      <c r="AA81" s="373" t="n"/>
      <c r="AB81" s="375" t="n"/>
      <c r="AC81" s="480" t="n"/>
      <c r="AN81" s="522">
        <f>SUM(AK75:AN80)</f>
        <v/>
      </c>
      <c r="AS81" s="522">
        <f>SUM(AP75:AS80)</f>
        <v/>
      </c>
      <c r="BD81" s="483" t="n"/>
    </row>
    <row r="82">
      <c r="A82" s="97" t="n"/>
      <c r="B82" s="379" t="n"/>
      <c r="C82" s="379" t="n"/>
      <c r="D82" s="274">
        <f>SUM(E82:AB82)</f>
        <v/>
      </c>
      <c r="E82" s="380" t="n"/>
      <c r="F82" s="381" t="n"/>
      <c r="G82" s="381" t="n"/>
      <c r="H82" s="381" t="n"/>
      <c r="I82" s="381" t="n"/>
      <c r="J82" s="382" t="n"/>
      <c r="K82" s="380" t="n"/>
      <c r="L82" s="381" t="n"/>
      <c r="M82" s="381" t="n"/>
      <c r="N82" s="381" t="n"/>
      <c r="O82" s="381" t="n"/>
      <c r="P82" s="381" t="n"/>
      <c r="Q82" s="381" t="n"/>
      <c r="R82" s="381" t="n"/>
      <c r="S82" s="381" t="n"/>
      <c r="T82" s="381" t="n"/>
      <c r="U82" s="381" t="n"/>
      <c r="V82" s="381" t="n"/>
      <c r="W82" s="381" t="n"/>
      <c r="X82" s="381" t="n"/>
      <c r="Y82" s="381" t="n"/>
      <c r="Z82" s="384" t="n"/>
      <c r="AA82" s="380" t="n"/>
      <c r="AB82" s="382" t="n"/>
      <c r="AC82" s="378" t="n"/>
      <c r="AD82" s="483" t="n"/>
      <c r="AE82" s="483" t="n"/>
      <c r="AF82" s="483" t="n"/>
      <c r="AG82" s="483" t="n"/>
      <c r="AH82" s="483" t="n"/>
      <c r="AI82" s="483" t="n"/>
      <c r="AJ82" s="483" t="n"/>
      <c r="AT82" s="483" t="n"/>
      <c r="AY82" s="483" t="n"/>
      <c r="AZ82" s="483" t="n"/>
      <c r="BA82" s="483" t="n"/>
      <c r="BB82" s="483" t="n"/>
      <c r="BC82" s="483" t="n"/>
      <c r="BD82" s="483" t="n"/>
    </row>
    <row r="83">
      <c r="A83" s="97" t="inlineStr">
        <is>
          <t>IMPORTS to SP15</t>
        </is>
      </c>
      <c r="B83" s="379" t="n"/>
      <c r="C83" s="379" t="n"/>
      <c r="D83" s="274">
        <f>SUM(E83:AB83)</f>
        <v/>
      </c>
      <c r="E83" s="380" t="n"/>
      <c r="F83" s="381" t="n"/>
      <c r="G83" s="381" t="n"/>
      <c r="H83" s="381" t="n"/>
      <c r="I83" s="381" t="n"/>
      <c r="J83" s="382" t="n"/>
      <c r="K83" s="380" t="n"/>
      <c r="L83" s="381" t="n"/>
      <c r="M83" s="381" t="n"/>
      <c r="N83" s="381" t="n"/>
      <c r="O83" s="381" t="n"/>
      <c r="P83" s="381" t="n"/>
      <c r="Q83" s="381" t="n"/>
      <c r="R83" s="381" t="n"/>
      <c r="S83" s="381" t="n"/>
      <c r="T83" s="381" t="n"/>
      <c r="U83" s="381" t="n"/>
      <c r="V83" s="381" t="n"/>
      <c r="W83" s="381" t="n"/>
      <c r="X83" s="381" t="n"/>
      <c r="Y83" s="381" t="n"/>
      <c r="Z83" s="384" t="n"/>
      <c r="AA83" s="380" t="n"/>
      <c r="AB83" s="382" t="n"/>
      <c r="AC83" s="378" t="n"/>
      <c r="AD83" s="483" t="n"/>
      <c r="AE83" s="483" t="n"/>
      <c r="AF83" s="483" t="n"/>
      <c r="AG83" s="483" t="n"/>
      <c r="AH83" s="483" t="n"/>
      <c r="AI83" s="483" t="n"/>
      <c r="AJ83" s="483" t="n"/>
      <c r="AO83" s="483" t="n"/>
      <c r="AT83" s="483" t="n"/>
      <c r="AY83" s="483" t="n"/>
      <c r="AZ83" s="483" t="n"/>
      <c r="BA83" s="483" t="n"/>
      <c r="BB83" s="483" t="n"/>
      <c r="BC83" s="483" t="n"/>
      <c r="BD83" s="483" t="n"/>
    </row>
    <row r="84">
      <c r="A84" s="97" t="n"/>
      <c r="B84" s="379" t="n"/>
      <c r="C84" s="379" t="n"/>
      <c r="D84" s="274">
        <f>SUM(E84:AB84)</f>
        <v/>
      </c>
      <c r="E84" s="380" t="n"/>
      <c r="F84" s="381" t="n"/>
      <c r="G84" s="381" t="n"/>
      <c r="H84" s="381" t="n"/>
      <c r="I84" s="381" t="n"/>
      <c r="J84" s="382" t="n"/>
      <c r="K84" s="380" t="n"/>
      <c r="L84" s="381" t="n"/>
      <c r="M84" s="381" t="n"/>
      <c r="N84" s="381" t="n"/>
      <c r="O84" s="381" t="n"/>
      <c r="P84" s="381" t="n"/>
      <c r="Q84" s="381" t="n"/>
      <c r="R84" s="381" t="n"/>
      <c r="S84" s="381" t="n"/>
      <c r="T84" s="381" t="n"/>
      <c r="U84" s="381" t="n"/>
      <c r="V84" s="381" t="n"/>
      <c r="W84" s="381" t="n"/>
      <c r="X84" s="381" t="n"/>
      <c r="Y84" s="381" t="n"/>
      <c r="Z84" s="384" t="n"/>
      <c r="AA84" s="380" t="n"/>
      <c r="AB84" s="382" t="n"/>
      <c r="AC84" s="378" t="n"/>
      <c r="AD84" s="483" t="n"/>
    </row>
    <row r="85" ht="15" customHeight="1" thickBot="1">
      <c r="A85" s="102" t="n"/>
      <c r="B85" s="385" t="n"/>
      <c r="C85" s="385" t="n"/>
      <c r="D85" s="277">
        <f>SUM(E85:AB85)</f>
        <v/>
      </c>
      <c r="E85" s="386" t="n"/>
      <c r="F85" s="387" t="n"/>
      <c r="G85" s="387" t="n"/>
      <c r="H85" s="387" t="n"/>
      <c r="I85" s="387" t="n"/>
      <c r="J85" s="388" t="n"/>
      <c r="K85" s="386" t="n"/>
      <c r="L85" s="387" t="n"/>
      <c r="M85" s="387" t="n"/>
      <c r="N85" s="387" t="n"/>
      <c r="O85" s="387" t="n"/>
      <c r="P85" s="387" t="n"/>
      <c r="Q85" s="387" t="n"/>
      <c r="R85" s="387" t="n"/>
      <c r="S85" s="387" t="n"/>
      <c r="T85" s="387" t="n"/>
      <c r="U85" s="387" t="n"/>
      <c r="V85" s="387" t="n"/>
      <c r="W85" s="387" t="n"/>
      <c r="X85" s="387" t="n"/>
      <c r="Y85" s="387" t="n"/>
      <c r="Z85" s="390" t="n"/>
      <c r="AA85" s="386" t="n"/>
      <c r="AB85" s="388" t="n"/>
      <c r="AC85" s="378" t="n"/>
      <c r="AD85" s="483" t="n"/>
      <c r="AE85" s="483" t="n"/>
      <c r="AF85" s="483" t="n"/>
      <c r="AG85" s="483" t="n"/>
      <c r="AH85" s="483" t="n"/>
      <c r="AI85" s="483" t="n"/>
      <c r="AJ85" s="483" t="n"/>
      <c r="AO85" s="483" t="n"/>
      <c r="AT85" s="483" t="n"/>
      <c r="AY85" s="483" t="n"/>
      <c r="AZ85" s="483" t="n"/>
      <c r="BA85" s="483" t="n"/>
      <c r="BB85" s="483" t="n"/>
      <c r="BC85" s="483" t="n"/>
      <c r="BD85" s="483" t="n"/>
    </row>
    <row r="86">
      <c r="A86" s="93" t="n"/>
      <c r="B86" s="397" t="inlineStr">
        <is>
          <t>SP15</t>
        </is>
      </c>
      <c r="C86" s="397" t="inlineStr">
        <is>
          <t>EPMI</t>
        </is>
      </c>
      <c r="D86" s="507">
        <f>SUM(E86:AB86)</f>
        <v/>
      </c>
      <c r="E86" s="484" t="n">
        <v>0</v>
      </c>
      <c r="F86" s="485" t="n">
        <v>0</v>
      </c>
      <c r="G86" s="485" t="n">
        <v>0</v>
      </c>
      <c r="H86" s="485" t="n">
        <v>0</v>
      </c>
      <c r="I86" s="485" t="n">
        <v>0</v>
      </c>
      <c r="J86" s="486" t="n">
        <v>0</v>
      </c>
      <c r="K86" s="484" t="n">
        <v>0</v>
      </c>
      <c r="L86" s="485" t="n">
        <v>0</v>
      </c>
      <c r="M86" s="485" t="n">
        <v>0</v>
      </c>
      <c r="N86" s="485" t="n">
        <v>0</v>
      </c>
      <c r="O86" s="485" t="n">
        <v>0</v>
      </c>
      <c r="P86" s="485" t="n">
        <v>0</v>
      </c>
      <c r="Q86" s="485" t="n">
        <v>0</v>
      </c>
      <c r="R86" s="485" t="n">
        <v>0</v>
      </c>
      <c r="S86" s="485" t="n">
        <v>0</v>
      </c>
      <c r="T86" s="485" t="n">
        <v>0</v>
      </c>
      <c r="U86" s="485" t="n">
        <v>0</v>
      </c>
      <c r="V86" s="485" t="n">
        <v>0</v>
      </c>
      <c r="W86" s="485" t="n">
        <v>0</v>
      </c>
      <c r="X86" s="485" t="n">
        <v>0</v>
      </c>
      <c r="Y86" s="485" t="n">
        <v>0</v>
      </c>
      <c r="Z86" s="488" t="n">
        <v>0</v>
      </c>
      <c r="AA86" s="484" t="n">
        <v>0</v>
      </c>
      <c r="AB86" s="486" t="n">
        <v>0</v>
      </c>
      <c r="AC86" s="505" t="inlineStr">
        <is>
          <t>Month Long Fixed Price Sale</t>
        </is>
      </c>
      <c r="AD86" s="483" t="n"/>
      <c r="AE86" s="483" t="n"/>
      <c r="AF86" s="483" t="n"/>
      <c r="AG86" s="483" t="n"/>
      <c r="AH86" s="483" t="n"/>
      <c r="AI86" s="483" t="n"/>
      <c r="AJ86" s="483" t="n"/>
    </row>
    <row r="87">
      <c r="A87" s="97" t="n"/>
      <c r="B87" s="391" t="inlineStr">
        <is>
          <t>SP15</t>
        </is>
      </c>
      <c r="C87" s="391" t="inlineStr">
        <is>
          <t>EPMI</t>
        </is>
      </c>
      <c r="D87" s="507">
        <f>SUM(E87:AB87)</f>
        <v/>
      </c>
      <c r="E87" s="398" t="n">
        <v>0</v>
      </c>
      <c r="F87" s="399" t="n">
        <v>0</v>
      </c>
      <c r="G87" s="399" t="n">
        <v>0</v>
      </c>
      <c r="H87" s="399" t="n">
        <v>0</v>
      </c>
      <c r="I87" s="399" t="n">
        <v>0</v>
      </c>
      <c r="J87" s="400" t="n">
        <v>0</v>
      </c>
      <c r="K87" s="392" t="n">
        <v>0</v>
      </c>
      <c r="L87" s="393" t="n">
        <v>0</v>
      </c>
      <c r="M87" s="393" t="n">
        <v>0</v>
      </c>
      <c r="N87" s="393" t="n">
        <v>0</v>
      </c>
      <c r="O87" s="393" t="n">
        <v>0</v>
      </c>
      <c r="P87" s="393" t="n">
        <v>0</v>
      </c>
      <c r="Q87" s="393" t="n">
        <v>0</v>
      </c>
      <c r="R87" s="393" t="n">
        <v>0</v>
      </c>
      <c r="S87" s="393" t="n">
        <v>0</v>
      </c>
      <c r="T87" s="393" t="n">
        <v>0</v>
      </c>
      <c r="U87" s="393" t="n">
        <v>0</v>
      </c>
      <c r="V87" s="393" t="n">
        <v>0</v>
      </c>
      <c r="W87" s="393" t="n">
        <v>0</v>
      </c>
      <c r="X87" s="393" t="n">
        <v>0</v>
      </c>
      <c r="Y87" s="393" t="n">
        <v>0</v>
      </c>
      <c r="Z87" s="396" t="n">
        <v>0</v>
      </c>
      <c r="AA87" s="392" t="n">
        <v>0</v>
      </c>
      <c r="AB87" s="394" t="n">
        <v>0</v>
      </c>
      <c r="AC87" s="505" t="inlineStr">
        <is>
          <t>Montlh Long Index Sale</t>
        </is>
      </c>
      <c r="AD87" s="483" t="n"/>
      <c r="AE87" s="483" t="n"/>
      <c r="AF87" s="483" t="n"/>
      <c r="AG87" s="483" t="n"/>
      <c r="AH87" s="483" t="n"/>
      <c r="AI87" s="483" t="n"/>
      <c r="AJ87" s="483" t="n"/>
      <c r="AO87" s="483" t="n"/>
      <c r="AP87" s="483" t="n"/>
      <c r="AQ87" s="483" t="n"/>
      <c r="AR87" s="483" t="n"/>
      <c r="AS87" s="483" t="n"/>
      <c r="AT87" s="483" t="n"/>
      <c r="AU87" s="483" t="n"/>
      <c r="AV87" s="483" t="n"/>
      <c r="AW87" s="483" t="n"/>
      <c r="AX87" s="483" t="n"/>
      <c r="AY87" s="483" t="n"/>
      <c r="AZ87" s="483" t="n"/>
      <c r="BA87" s="483" t="n"/>
      <c r="BB87" s="483" t="n"/>
      <c r="BC87" s="483" t="n"/>
      <c r="BD87" s="483" t="n"/>
    </row>
    <row r="88">
      <c r="A88" s="97" t="n"/>
      <c r="B88" s="397" t="n"/>
      <c r="C88" s="391" t="n"/>
      <c r="D88" s="507">
        <f>SUM(E88:AB88)</f>
        <v/>
      </c>
      <c r="E88" s="398" t="n"/>
      <c r="F88" s="399" t="n"/>
      <c r="G88" s="399" t="n"/>
      <c r="H88" s="399" t="n"/>
      <c r="I88" s="399" t="n"/>
      <c r="J88" s="400" t="n"/>
      <c r="K88" s="398" t="n"/>
      <c r="L88" s="399" t="n"/>
      <c r="M88" s="399" t="n"/>
      <c r="N88" s="399" t="n"/>
      <c r="O88" s="399" t="n"/>
      <c r="P88" s="399" t="n"/>
      <c r="Q88" s="399" t="n"/>
      <c r="R88" s="399" t="n"/>
      <c r="S88" s="399" t="n"/>
      <c r="T88" s="399" t="n"/>
      <c r="U88" s="399" t="n"/>
      <c r="V88" s="399" t="n"/>
      <c r="W88" s="399" t="n"/>
      <c r="X88" s="399" t="n"/>
      <c r="Y88" s="399" t="n"/>
      <c r="Z88" s="402" t="n"/>
      <c r="AA88" s="398" t="n"/>
      <c r="AB88" s="400" t="n"/>
      <c r="AC88" s="378" t="n"/>
      <c r="AD88" s="483" t="n"/>
    </row>
    <row r="89">
      <c r="A89" s="97" t="inlineStr">
        <is>
          <t>Sales SP15</t>
        </is>
      </c>
      <c r="B89" s="391" t="n"/>
      <c r="C89" s="546" t="n"/>
      <c r="D89" s="507">
        <f>SUM(E89:AB89)</f>
        <v/>
      </c>
      <c r="E89" s="398" t="n"/>
      <c r="F89" s="399" t="n"/>
      <c r="G89" s="399" t="n"/>
      <c r="H89" s="399" t="n"/>
      <c r="I89" s="399" t="n"/>
      <c r="J89" s="400" t="n"/>
      <c r="K89" s="392" t="n"/>
      <c r="L89" s="393" t="n"/>
      <c r="M89" s="393" t="n"/>
      <c r="N89" s="393" t="n"/>
      <c r="O89" s="393" t="n"/>
      <c r="P89" s="393" t="n"/>
      <c r="Q89" s="393" t="n"/>
      <c r="R89" s="393" t="n"/>
      <c r="S89" s="393" t="n"/>
      <c r="T89" s="393" t="n"/>
      <c r="U89" s="393" t="n"/>
      <c r="V89" s="393" t="n"/>
      <c r="W89" s="393" t="n"/>
      <c r="X89" s="393" t="n"/>
      <c r="Y89" s="393" t="n"/>
      <c r="Z89" s="396" t="n"/>
      <c r="AA89" s="392" t="n"/>
      <c r="AB89" s="394" t="n"/>
      <c r="AC89" s="378" t="n"/>
      <c r="AD89" s="483" t="n"/>
    </row>
    <row r="90">
      <c r="A90" s="97" t="n"/>
      <c r="B90" s="391" t="n"/>
      <c r="C90" s="546" t="n"/>
      <c r="D90" s="507">
        <f>SUM(E90:AB90)</f>
        <v/>
      </c>
      <c r="E90" s="398" t="n"/>
      <c r="F90" s="399" t="n"/>
      <c r="G90" s="399" t="n"/>
      <c r="H90" s="399" t="n"/>
      <c r="I90" s="399" t="n"/>
      <c r="J90" s="400" t="n"/>
      <c r="K90" s="392" t="n"/>
      <c r="L90" s="393" t="n"/>
      <c r="M90" s="393" t="n"/>
      <c r="N90" s="393" t="n"/>
      <c r="O90" s="393" t="n"/>
      <c r="P90" s="393" t="n"/>
      <c r="Q90" s="393" t="n"/>
      <c r="R90" s="393" t="n"/>
      <c r="S90" s="393" t="n"/>
      <c r="T90" s="393" t="n"/>
      <c r="U90" s="393" t="n"/>
      <c r="V90" s="393" t="n"/>
      <c r="W90" s="393" t="n"/>
      <c r="X90" s="393" t="n"/>
      <c r="Y90" s="393" t="n"/>
      <c r="Z90" s="396" t="n"/>
      <c r="AA90" s="392" t="n"/>
      <c r="AB90" s="394" t="n"/>
      <c r="AC90" s="378" t="n"/>
      <c r="AD90" s="483" t="n"/>
    </row>
    <row r="91">
      <c r="A91" s="97" t="n"/>
      <c r="B91" s="397" t="n"/>
      <c r="C91" s="397" t="n"/>
      <c r="D91" s="507">
        <f>SUM(E91:AB91)</f>
        <v/>
      </c>
      <c r="E91" s="398" t="n"/>
      <c r="F91" s="399" t="n"/>
      <c r="G91" s="399" t="n"/>
      <c r="H91" s="399" t="n"/>
      <c r="I91" s="399" t="n"/>
      <c r="J91" s="400" t="n"/>
      <c r="K91" s="398" t="n"/>
      <c r="L91" s="399" t="n"/>
      <c r="M91" s="399" t="n"/>
      <c r="N91" s="399" t="n"/>
      <c r="O91" s="399" t="n"/>
      <c r="P91" s="399" t="n"/>
      <c r="Q91" s="399" t="n"/>
      <c r="R91" s="399" t="n"/>
      <c r="S91" s="399" t="n"/>
      <c r="T91" s="399" t="n"/>
      <c r="U91" s="399" t="n"/>
      <c r="V91" s="399" t="n"/>
      <c r="W91" s="399" t="n"/>
      <c r="X91" s="399" t="n"/>
      <c r="Y91" s="399" t="n"/>
      <c r="Z91" s="402" t="n"/>
      <c r="AA91" s="398" t="n"/>
      <c r="AB91" s="400" t="n"/>
      <c r="AC91" s="378" t="n"/>
      <c r="AD91" s="483" t="n"/>
    </row>
    <row r="92">
      <c r="A92" s="97" t="n"/>
      <c r="B92" s="397" t="n"/>
      <c r="C92" s="397" t="n"/>
      <c r="D92" s="507">
        <f>SUM(E92:AB92)</f>
        <v/>
      </c>
      <c r="E92" s="398" t="n"/>
      <c r="F92" s="399" t="n"/>
      <c r="G92" s="399" t="n"/>
      <c r="H92" s="399" t="n"/>
      <c r="I92" s="399" t="n"/>
      <c r="J92" s="400" t="n"/>
      <c r="K92" s="398" t="n"/>
      <c r="L92" s="399" t="n"/>
      <c r="M92" s="399" t="n"/>
      <c r="N92" s="399" t="n"/>
      <c r="O92" s="399" t="n"/>
      <c r="P92" s="399" t="n"/>
      <c r="Q92" s="399" t="n"/>
      <c r="R92" s="399" t="n"/>
      <c r="S92" s="399" t="n"/>
      <c r="T92" s="399" t="n"/>
      <c r="U92" s="399" t="n"/>
      <c r="V92" s="399" t="n"/>
      <c r="W92" s="399" t="n"/>
      <c r="X92" s="399" t="n"/>
      <c r="Y92" s="399" t="n"/>
      <c r="Z92" s="402" t="n"/>
      <c r="AA92" s="398" t="n"/>
      <c r="AB92" s="400" t="n"/>
      <c r="AC92" s="378" t="n"/>
      <c r="AD92" s="483" t="n"/>
    </row>
    <row r="93">
      <c r="A93" s="97" t="n"/>
      <c r="B93" s="391" t="inlineStr">
        <is>
          <t>SP15</t>
        </is>
      </c>
      <c r="C93" s="391" t="inlineStr">
        <is>
          <t>CALLOWAY</t>
        </is>
      </c>
      <c r="D93" s="507">
        <f>SUM(E93:AB93)</f>
        <v/>
      </c>
      <c r="E93" s="398" t="n">
        <v>0</v>
      </c>
      <c r="F93" s="399" t="n">
        <v>0</v>
      </c>
      <c r="G93" s="399" t="n">
        <v>0</v>
      </c>
      <c r="H93" s="399" t="n">
        <v>0</v>
      </c>
      <c r="I93" s="399" t="n">
        <v>0</v>
      </c>
      <c r="J93" s="400" t="n">
        <v>0</v>
      </c>
      <c r="K93" s="392" t="n">
        <v>0</v>
      </c>
      <c r="L93" s="393" t="n">
        <v>0</v>
      </c>
      <c r="M93" s="393" t="n">
        <v>0</v>
      </c>
      <c r="N93" s="393" t="n">
        <v>0</v>
      </c>
      <c r="O93" s="393" t="n">
        <v>0</v>
      </c>
      <c r="P93" s="393" t="n">
        <v>0</v>
      </c>
      <c r="Q93" s="393" t="n">
        <v>0</v>
      </c>
      <c r="R93" s="393" t="n">
        <v>0</v>
      </c>
      <c r="S93" s="393" t="n">
        <v>0</v>
      </c>
      <c r="T93" s="393" t="n">
        <v>0</v>
      </c>
      <c r="U93" s="393" t="n">
        <v>0</v>
      </c>
      <c r="V93" s="393" t="n">
        <v>0</v>
      </c>
      <c r="W93" s="393" t="n">
        <v>0</v>
      </c>
      <c r="X93" s="393" t="n">
        <v>0</v>
      </c>
      <c r="Y93" s="393" t="n">
        <v>0</v>
      </c>
      <c r="Z93" s="396" t="n">
        <v>0</v>
      </c>
      <c r="AA93" s="392" t="n">
        <v>0</v>
      </c>
      <c r="AB93" s="394" t="n">
        <v>0</v>
      </c>
      <c r="AC93" s="378" t="inlineStr">
        <is>
          <t>Month Long Fixed Price Sale to Calloway</t>
        </is>
      </c>
      <c r="AD93" s="483" t="n"/>
    </row>
    <row r="94" ht="15" customHeight="1" thickBot="1">
      <c r="A94" s="97" t="n"/>
      <c r="B94" s="397" t="inlineStr">
        <is>
          <t>SP15</t>
        </is>
      </c>
      <c r="C94" s="391" t="inlineStr">
        <is>
          <t>APX</t>
        </is>
      </c>
      <c r="D94" s="508">
        <f>SUM(E94:AB94)</f>
        <v/>
      </c>
      <c r="E94" s="489" t="n">
        <v>0</v>
      </c>
      <c r="F94" s="490" t="n">
        <v>0</v>
      </c>
      <c r="G94" s="490" t="n">
        <v>0</v>
      </c>
      <c r="H94" s="490" t="n">
        <v>0</v>
      </c>
      <c r="I94" s="490" t="n">
        <v>0</v>
      </c>
      <c r="J94" s="491" t="n">
        <v>0</v>
      </c>
      <c r="K94" s="489" t="n">
        <v>0</v>
      </c>
      <c r="L94" s="490" t="n">
        <v>0</v>
      </c>
      <c r="M94" s="490" t="n">
        <v>0</v>
      </c>
      <c r="N94" s="490" t="n">
        <v>0</v>
      </c>
      <c r="O94" s="490" t="n">
        <v>0</v>
      </c>
      <c r="P94" s="490" t="n">
        <v>0</v>
      </c>
      <c r="Q94" s="490" t="n">
        <v>0</v>
      </c>
      <c r="R94" s="490" t="n">
        <v>0</v>
      </c>
      <c r="S94" s="490" t="n">
        <v>0</v>
      </c>
      <c r="T94" s="490" t="n">
        <v>0</v>
      </c>
      <c r="U94" s="490" t="n">
        <v>0</v>
      </c>
      <c r="V94" s="490" t="n">
        <v>0</v>
      </c>
      <c r="W94" s="490" t="n">
        <v>0</v>
      </c>
      <c r="X94" s="490" t="n">
        <v>0</v>
      </c>
      <c r="Y94" s="490" t="n">
        <v>0</v>
      </c>
      <c r="Z94" s="493" t="n">
        <v>0</v>
      </c>
      <c r="AA94" s="489" t="n">
        <v>0</v>
      </c>
      <c r="AB94" s="491" t="n">
        <v>0</v>
      </c>
      <c r="AC94" s="378" t="inlineStr">
        <is>
          <t>Month Long Fixed Price Sale to New Power Company</t>
        </is>
      </c>
      <c r="AD94" s="483" t="n"/>
    </row>
    <row r="95">
      <c r="A95" s="93" t="n"/>
      <c r="B95" s="397" t="n"/>
      <c r="C95" s="397" t="n"/>
      <c r="D95" s="509">
        <f>SUM(E95:AB95)</f>
        <v/>
      </c>
      <c r="E95" s="510" t="n"/>
      <c r="F95" s="511" t="n"/>
      <c r="G95" s="511" t="n"/>
      <c r="H95" s="511" t="n"/>
      <c r="I95" s="511" t="n"/>
      <c r="J95" s="512" t="n"/>
      <c r="K95" s="510" t="n"/>
      <c r="L95" s="511" t="n"/>
      <c r="M95" s="511" t="n"/>
      <c r="N95" s="511" t="n"/>
      <c r="O95" s="511" t="n"/>
      <c r="P95" s="511" t="n"/>
      <c r="Q95" s="511" t="n"/>
      <c r="R95" s="511" t="n"/>
      <c r="S95" s="511" t="n"/>
      <c r="T95" s="511" t="n"/>
      <c r="U95" s="511" t="n"/>
      <c r="V95" s="511" t="n"/>
      <c r="W95" s="511" t="n"/>
      <c r="X95" s="511" t="n"/>
      <c r="Y95" s="511" t="n"/>
      <c r="Z95" s="512" t="n"/>
      <c r="AA95" s="510" t="n"/>
      <c r="AB95" s="513" t="n"/>
      <c r="AC95" s="505" t="n"/>
      <c r="AD95" s="483" t="n"/>
    </row>
    <row r="96">
      <c r="A96" s="97" t="inlineStr">
        <is>
          <t>EXPORTS from SP15</t>
        </is>
      </c>
      <c r="B96" s="397" t="n"/>
      <c r="C96" s="397" t="n"/>
      <c r="D96" s="507">
        <f>SUM(E96:AB96)</f>
        <v/>
      </c>
      <c r="E96" s="398" t="n"/>
      <c r="F96" s="399" t="n"/>
      <c r="G96" s="399" t="n"/>
      <c r="H96" s="399" t="n"/>
      <c r="I96" s="399" t="n"/>
      <c r="J96" s="400" t="n"/>
      <c r="K96" s="401" t="n"/>
      <c r="L96" s="399" t="n"/>
      <c r="M96" s="399" t="n"/>
      <c r="N96" s="399" t="n"/>
      <c r="O96" s="399" t="n"/>
      <c r="P96" s="399" t="n"/>
      <c r="Q96" s="399" t="n"/>
      <c r="R96" s="399" t="n"/>
      <c r="S96" s="399" t="n"/>
      <c r="T96" s="399" t="n"/>
      <c r="U96" s="399" t="n"/>
      <c r="V96" s="399" t="n"/>
      <c r="W96" s="399" t="n"/>
      <c r="X96" s="399" t="n"/>
      <c r="Y96" s="399" t="n"/>
      <c r="Z96" s="402" t="n"/>
      <c r="AA96" s="398" t="n"/>
      <c r="AB96" s="400" t="n"/>
      <c r="AC96" s="378" t="n"/>
      <c r="AD96" s="483" t="n"/>
    </row>
    <row r="97" ht="15" customFormat="1" customHeight="1" s="303" thickBot="1">
      <c r="A97" s="102" t="n"/>
      <c r="B97" s="415" t="n"/>
      <c r="C97" s="415" t="n"/>
      <c r="D97" s="514">
        <f>SUM(E97:AB97)</f>
        <v/>
      </c>
      <c r="E97" s="489" t="n"/>
      <c r="F97" s="490" t="n"/>
      <c r="G97" s="490" t="n"/>
      <c r="H97" s="490" t="n"/>
      <c r="I97" s="490" t="n"/>
      <c r="J97" s="491" t="n"/>
      <c r="K97" s="492" t="n"/>
      <c r="L97" s="490" t="n"/>
      <c r="M97" s="490" t="n"/>
      <c r="N97" s="490" t="n"/>
      <c r="O97" s="490" t="n"/>
      <c r="P97" s="490" t="n"/>
      <c r="Q97" s="490" t="n"/>
      <c r="R97" s="490" t="n"/>
      <c r="S97" s="490" t="n"/>
      <c r="T97" s="490" t="n"/>
      <c r="U97" s="490" t="n"/>
      <c r="V97" s="490" t="n"/>
      <c r="W97" s="490" t="n"/>
      <c r="X97" s="490" t="n"/>
      <c r="Y97" s="490" t="n"/>
      <c r="Z97" s="493" t="n"/>
      <c r="AA97" s="489" t="n"/>
      <c r="AB97" s="491" t="n"/>
      <c r="AC97" s="378" t="n"/>
      <c r="AD97" s="531" t="n"/>
      <c r="AE97" s="531" t="n"/>
      <c r="AF97" s="531" t="n"/>
      <c r="AG97" s="531" t="n"/>
      <c r="AH97" s="531" t="n"/>
      <c r="AI97" s="531" t="n"/>
      <c r="AJ97" s="483" t="n"/>
      <c r="AK97" s="531" t="n"/>
      <c r="AL97" s="531" t="n"/>
      <c r="AM97" s="531" t="n"/>
      <c r="AN97" s="531" t="n"/>
      <c r="AO97" s="483" t="n"/>
      <c r="AP97" s="531" t="n"/>
      <c r="AQ97" s="531" t="n"/>
      <c r="AR97" s="531" t="n"/>
      <c r="AS97" s="531" t="n"/>
      <c r="AT97" s="531" t="n"/>
      <c r="AU97" s="531" t="n"/>
      <c r="AV97" s="531" t="n"/>
      <c r="AW97" s="531" t="n"/>
      <c r="AX97" s="531" t="n"/>
      <c r="AY97" s="531" t="n"/>
      <c r="AZ97" s="531" t="n"/>
      <c r="BA97" s="531" t="n"/>
      <c r="BB97" s="531" t="n"/>
      <c r="BC97" s="531" t="n"/>
      <c r="BD97" s="531" t="n"/>
      <c r="BE97" s="531" t="n"/>
      <c r="BF97" s="531" t="n"/>
      <c r="BG97" s="531" t="n"/>
      <c r="BH97" s="531" t="n"/>
      <c r="BI97" s="531" t="n"/>
      <c r="BJ97" s="531" t="n"/>
      <c r="BK97" s="531" t="n"/>
      <c r="BL97" s="531" t="n"/>
      <c r="BM97" s="531" t="n"/>
      <c r="BN97" s="531" t="n"/>
      <c r="BO97" s="531" t="n"/>
      <c r="BP97" s="531" t="n"/>
      <c r="BQ97" s="531" t="n"/>
      <c r="BR97" s="531" t="n"/>
      <c r="BS97" s="531" t="n"/>
      <c r="BT97" s="531" t="n"/>
      <c r="BU97" s="531" t="n"/>
      <c r="BV97" s="531" t="n"/>
      <c r="BW97" s="531" t="n"/>
      <c r="BX97" s="531" t="n"/>
      <c r="BY97" s="531" t="n"/>
      <c r="BZ97" s="531" t="n"/>
      <c r="CA97" s="531" t="n"/>
      <c r="CB97" s="531" t="n"/>
      <c r="CC97" s="531" t="n"/>
      <c r="CD97" s="531" t="n"/>
      <c r="CE97" s="531" t="n"/>
      <c r="CF97" s="531" t="n"/>
      <c r="CG97" s="531" t="n"/>
      <c r="CH97" s="531" t="n"/>
      <c r="CI97" s="531" t="n"/>
      <c r="CJ97" s="531" t="n"/>
      <c r="CK97" s="531" t="n"/>
      <c r="CL97" s="531" t="n"/>
      <c r="CM97" s="531" t="n"/>
      <c r="CN97" s="531" t="n"/>
      <c r="CO97" s="531" t="n"/>
      <c r="CP97" s="531" t="n"/>
      <c r="CQ97" s="531" t="n"/>
      <c r="CR97" s="531" t="n"/>
      <c r="CS97" s="531" t="n"/>
      <c r="CT97" s="531" t="n"/>
      <c r="CU97" s="531" t="n"/>
      <c r="CV97" s="531" t="n"/>
      <c r="CW97" s="531" t="n"/>
      <c r="CX97" s="531" t="n"/>
      <c r="CY97" s="531" t="n"/>
      <c r="CZ97" s="531" t="n"/>
      <c r="DA97" s="531" t="n"/>
      <c r="DB97" s="531" t="n"/>
      <c r="DC97" s="531" t="n"/>
      <c r="DD97" s="531" t="n"/>
      <c r="DE97" s="531" t="n"/>
      <c r="DF97" s="531" t="n"/>
      <c r="DG97" s="531" t="n"/>
      <c r="DH97" s="531" t="n"/>
      <c r="DI97" s="531" t="n"/>
      <c r="DJ97" s="531" t="n"/>
      <c r="DK97" s="531" t="n"/>
      <c r="DL97" s="531" t="n"/>
    </row>
    <row r="98" ht="15" customHeight="1" thickBot="1">
      <c r="A98" s="420" t="n"/>
      <c r="B98" s="421" t="n"/>
      <c r="C98" s="421" t="n"/>
      <c r="D98" s="422" t="n"/>
      <c r="E98" s="423" t="n"/>
      <c r="F98" s="424" t="n"/>
      <c r="G98" s="424" t="n"/>
      <c r="H98" s="424" t="n"/>
      <c r="I98" s="424" t="n"/>
      <c r="J98" s="425" t="n"/>
      <c r="K98" s="426" t="n"/>
      <c r="L98" s="426" t="n"/>
      <c r="M98" s="426" t="n"/>
      <c r="N98" s="426" t="n"/>
      <c r="O98" s="426" t="n"/>
      <c r="P98" s="426" t="n"/>
      <c r="Q98" s="426" t="n"/>
      <c r="R98" s="426" t="n"/>
      <c r="S98" s="426" t="n"/>
      <c r="T98" s="426" t="n"/>
      <c r="U98" s="426" t="n"/>
      <c r="V98" s="426" t="n"/>
      <c r="W98" s="426" t="n"/>
      <c r="X98" s="426" t="n"/>
      <c r="Y98" s="426" t="n"/>
      <c r="Z98" s="426" t="n"/>
      <c r="AA98" s="423" t="n"/>
      <c r="AB98" s="425" t="n"/>
      <c r="AC98" s="427" t="n"/>
      <c r="AD98" s="483" t="n"/>
    </row>
    <row r="99" ht="17.25" customHeight="1" thickBot="1">
      <c r="A99" s="428" t="inlineStr">
        <is>
          <t>Balance Open**</t>
        </is>
      </c>
      <c r="B99" s="429" t="inlineStr">
        <is>
          <t>SP15</t>
        </is>
      </c>
      <c r="C99" s="429" t="inlineStr">
        <is>
          <t>EPMI</t>
        </is>
      </c>
      <c r="D99" s="430">
        <f>SUM(D64:D85)-SUM(D86:D97)-D63</f>
        <v/>
      </c>
      <c r="E99" s="431">
        <f>SUM(E64:E85)-SUM(E86:E97)-E63</f>
        <v/>
      </c>
      <c r="F99" s="432">
        <f>SUM(F64:F85)-SUM(F86:F97)-F63</f>
        <v/>
      </c>
      <c r="G99" s="432">
        <f>SUM(G64:G85)-SUM(G86:G97)-G63</f>
        <v/>
      </c>
      <c r="H99" s="432">
        <f>SUM(H64:H85)-SUM(H86:H97)-H63</f>
        <v/>
      </c>
      <c r="I99" s="432">
        <f>SUM(I64:I85)-SUM(I86:I97)-I63</f>
        <v/>
      </c>
      <c r="J99" s="433">
        <f>SUM(J64:J85)-SUM(J86:J97)-J63</f>
        <v/>
      </c>
      <c r="K99" s="434">
        <f>SUM(K64:K85)-SUM(K86:K97)-K63</f>
        <v/>
      </c>
      <c r="L99" s="432">
        <f>SUM(L64:L85)-SUM(L86:L97)-L63</f>
        <v/>
      </c>
      <c r="M99" s="432">
        <f>SUM(M64:M85)-SUM(M86:M97)-M63</f>
        <v/>
      </c>
      <c r="N99" s="432">
        <f>SUM(N64:N85)-SUM(N86:N97)-N63</f>
        <v/>
      </c>
      <c r="O99" s="432">
        <f>SUM(O64:O85)-SUM(O86:O97)-O63</f>
        <v/>
      </c>
      <c r="P99" s="432">
        <f>SUM(P64:P85)-SUM(P86:P97)-P63</f>
        <v/>
      </c>
      <c r="Q99" s="432">
        <f>SUM(Q64:Q85)-SUM(Q86:Q97)-Q63</f>
        <v/>
      </c>
      <c r="R99" s="432">
        <f>SUM(R64:R85)-SUM(R86:R97)-R63</f>
        <v/>
      </c>
      <c r="S99" s="432">
        <f>SUM(S64:S85)-SUM(S86:S97)-S63</f>
        <v/>
      </c>
      <c r="T99" s="432">
        <f>SUM(T64:T85)-SUM(T86:T97)-T63</f>
        <v/>
      </c>
      <c r="U99" s="432">
        <f>SUM(U64:U85)-SUM(U86:U97)-U63</f>
        <v/>
      </c>
      <c r="V99" s="432">
        <f>SUM(V64:V85)-SUM(V86:V97)-V63</f>
        <v/>
      </c>
      <c r="W99" s="432">
        <f>SUM(W64:W85)-SUM(W86:W97)-W63</f>
        <v/>
      </c>
      <c r="X99" s="432">
        <f>SUM(X64:X85)-SUM(X86:X97)-X63</f>
        <v/>
      </c>
      <c r="Y99" s="432">
        <f>SUM(Y64:Y85)-SUM(Y86:Y97)-Y63</f>
        <v/>
      </c>
      <c r="Z99" s="435">
        <f>SUM(Z64:Z85)-SUM(Z86:Z97)-Z63</f>
        <v/>
      </c>
      <c r="AA99" s="431">
        <f>SUM(AA64:AA85)-SUM(AA86:AA97)-AA63</f>
        <v/>
      </c>
      <c r="AB99" s="433">
        <f>SUM(AB64:AB85)-SUM(AB86:AB97)-AB63</f>
        <v/>
      </c>
      <c r="AC99" s="436" t="inlineStr">
        <is>
          <t>Contract is PX index + (in contract)</t>
        </is>
      </c>
      <c r="AD99" s="483" t="n"/>
    </row>
    <row r="100" ht="16.5" customHeight="1">
      <c r="A100" s="545" t="inlineStr">
        <is>
          <t>** As of 09/01/01, "Balance Open" will represent a long position as positive (+) and a short position as negative (-).</t>
        </is>
      </c>
      <c r="B100" s="495" t="n"/>
      <c r="C100" s="495" t="n"/>
      <c r="D100" s="439" t="n"/>
      <c r="E100" s="440" t="n"/>
      <c r="F100" s="441" t="n"/>
      <c r="G100" s="441" t="n"/>
      <c r="H100" s="441" t="n"/>
      <c r="I100" s="441" t="n"/>
      <c r="J100" s="442" t="n"/>
      <c r="K100" s="443" t="n"/>
      <c r="L100" s="443" t="n"/>
      <c r="M100" s="443" t="n"/>
      <c r="N100" s="443" t="n"/>
      <c r="O100" s="443" t="n"/>
      <c r="P100" s="443" t="n"/>
      <c r="Q100" s="443" t="n"/>
      <c r="R100" s="443" t="n"/>
      <c r="S100" s="443" t="n"/>
      <c r="T100" s="443" t="n"/>
      <c r="U100" s="443" t="n"/>
      <c r="V100" s="443" t="n"/>
      <c r="W100" s="443" t="n"/>
      <c r="X100" s="443" t="n"/>
      <c r="Y100" s="443" t="n"/>
      <c r="Z100" s="443" t="n"/>
      <c r="AA100" s="440" t="n"/>
      <c r="AB100" s="442" t="n"/>
      <c r="AC100" s="444" t="n"/>
      <c r="AD100" s="483" t="n"/>
    </row>
    <row r="101">
      <c r="A101" s="494" t="n"/>
      <c r="B101" s="495" t="n"/>
      <c r="C101" s="495" t="n"/>
      <c r="D101" s="439" t="n"/>
      <c r="E101" s="196" t="n"/>
      <c r="F101" s="194" t="n"/>
      <c r="G101" s="194" t="n"/>
      <c r="H101" s="194" t="n"/>
      <c r="I101" s="194" t="n"/>
      <c r="J101" s="197" t="n"/>
      <c r="K101" s="443" t="n"/>
      <c r="L101" s="443" t="n"/>
      <c r="M101" s="443" t="n"/>
      <c r="N101" s="443" t="n"/>
      <c r="O101" s="443" t="n"/>
      <c r="P101" s="443" t="n"/>
      <c r="Q101" s="443" t="n"/>
      <c r="R101" s="443" t="n"/>
      <c r="S101" s="443" t="n"/>
      <c r="T101" s="443" t="n"/>
      <c r="U101" s="443" t="n"/>
      <c r="V101" s="443" t="n"/>
      <c r="W101" s="443" t="n"/>
      <c r="X101" s="443" t="n"/>
      <c r="Y101" s="443" t="n"/>
      <c r="Z101" s="443" t="n"/>
      <c r="AA101" s="196" t="n"/>
      <c r="AB101" s="197" t="n"/>
      <c r="AC101" s="444" t="n"/>
      <c r="AD101" s="483" t="n"/>
      <c r="AH101" s="522" t="n"/>
      <c r="AN101" s="522" t="n"/>
      <c r="AS101" s="522" t="n"/>
    </row>
    <row r="102">
      <c r="A102" s="494" t="n"/>
      <c r="B102" s="495" t="n"/>
      <c r="C102" s="495" t="n"/>
      <c r="D102" s="439" t="n"/>
      <c r="E102" s="196" t="n"/>
      <c r="F102" s="194" t="n"/>
      <c r="G102" s="194" t="n"/>
      <c r="H102" s="194" t="n"/>
      <c r="I102" s="194" t="n"/>
      <c r="J102" s="197" t="n"/>
      <c r="K102" s="443" t="n"/>
      <c r="L102" s="443" t="n"/>
      <c r="M102" s="443" t="n"/>
      <c r="N102" s="443" t="n"/>
      <c r="O102" s="443" t="n"/>
      <c r="P102" s="443" t="n"/>
      <c r="Q102" s="443" t="n"/>
      <c r="R102" s="443" t="n"/>
      <c r="S102" s="443" t="n"/>
      <c r="T102" s="443" t="n"/>
      <c r="U102" s="443" t="n"/>
      <c r="V102" s="443" t="n"/>
      <c r="W102" s="443" t="n"/>
      <c r="X102" s="443" t="n"/>
      <c r="Y102" s="443" t="n"/>
      <c r="Z102" s="443" t="n"/>
      <c r="AA102" s="196" t="n"/>
      <c r="AB102" s="197" t="n"/>
      <c r="AC102" s="444" t="n"/>
      <c r="AD102" s="483" t="n"/>
    </row>
    <row r="103" ht="29.25" customHeight="1" thickBot="1">
      <c r="A103" s="437" t="inlineStr">
        <is>
          <t>Schedule Type</t>
        </is>
      </c>
      <c r="B103" s="438" t="inlineStr">
        <is>
          <t>[Person_1].</t>
        </is>
      </c>
      <c r="C103" s="438" t="inlineStr">
        <is>
          <t>Counterparty</t>
        </is>
      </c>
      <c r="D103" s="445" t="inlineStr">
        <is>
          <t>Total Volume</t>
        </is>
      </c>
      <c r="E103" s="146" t="n">
        <v>1</v>
      </c>
      <c r="F103" s="144" t="n">
        <v>2</v>
      </c>
      <c r="G103" s="144" t="n">
        <v>3</v>
      </c>
      <c r="H103" s="144" t="n">
        <v>4</v>
      </c>
      <c r="I103" s="144" t="n">
        <v>5</v>
      </c>
      <c r="J103" s="147" t="n">
        <v>6</v>
      </c>
      <c r="K103" s="446" t="n">
        <v>7</v>
      </c>
      <c r="L103" s="446" t="n">
        <v>8</v>
      </c>
      <c r="M103" s="446" t="n">
        <v>9</v>
      </c>
      <c r="N103" s="446" t="n">
        <v>10</v>
      </c>
      <c r="O103" s="446" t="n">
        <v>11</v>
      </c>
      <c r="P103" s="446" t="n">
        <v>12</v>
      </c>
      <c r="Q103" s="446" t="n">
        <v>13</v>
      </c>
      <c r="R103" s="446" t="n">
        <v>14</v>
      </c>
      <c r="S103" s="446" t="n">
        <v>15</v>
      </c>
      <c r="T103" s="446" t="n">
        <v>16</v>
      </c>
      <c r="U103" s="446" t="n">
        <v>17</v>
      </c>
      <c r="V103" s="446" t="n">
        <v>18</v>
      </c>
      <c r="W103" s="446" t="n">
        <v>19</v>
      </c>
      <c r="X103" s="446" t="n">
        <v>20</v>
      </c>
      <c r="Y103" s="446" t="n">
        <v>21</v>
      </c>
      <c r="Z103" s="446" t="n">
        <v>22</v>
      </c>
      <c r="AA103" s="146" t="n">
        <v>23</v>
      </c>
      <c r="AB103" s="147" t="n">
        <v>24</v>
      </c>
      <c r="AC103" s="447" t="inlineStr">
        <is>
          <t>Notes</t>
        </is>
      </c>
      <c r="AD103" s="483" t="n"/>
    </row>
    <row r="104">
      <c r="A104" s="93" t="inlineStr">
        <is>
          <t>ZP26 RETAIL LOAD</t>
        </is>
      </c>
      <c r="B104" s="23" t="inlineStr">
        <is>
          <t>PGE4</t>
        </is>
      </c>
      <c r="C104" s="23" t="inlineStr">
        <is>
          <t>EES</t>
        </is>
      </c>
      <c r="D104" s="24">
        <f>SUM(E104:AB104)</f>
        <v/>
      </c>
      <c r="E104" s="336" t="n">
        <v>5.753505684102158</v>
      </c>
      <c r="F104" s="337" t="n">
        <v>5.550175750916826</v>
      </c>
      <c r="G104" s="337" t="n">
        <v>5.423929870099498</v>
      </c>
      <c r="H104" s="337" t="n">
        <v>5.398245099793222</v>
      </c>
      <c r="I104" s="337" t="n">
        <v>5.564977422290405</v>
      </c>
      <c r="J104" s="338" t="n">
        <v>5.929098195155676</v>
      </c>
      <c r="K104" s="339" t="n">
        <v>6.53901593897781</v>
      </c>
      <c r="L104" s="337" t="n">
        <v>7.453367708007454</v>
      </c>
      <c r="M104" s="337" t="n">
        <v>8.273639579318846</v>
      </c>
      <c r="N104" s="337" t="n">
        <v>8.793684763299977</v>
      </c>
      <c r="O104" s="337" t="n">
        <v>9.169417254798987</v>
      </c>
      <c r="P104" s="337" t="n">
        <v>9.35085852608902</v>
      </c>
      <c r="Q104" s="337" t="n">
        <v>9.374497836300947</v>
      </c>
      <c r="R104" s="337" t="n">
        <v>9.52951810361799</v>
      </c>
      <c r="S104" s="337" t="n">
        <v>9.556847158900847</v>
      </c>
      <c r="T104" s="337" t="n">
        <v>9.409177914083424</v>
      </c>
      <c r="U104" s="337" t="n">
        <v>9.111024189559179</v>
      </c>
      <c r="V104" s="337" t="n">
        <v>8.58327156068502</v>
      </c>
      <c r="W104" s="337" t="n">
        <v>8.065555984047959</v>
      </c>
      <c r="X104" s="337" t="n">
        <v>7.636340608138403</v>
      </c>
      <c r="Y104" s="337" t="n">
        <v>7.406956495630435</v>
      </c>
      <c r="Z104" s="340" t="n">
        <v>7.132646867414918</v>
      </c>
      <c r="AA104" s="336" t="n">
        <v>6.536239716277971</v>
      </c>
      <c r="AB104" s="338" t="n">
        <v>6.14484070733119</v>
      </c>
      <c r="AC104" s="347" t="inlineStr">
        <is>
          <t>Load may vary slightly from file sent by FTP (This</t>
        </is>
      </c>
      <c r="AD104" s="547" t="n">
        <v>1</v>
      </c>
      <c r="AE104" s="530" t="inlineStr">
        <is>
          <t>Sunday</t>
        </is>
      </c>
    </row>
    <row r="105" ht="15" customHeight="1" thickBot="1">
      <c r="A105" s="97" t="n"/>
      <c r="B105" s="42" t="inlineStr">
        <is>
          <t>PGE4</t>
        </is>
      </c>
      <c r="C105" s="42" t="inlineStr">
        <is>
          <t>EEMC (PGES)</t>
        </is>
      </c>
      <c r="D105" s="43">
        <f>SUM(E105:AB105)</f>
        <v/>
      </c>
      <c r="E105" s="367" t="n">
        <v>7.966946869855036</v>
      </c>
      <c r="F105" s="368" t="n">
        <v>7.786321478996101</v>
      </c>
      <c r="G105" s="368" t="n">
        <v>7.644738723707917</v>
      </c>
      <c r="H105" s="368" t="n">
        <v>7.571062487977279</v>
      </c>
      <c r="I105" s="368" t="n">
        <v>7.744833807048145</v>
      </c>
      <c r="J105" s="369" t="n">
        <v>8.182389388973464</v>
      </c>
      <c r="K105" s="370" t="n">
        <v>8.838206090700341</v>
      </c>
      <c r="L105" s="368" t="n">
        <v>9.793506843106698</v>
      </c>
      <c r="M105" s="368" t="n">
        <v>10.62289405487677</v>
      </c>
      <c r="N105" s="368" t="n">
        <v>11.09711064529707</v>
      </c>
      <c r="O105" s="368" t="n">
        <v>11.46547631533157</v>
      </c>
      <c r="P105" s="368" t="n">
        <v>11.63959531781476</v>
      </c>
      <c r="Q105" s="368" t="n">
        <v>11.66297175417363</v>
      </c>
      <c r="R105" s="368" t="n">
        <v>11.80704948644184</v>
      </c>
      <c r="S105" s="368" t="n">
        <v>11.80838725043366</v>
      </c>
      <c r="T105" s="368" t="n">
        <v>11.62109747388593</v>
      </c>
      <c r="U105" s="368" t="n">
        <v>11.33165423190435</v>
      </c>
      <c r="V105" s="368" t="n">
        <v>10.85270610010238</v>
      </c>
      <c r="W105" s="368" t="n">
        <v>10.37752617740864</v>
      </c>
      <c r="X105" s="368" t="n">
        <v>9.902835930101649</v>
      </c>
      <c r="Y105" s="368" t="n">
        <v>9.664699726515179</v>
      </c>
      <c r="Z105" s="371" t="n">
        <v>9.405958078662003</v>
      </c>
      <c r="AA105" s="367" t="n">
        <v>8.821436344407237</v>
      </c>
      <c r="AB105" s="369" t="n">
        <v>8.384902361558176</v>
      </c>
      <c r="AC105" s="347" t="inlineStr">
        <is>
          <t>Schedule does not replace FTP Server File)</t>
        </is>
      </c>
      <c r="AD105" s="547" t="n">
        <v>2</v>
      </c>
      <c r="AE105" s="530" t="inlineStr">
        <is>
          <t>Monday</t>
        </is>
      </c>
      <c r="AF105" s="483" t="n"/>
      <c r="AG105" s="483" t="n"/>
      <c r="AH105" s="483" t="n"/>
      <c r="AI105" s="483" t="n"/>
      <c r="AJ105" s="483" t="n"/>
      <c r="AN105" s="483" t="n"/>
      <c r="AO105" s="483" t="n"/>
      <c r="AP105" s="483" t="n"/>
      <c r="AQ105" s="483" t="n"/>
      <c r="AR105" s="483" t="n"/>
      <c r="AS105" s="483" t="n"/>
      <c r="AT105" s="483" t="n"/>
      <c r="AU105" s="483" t="n"/>
      <c r="AV105" s="483" t="n"/>
    </row>
    <row r="106" ht="15" customHeight="1" thickBot="1">
      <c r="A106" s="45" t="inlineStr">
        <is>
          <t>Total [Person_3]</t>
        </is>
      </c>
      <c r="B106" s="52" t="inlineStr">
        <is>
          <t>ZP26</t>
        </is>
      </c>
      <c r="C106" s="52" t="inlineStr">
        <is>
          <t>EEMC (PGES)</t>
        </is>
      </c>
      <c r="D106" s="198">
        <f>SUM(E106:AB106)</f>
        <v/>
      </c>
      <c r="E106" s="454">
        <f>E105</f>
        <v/>
      </c>
      <c r="F106" s="455">
        <f>F105</f>
        <v/>
      </c>
      <c r="G106" s="455">
        <f>G105</f>
        <v/>
      </c>
      <c r="H106" s="455">
        <f>H105</f>
        <v/>
      </c>
      <c r="I106" s="455">
        <f>I105</f>
        <v/>
      </c>
      <c r="J106" s="456">
        <f>J105</f>
        <v/>
      </c>
      <c r="K106" s="457">
        <f>K105</f>
        <v/>
      </c>
      <c r="L106" s="455">
        <f>L105</f>
        <v/>
      </c>
      <c r="M106" s="455">
        <f>M105</f>
        <v/>
      </c>
      <c r="N106" s="455">
        <f>N105</f>
        <v/>
      </c>
      <c r="O106" s="455">
        <f>O105</f>
        <v/>
      </c>
      <c r="P106" s="455">
        <f>P105</f>
        <v/>
      </c>
      <c r="Q106" s="455">
        <f>Q105</f>
        <v/>
      </c>
      <c r="R106" s="455">
        <f>R105</f>
        <v/>
      </c>
      <c r="S106" s="455">
        <f>S105</f>
        <v/>
      </c>
      <c r="T106" s="455">
        <f>T105</f>
        <v/>
      </c>
      <c r="U106" s="455">
        <f>U105</f>
        <v/>
      </c>
      <c r="V106" s="455">
        <f>V105</f>
        <v/>
      </c>
      <c r="W106" s="455">
        <f>W105</f>
        <v/>
      </c>
      <c r="X106" s="455">
        <f>X105</f>
        <v/>
      </c>
      <c r="Y106" s="455">
        <f>Y105</f>
        <v/>
      </c>
      <c r="Z106" s="458">
        <f>Z105</f>
        <v/>
      </c>
      <c r="AA106" s="454">
        <f>AA105</f>
        <v/>
      </c>
      <c r="AB106" s="456">
        <f>AB105</f>
        <v/>
      </c>
      <c r="AC106" s="347" t="inlineStr">
        <is>
          <t xml:space="preserve"> load forecasting group</t>
        </is>
      </c>
      <c r="AD106" s="547" t="n">
        <v>3</v>
      </c>
      <c r="AE106" s="530" t="inlineStr">
        <is>
          <t>Tuesday</t>
        </is>
      </c>
      <c r="AF106" s="483" t="n"/>
      <c r="AG106" s="483" t="n"/>
      <c r="AH106" s="483" t="n"/>
      <c r="AI106" s="483" t="n"/>
      <c r="AJ106" s="483" t="n"/>
      <c r="AN106" s="483" t="n"/>
      <c r="AO106" s="483" t="n"/>
      <c r="AP106" s="483" t="n"/>
      <c r="AQ106" s="483" t="n"/>
      <c r="AR106" s="483" t="n"/>
      <c r="AS106" s="483" t="n"/>
      <c r="AT106" s="483" t="n"/>
      <c r="AU106" s="483" t="n"/>
      <c r="AV106" s="483" t="n"/>
    </row>
    <row r="107" ht="15" customHeight="1" thickBot="1">
      <c r="A107" s="49" t="inlineStr">
        <is>
          <t>Total Load EES</t>
        </is>
      </c>
      <c r="B107" s="100" t="inlineStr">
        <is>
          <t>ZP26</t>
        </is>
      </c>
      <c r="C107" s="100" t="inlineStr">
        <is>
          <t>EES</t>
        </is>
      </c>
      <c r="D107" s="47">
        <f>SUM(E107:AB107)</f>
        <v/>
      </c>
      <c r="E107" s="90">
        <f>E104</f>
        <v/>
      </c>
      <c r="F107" s="164">
        <f>F104</f>
        <v/>
      </c>
      <c r="G107" s="164">
        <f>G104</f>
        <v/>
      </c>
      <c r="H107" s="164">
        <f>H104</f>
        <v/>
      </c>
      <c r="I107" s="164">
        <f>I104</f>
        <v/>
      </c>
      <c r="J107" s="166">
        <f>J104</f>
        <v/>
      </c>
      <c r="K107" s="48">
        <f>K104</f>
        <v/>
      </c>
      <c r="L107" s="164">
        <f>L104</f>
        <v/>
      </c>
      <c r="M107" s="164">
        <f>M104</f>
        <v/>
      </c>
      <c r="N107" s="164">
        <f>N104</f>
        <v/>
      </c>
      <c r="O107" s="164">
        <f>O104</f>
        <v/>
      </c>
      <c r="P107" s="164">
        <f>P104</f>
        <v/>
      </c>
      <c r="Q107" s="164">
        <f>Q104</f>
        <v/>
      </c>
      <c r="R107" s="164">
        <f>R104</f>
        <v/>
      </c>
      <c r="S107" s="164">
        <f>S104</f>
        <v/>
      </c>
      <c r="T107" s="164">
        <f>T104</f>
        <v/>
      </c>
      <c r="U107" s="164">
        <f>U104</f>
        <v/>
      </c>
      <c r="V107" s="164">
        <f>V104</f>
        <v/>
      </c>
      <c r="W107" s="164">
        <f>W104</f>
        <v/>
      </c>
      <c r="X107" s="164">
        <f>X104</f>
        <v/>
      </c>
      <c r="Y107" s="164">
        <f>Y104</f>
        <v/>
      </c>
      <c r="Z107" s="165">
        <f>Z104</f>
        <v/>
      </c>
      <c r="AA107" s="90">
        <f>AA104</f>
        <v/>
      </c>
      <c r="AB107" s="166">
        <f>AB104</f>
        <v/>
      </c>
      <c r="AC107" s="496" t="n"/>
      <c r="AD107" s="547" t="n">
        <v>4</v>
      </c>
      <c r="AE107" s="530" t="inlineStr">
        <is>
          <t>Wednesday</t>
        </is>
      </c>
      <c r="AF107" s="483" t="n"/>
      <c r="AG107" s="483" t="n"/>
      <c r="AH107" s="483" t="n"/>
      <c r="AI107" s="483" t="n"/>
      <c r="AJ107" s="483" t="n"/>
      <c r="AN107" s="483" t="n"/>
      <c r="AO107" s="483" t="n"/>
      <c r="AP107" s="483" t="n"/>
      <c r="AQ107" s="483" t="n"/>
      <c r="AR107" s="483" t="n"/>
      <c r="AS107" s="483" t="n"/>
      <c r="AT107" s="483" t="n"/>
      <c r="AU107" s="483" t="n"/>
      <c r="AV107" s="483" t="n"/>
    </row>
    <row r="108" ht="15" customHeight="1" thickBot="1">
      <c r="A108" s="45" t="inlineStr">
        <is>
          <t>Total Load Combined</t>
        </is>
      </c>
      <c r="B108" s="46" t="inlineStr">
        <is>
          <t>ZP26</t>
        </is>
      </c>
      <c r="C108" s="46" t="inlineStr">
        <is>
          <t>EES/EEMC(PGES)</t>
        </is>
      </c>
      <c r="D108" s="459">
        <f>SUM(E108:AB108)</f>
        <v/>
      </c>
      <c r="E108" s="460">
        <f>E106+E107</f>
        <v/>
      </c>
      <c r="F108" s="461">
        <f>F106+F107</f>
        <v/>
      </c>
      <c r="G108" s="461">
        <f>G106+G107</f>
        <v/>
      </c>
      <c r="H108" s="461">
        <f>H106+H107</f>
        <v/>
      </c>
      <c r="I108" s="461">
        <f>I106+I107</f>
        <v/>
      </c>
      <c r="J108" s="462">
        <f>J106+J107</f>
        <v/>
      </c>
      <c r="K108" s="463">
        <f>K106+K107</f>
        <v/>
      </c>
      <c r="L108" s="461">
        <f>L106+L107</f>
        <v/>
      </c>
      <c r="M108" s="461">
        <f>M106+M107</f>
        <v/>
      </c>
      <c r="N108" s="461">
        <f>N106+N107</f>
        <v/>
      </c>
      <c r="O108" s="461">
        <f>O106+O107</f>
        <v/>
      </c>
      <c r="P108" s="461">
        <f>P106+P107</f>
        <v/>
      </c>
      <c r="Q108" s="461">
        <f>Q106+Q107</f>
        <v/>
      </c>
      <c r="R108" s="461">
        <f>R106+R107</f>
        <v/>
      </c>
      <c r="S108" s="461">
        <f>S106+S107</f>
        <v/>
      </c>
      <c r="T108" s="461">
        <f>T106+T107</f>
        <v/>
      </c>
      <c r="U108" s="461">
        <f>U106+U107</f>
        <v/>
      </c>
      <c r="V108" s="461">
        <f>V106+V107</f>
        <v/>
      </c>
      <c r="W108" s="461">
        <f>W106+W107</f>
        <v/>
      </c>
      <c r="X108" s="461">
        <f>X106+X107</f>
        <v/>
      </c>
      <c r="Y108" s="461">
        <f>Y106+Y107</f>
        <v/>
      </c>
      <c r="Z108" s="464">
        <f>Z106+Z107</f>
        <v/>
      </c>
      <c r="AA108" s="460">
        <f>AA106+AA107</f>
        <v/>
      </c>
      <c r="AB108" s="462">
        <f>AB106+AB107</f>
        <v/>
      </c>
      <c r="AC108" s="360" t="n"/>
      <c r="AD108" s="547" t="n">
        <v>5</v>
      </c>
      <c r="AE108" s="530" t="inlineStr">
        <is>
          <t>Thursday</t>
        </is>
      </c>
      <c r="AF108" s="483" t="n"/>
      <c r="AG108" s="483" t="n"/>
      <c r="AH108" s="483" t="n"/>
      <c r="AI108" s="483" t="n"/>
      <c r="AJ108" s="483" t="n"/>
      <c r="AN108" s="483" t="n"/>
      <c r="AO108" s="483" t="n"/>
      <c r="AP108" s="483" t="n"/>
      <c r="AQ108" s="483" t="n"/>
      <c r="AR108" s="483" t="n"/>
      <c r="AS108" s="483" t="n"/>
      <c r="AT108" s="483" t="n"/>
      <c r="AU108" s="483" t="n"/>
      <c r="AV108" s="483" t="n"/>
    </row>
    <row r="109">
      <c r="A109" s="97" t="n"/>
      <c r="B109" s="465" t="n"/>
      <c r="C109" s="465" t="n"/>
      <c r="D109" s="466">
        <f>SUM(E109:AB109)</f>
        <v/>
      </c>
      <c r="E109" s="467" t="n"/>
      <c r="F109" s="468" t="n"/>
      <c r="G109" s="468" t="n"/>
      <c r="H109" s="468" t="n"/>
      <c r="I109" s="468" t="n"/>
      <c r="J109" s="497" t="n"/>
      <c r="K109" s="470" t="n"/>
      <c r="L109" s="468" t="n"/>
      <c r="M109" s="468" t="n"/>
      <c r="N109" s="468" t="n"/>
      <c r="O109" s="468" t="n"/>
      <c r="P109" s="468" t="n"/>
      <c r="Q109" s="468" t="n"/>
      <c r="R109" s="468" t="n"/>
      <c r="S109" s="468" t="n"/>
      <c r="T109" s="468" t="n"/>
      <c r="U109" s="468" t="n"/>
      <c r="V109" s="468" t="n"/>
      <c r="W109" s="468" t="n"/>
      <c r="X109" s="468" t="n"/>
      <c r="Y109" s="468" t="n"/>
      <c r="Z109" s="471" t="n"/>
      <c r="AA109" s="467" t="n"/>
      <c r="AB109" s="497" t="n"/>
      <c r="AC109" s="378" t="n"/>
      <c r="AD109" s="547" t="n">
        <v>6</v>
      </c>
      <c r="AE109" s="530" t="inlineStr">
        <is>
          <t>Friday</t>
        </is>
      </c>
      <c r="AF109" s="483" t="n"/>
      <c r="AG109" s="483" t="n"/>
      <c r="AH109" s="483" t="n"/>
      <c r="AI109" s="483" t="n"/>
      <c r="AJ109" s="483" t="n"/>
      <c r="AN109" s="483" t="n"/>
      <c r="AO109" s="483" t="n"/>
      <c r="AP109" s="483" t="n"/>
      <c r="AQ109" s="483" t="n"/>
      <c r="AR109" s="483" t="n"/>
      <c r="AS109" s="483" t="n"/>
      <c r="AT109" s="483" t="n"/>
      <c r="AU109" s="483" t="n"/>
      <c r="AV109" s="483" t="n"/>
    </row>
    <row r="110">
      <c r="A110" s="97" t="n"/>
      <c r="B110" s="379" t="n"/>
      <c r="C110" s="379" t="n"/>
      <c r="D110" s="57">
        <f>SUM(E110:AB110)</f>
        <v/>
      </c>
      <c r="E110" s="380" t="n"/>
      <c r="F110" s="381" t="n"/>
      <c r="G110" s="381" t="n"/>
      <c r="H110" s="381" t="n"/>
      <c r="I110" s="381" t="n"/>
      <c r="J110" s="382" t="n"/>
      <c r="K110" s="383" t="n"/>
      <c r="L110" s="381" t="n"/>
      <c r="M110" s="381" t="n"/>
      <c r="N110" s="381" t="n"/>
      <c r="O110" s="381" t="n"/>
      <c r="P110" s="381" t="n"/>
      <c r="Q110" s="381" t="n"/>
      <c r="R110" s="381" t="n"/>
      <c r="S110" s="381" t="n"/>
      <c r="T110" s="381" t="n"/>
      <c r="U110" s="381" t="n"/>
      <c r="V110" s="381" t="n"/>
      <c r="W110" s="381" t="n"/>
      <c r="X110" s="381" t="n"/>
      <c r="Y110" s="381" t="n"/>
      <c r="Z110" s="384" t="n"/>
      <c r="AA110" s="380" t="n"/>
      <c r="AB110" s="382" t="n"/>
      <c r="AC110" s="378" t="n"/>
      <c r="AD110" s="547" t="n">
        <v>7</v>
      </c>
      <c r="AE110" s="530" t="inlineStr">
        <is>
          <t>Saturday</t>
        </is>
      </c>
      <c r="AF110" s="483" t="n"/>
      <c r="AG110" s="483" t="n"/>
      <c r="AH110" s="483" t="n"/>
      <c r="AI110" s="483" t="n"/>
      <c r="AJ110" s="483" t="n"/>
      <c r="AN110" s="483" t="n"/>
      <c r="AO110" s="483" t="n"/>
      <c r="AP110" s="483" t="n"/>
      <c r="AQ110" s="483" t="n"/>
      <c r="AR110" s="483" t="n"/>
      <c r="AS110" s="483" t="n"/>
      <c r="AT110" s="483" t="n"/>
      <c r="AU110" s="483" t="n"/>
      <c r="AV110" s="483" t="n"/>
    </row>
    <row r="111">
      <c r="A111" s="97" t="n"/>
      <c r="B111" s="379" t="n"/>
      <c r="C111" s="379" t="n"/>
      <c r="D111" s="57">
        <f>SUM(E111:AB111)</f>
        <v/>
      </c>
      <c r="E111" s="380" t="n"/>
      <c r="F111" s="381" t="n"/>
      <c r="G111" s="381" t="n"/>
      <c r="H111" s="381" t="n"/>
      <c r="I111" s="381" t="n"/>
      <c r="J111" s="382" t="n"/>
      <c r="K111" s="383" t="n"/>
      <c r="L111" s="381" t="n"/>
      <c r="M111" s="381" t="n"/>
      <c r="N111" s="381" t="n"/>
      <c r="O111" s="381" t="n"/>
      <c r="P111" s="381" t="n"/>
      <c r="Q111" s="381" t="n"/>
      <c r="R111" s="381" t="n"/>
      <c r="S111" s="381" t="n"/>
      <c r="T111" s="381" t="n"/>
      <c r="U111" s="381" t="n"/>
      <c r="V111" s="381" t="n"/>
      <c r="W111" s="381" t="n"/>
      <c r="X111" s="381" t="n"/>
      <c r="Y111" s="381" t="n"/>
      <c r="Z111" s="384" t="n"/>
      <c r="AA111" s="380" t="n"/>
      <c r="AB111" s="382" t="n"/>
      <c r="AC111" s="378" t="n"/>
      <c r="AD111" s="483" t="n"/>
      <c r="AE111" s="483" t="n"/>
      <c r="AF111" s="483" t="n"/>
      <c r="AG111" s="483" t="n"/>
      <c r="AH111" s="483" t="n"/>
      <c r="AI111" s="483" t="n"/>
      <c r="AJ111" s="483" t="n"/>
      <c r="AN111" s="483" t="n"/>
      <c r="AO111" s="483" t="n"/>
      <c r="AP111" s="483" t="n"/>
      <c r="AQ111" s="483" t="n"/>
      <c r="AR111" s="483" t="n"/>
      <c r="AS111" s="483" t="n"/>
      <c r="AT111" s="483" t="n"/>
      <c r="AU111" s="483" t="n"/>
      <c r="AV111" s="483" t="n"/>
    </row>
    <row r="112">
      <c r="A112" s="97" t="inlineStr">
        <is>
          <t>PURCHASES ZP26</t>
        </is>
      </c>
      <c r="B112" s="379" t="n"/>
      <c r="C112" s="379" t="n"/>
      <c r="D112" s="57">
        <f>SUM(E112:AB112)</f>
        <v/>
      </c>
      <c r="E112" s="380" t="n"/>
      <c r="F112" s="381" t="n"/>
      <c r="G112" s="381" t="n"/>
      <c r="H112" s="381" t="n"/>
      <c r="I112" s="381" t="n"/>
      <c r="J112" s="382" t="n"/>
      <c r="K112" s="383" t="n"/>
      <c r="L112" s="381" t="n"/>
      <c r="M112" s="381" t="n"/>
      <c r="N112" s="381" t="n"/>
      <c r="O112" s="381" t="n"/>
      <c r="P112" s="381" t="n"/>
      <c r="Q112" s="381" t="n"/>
      <c r="R112" s="381" t="n"/>
      <c r="S112" s="381" t="n"/>
      <c r="T112" s="381" t="n"/>
      <c r="U112" s="381" t="n"/>
      <c r="V112" s="381" t="n"/>
      <c r="W112" s="381" t="n"/>
      <c r="X112" s="381" t="n"/>
      <c r="Y112" s="381" t="n"/>
      <c r="Z112" s="384" t="n"/>
      <c r="AA112" s="380" t="n"/>
      <c r="AB112" s="382" t="n"/>
      <c r="AC112" s="378" t="n"/>
      <c r="AD112" s="483" t="n"/>
      <c r="AE112" s="483" t="n"/>
      <c r="AF112" s="483" t="n"/>
      <c r="AG112" s="483" t="n"/>
      <c r="AH112" s="483" t="n"/>
      <c r="AI112" s="483" t="n"/>
      <c r="AJ112" s="483" t="n"/>
      <c r="AN112" s="483" t="n"/>
      <c r="AO112" s="483" t="n"/>
      <c r="AP112" s="483" t="n"/>
      <c r="AQ112" s="483" t="n"/>
      <c r="AR112" s="483" t="n"/>
      <c r="AS112" s="483" t="n"/>
      <c r="AT112" s="483" t="n"/>
      <c r="AU112" s="483" t="n"/>
      <c r="AV112" s="483" t="n"/>
    </row>
    <row r="113">
      <c r="A113" s="97" t="n"/>
      <c r="B113" s="379" t="n"/>
      <c r="C113" s="379" t="n"/>
      <c r="D113" s="57">
        <f>SUM(E113:AB113)</f>
        <v/>
      </c>
      <c r="E113" s="380" t="n"/>
      <c r="F113" s="381" t="n"/>
      <c r="G113" s="381" t="n"/>
      <c r="H113" s="381" t="n"/>
      <c r="I113" s="381" t="n"/>
      <c r="J113" s="382" t="n"/>
      <c r="K113" s="383" t="n"/>
      <c r="L113" s="381" t="n"/>
      <c r="M113" s="381" t="n"/>
      <c r="N113" s="381" t="n"/>
      <c r="O113" s="381" t="n"/>
      <c r="P113" s="381" t="n"/>
      <c r="Q113" s="381" t="n"/>
      <c r="R113" s="381" t="n"/>
      <c r="S113" s="381" t="n"/>
      <c r="T113" s="381" t="n"/>
      <c r="U113" s="381" t="n"/>
      <c r="V113" s="381" t="n"/>
      <c r="W113" s="381" t="n"/>
      <c r="X113" s="381" t="n"/>
      <c r="Y113" s="381" t="n"/>
      <c r="Z113" s="384" t="n"/>
      <c r="AA113" s="380" t="n"/>
      <c r="AB113" s="382" t="n"/>
      <c r="AC113" s="378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</row>
    <row r="114">
      <c r="A114" s="97" t="n"/>
      <c r="B114" s="379" t="n"/>
      <c r="C114" s="379" t="n"/>
      <c r="D114" s="57">
        <f>SUM(E114:AB114)</f>
        <v/>
      </c>
      <c r="E114" s="380" t="n"/>
      <c r="F114" s="381" t="n"/>
      <c r="G114" s="381" t="n"/>
      <c r="H114" s="381" t="n"/>
      <c r="I114" s="381" t="n"/>
      <c r="J114" s="382" t="n"/>
      <c r="K114" s="383" t="n"/>
      <c r="L114" s="381" t="n"/>
      <c r="M114" s="381" t="n"/>
      <c r="N114" s="381" t="n"/>
      <c r="O114" s="381" t="n"/>
      <c r="P114" s="381" t="n"/>
      <c r="Q114" s="381" t="n"/>
      <c r="R114" s="381" t="n"/>
      <c r="S114" s="381" t="n"/>
      <c r="T114" s="381" t="n"/>
      <c r="U114" s="381" t="n"/>
      <c r="V114" s="381" t="n"/>
      <c r="W114" s="381" t="n"/>
      <c r="X114" s="381" t="n"/>
      <c r="Y114" s="381" t="n"/>
      <c r="Z114" s="384" t="n"/>
      <c r="AA114" s="380" t="n"/>
      <c r="AB114" s="382" t="n"/>
      <c r="AC114" s="378" t="n"/>
      <c r="AD114" s="483" t="n"/>
      <c r="AE114" s="483" t="n"/>
      <c r="AF114" s="483" t="n"/>
      <c r="AG114" s="483" t="n"/>
      <c r="AH114" s="483" t="n"/>
      <c r="AI114" s="483" t="n"/>
      <c r="AJ114" s="483" t="n"/>
      <c r="AK114" s="483" t="n"/>
      <c r="AL114" s="483" t="n"/>
      <c r="AM114" s="483" t="n"/>
      <c r="AN114" s="483" t="n"/>
      <c r="AO114" s="483" t="n"/>
      <c r="AP114" s="483" t="n"/>
      <c r="AQ114" s="483" t="n"/>
      <c r="AR114" s="483" t="n"/>
      <c r="AS114" s="483" t="n"/>
      <c r="AT114" s="483" t="n"/>
      <c r="AU114" s="483" t="n"/>
      <c r="AV114" s="483" t="n"/>
    </row>
    <row r="115">
      <c r="A115" s="97" t="n"/>
      <c r="B115" s="379" t="n"/>
      <c r="C115" s="379" t="n"/>
      <c r="D115" s="57">
        <f>SUM(E115:AB115)</f>
        <v/>
      </c>
      <c r="E115" s="380" t="n"/>
      <c r="F115" s="381" t="n"/>
      <c r="G115" s="381" t="n"/>
      <c r="H115" s="381" t="n"/>
      <c r="I115" s="381" t="n"/>
      <c r="J115" s="382" t="n"/>
      <c r="K115" s="383" t="n"/>
      <c r="L115" s="381" t="n"/>
      <c r="M115" s="381" t="n"/>
      <c r="N115" s="381" t="n"/>
      <c r="O115" s="381" t="n"/>
      <c r="P115" s="381" t="n"/>
      <c r="Q115" s="381" t="n"/>
      <c r="R115" s="381" t="n"/>
      <c r="S115" s="381" t="n"/>
      <c r="T115" s="381" t="n"/>
      <c r="U115" s="381" t="n"/>
      <c r="V115" s="381" t="n"/>
      <c r="W115" s="381" t="n"/>
      <c r="X115" s="381" t="n"/>
      <c r="Y115" s="381" t="n"/>
      <c r="Z115" s="384" t="n"/>
      <c r="AA115" s="380" t="n"/>
      <c r="AB115" s="382" t="n"/>
      <c r="AC115" s="378" t="n"/>
      <c r="AD115" s="483" t="n"/>
      <c r="AE115" s="483" t="n"/>
      <c r="AF115" s="483" t="n"/>
      <c r="AG115" s="483" t="n"/>
      <c r="AH115" s="483" t="n"/>
      <c r="AI115" s="483" t="n"/>
      <c r="AJ115" s="483" t="n"/>
      <c r="AK115" s="483" t="n"/>
      <c r="AL115" s="483" t="n"/>
      <c r="AM115" s="483" t="n"/>
      <c r="AN115" s="483" t="n"/>
      <c r="AO115" s="483" t="n"/>
      <c r="AP115" s="483" t="n"/>
      <c r="AQ115" s="483" t="n"/>
      <c r="AR115" s="483" t="n"/>
      <c r="AS115" s="483" t="n"/>
      <c r="AT115" s="483" t="n"/>
      <c r="AU115" s="483" t="n"/>
      <c r="AV115" s="483" t="n"/>
    </row>
    <row r="116">
      <c r="A116" s="97" t="n"/>
      <c r="B116" s="379" t="n"/>
      <c r="C116" s="379" t="n"/>
      <c r="D116" s="57">
        <f>SUM(E116:AB116)</f>
        <v/>
      </c>
      <c r="E116" s="380" t="n"/>
      <c r="F116" s="381" t="n"/>
      <c r="G116" s="381" t="n"/>
      <c r="H116" s="381" t="n"/>
      <c r="I116" s="381" t="n"/>
      <c r="J116" s="382" t="n"/>
      <c r="K116" s="383" t="n"/>
      <c r="L116" s="381" t="n"/>
      <c r="M116" s="381" t="n"/>
      <c r="N116" s="381" t="n"/>
      <c r="O116" s="381" t="n"/>
      <c r="P116" s="381" t="n"/>
      <c r="Q116" s="381" t="n"/>
      <c r="R116" s="381" t="n"/>
      <c r="S116" s="381" t="n"/>
      <c r="T116" s="381" t="n"/>
      <c r="U116" s="381" t="n"/>
      <c r="V116" s="381" t="n"/>
      <c r="W116" s="381" t="n"/>
      <c r="X116" s="381" t="n"/>
      <c r="Y116" s="381" t="n"/>
      <c r="Z116" s="384" t="n"/>
      <c r="AA116" s="380" t="n"/>
      <c r="AB116" s="382" t="n"/>
      <c r="AC116" s="378" t="n"/>
      <c r="AD116" s="483" t="n"/>
      <c r="AE116" s="483" t="n"/>
      <c r="AF116" s="483" t="n"/>
      <c r="AG116" s="483" t="n"/>
      <c r="AH116" s="483" t="n"/>
      <c r="AI116" s="483" t="n"/>
      <c r="AJ116" s="483" t="n"/>
      <c r="AK116" s="483" t="n"/>
      <c r="AL116" s="483" t="n"/>
      <c r="AM116" s="483" t="n"/>
      <c r="AN116" s="483" t="n"/>
      <c r="AO116" s="483" t="n"/>
      <c r="AP116" s="483" t="n"/>
      <c r="AQ116" s="483" t="n"/>
      <c r="AR116" s="483" t="n"/>
      <c r="AS116" s="483" t="n"/>
      <c r="AT116" s="483" t="n"/>
      <c r="AU116" s="483" t="n"/>
      <c r="AV116" s="483" t="n"/>
      <c r="AW116" s="483" t="n"/>
      <c r="AX116" s="483" t="n"/>
      <c r="AY116" s="483" t="n"/>
      <c r="AZ116" s="483" t="n"/>
      <c r="BA116" s="483" t="n"/>
      <c r="BB116" s="483" t="n"/>
      <c r="BC116" s="483" t="n"/>
      <c r="BD116" s="483" t="n"/>
    </row>
    <row r="117" ht="15" customHeight="1" thickBot="1">
      <c r="A117" s="102" t="n"/>
      <c r="B117" s="473" t="n"/>
      <c r="C117" s="473" t="n"/>
      <c r="D117" s="474">
        <f>SUM(E117:AB117)</f>
        <v/>
      </c>
      <c r="E117" s="475" t="n"/>
      <c r="F117" s="476" t="n"/>
      <c r="G117" s="476" t="n"/>
      <c r="H117" s="476" t="n"/>
      <c r="I117" s="476" t="n"/>
      <c r="J117" s="477" t="n"/>
      <c r="K117" s="478" t="n"/>
      <c r="L117" s="476" t="n"/>
      <c r="M117" s="476" t="n"/>
      <c r="N117" s="476" t="n"/>
      <c r="O117" s="476" t="n"/>
      <c r="P117" s="476" t="n"/>
      <c r="Q117" s="476" t="n"/>
      <c r="R117" s="476" t="n"/>
      <c r="S117" s="476" t="n"/>
      <c r="T117" s="476" t="n"/>
      <c r="U117" s="476" t="n"/>
      <c r="V117" s="476" t="n"/>
      <c r="W117" s="476" t="n"/>
      <c r="X117" s="476" t="n"/>
      <c r="Y117" s="476" t="n"/>
      <c r="Z117" s="479" t="n"/>
      <c r="AA117" s="475" t="n"/>
      <c r="AB117" s="477" t="n"/>
      <c r="AC117" s="378" t="n"/>
      <c r="AD117" s="483" t="n"/>
      <c r="AE117" s="483" t="n"/>
      <c r="AF117" s="483" t="n"/>
      <c r="AG117" s="483" t="n"/>
      <c r="AH117" s="483" t="n"/>
      <c r="AI117" s="483" t="n"/>
      <c r="AJ117" s="483" t="n"/>
      <c r="AK117" s="483" t="n"/>
      <c r="AL117" s="483" t="n"/>
      <c r="AM117" s="483" t="n"/>
      <c r="AN117" s="483" t="n"/>
      <c r="AO117" s="483" t="n"/>
      <c r="AP117" s="483" t="n"/>
      <c r="AQ117" s="483" t="n"/>
      <c r="AR117" s="483" t="n"/>
      <c r="AS117" s="483" t="n"/>
      <c r="AT117" s="483" t="n"/>
      <c r="AU117" s="483" t="n"/>
      <c r="AV117" s="483" t="n"/>
      <c r="AW117" s="483" t="n"/>
      <c r="AX117" s="483" t="n"/>
      <c r="AY117" s="483" t="n"/>
      <c r="AZ117" s="483" t="n"/>
      <c r="BA117" s="483" t="n"/>
      <c r="BB117" s="483" t="n"/>
      <c r="BC117" s="483" t="n"/>
      <c r="BD117" s="483" t="n"/>
    </row>
    <row r="118">
      <c r="A118" s="93" t="n"/>
      <c r="B118" s="372" t="n"/>
      <c r="C118" s="372" t="n"/>
      <c r="D118" s="68">
        <f>SUM(E118:AB118)</f>
        <v/>
      </c>
      <c r="E118" s="373" t="n"/>
      <c r="F118" s="374" t="n"/>
      <c r="G118" s="374" t="n"/>
      <c r="H118" s="374" t="n"/>
      <c r="I118" s="374" t="n"/>
      <c r="J118" s="375" t="n"/>
      <c r="K118" s="376" t="n"/>
      <c r="L118" s="374" t="n"/>
      <c r="M118" s="374" t="n"/>
      <c r="N118" s="374" t="n"/>
      <c r="O118" s="374" t="n"/>
      <c r="P118" s="374" t="n"/>
      <c r="Q118" s="374" t="n"/>
      <c r="R118" s="374" t="n"/>
      <c r="S118" s="374" t="n"/>
      <c r="T118" s="374" t="n"/>
      <c r="U118" s="374" t="n"/>
      <c r="V118" s="374" t="n"/>
      <c r="W118" s="374" t="n"/>
      <c r="X118" s="374" t="n"/>
      <c r="Y118" s="374" t="n"/>
      <c r="Z118" s="377" t="n"/>
      <c r="AA118" s="373" t="n"/>
      <c r="AB118" s="375" t="n"/>
      <c r="AC118" s="378" t="n"/>
      <c r="AD118" s="483" t="n"/>
      <c r="AE118" s="483" t="n"/>
      <c r="AF118" s="483" t="n"/>
      <c r="AG118" s="483" t="n"/>
      <c r="AH118" s="483" t="n"/>
      <c r="AI118" s="483" t="n"/>
      <c r="AJ118" s="483" t="n"/>
      <c r="AK118" s="483" t="n"/>
      <c r="AL118" s="483" t="n"/>
      <c r="AM118" s="483" t="n"/>
      <c r="AN118" s="483" t="n"/>
      <c r="AO118" s="483" t="n"/>
      <c r="AP118" s="483" t="n"/>
      <c r="AQ118" s="483" t="n"/>
      <c r="AR118" s="483" t="n"/>
      <c r="AS118" s="483" t="n"/>
      <c r="AT118" s="483" t="n"/>
      <c r="AU118" s="483" t="n"/>
      <c r="AV118" s="483" t="n"/>
      <c r="AW118" s="483" t="n"/>
      <c r="AX118" s="483" t="n"/>
      <c r="AY118" s="483" t="n"/>
      <c r="AZ118" s="483" t="n"/>
      <c r="BA118" s="483" t="n"/>
      <c r="BB118" s="483" t="n"/>
      <c r="BC118" s="483" t="n"/>
      <c r="BD118" s="483" t="n"/>
    </row>
    <row r="119">
      <c r="A119" s="97" t="inlineStr">
        <is>
          <t>IMPORTS to ZP26</t>
        </is>
      </c>
      <c r="B119" s="379" t="n"/>
      <c r="C119" s="379" t="n"/>
      <c r="D119" s="57">
        <f>SUM(E119:AB119)</f>
        <v/>
      </c>
      <c r="E119" s="380" t="n"/>
      <c r="F119" s="381" t="n"/>
      <c r="G119" s="381" t="n"/>
      <c r="H119" s="381" t="n"/>
      <c r="I119" s="381" t="n"/>
      <c r="J119" s="382" t="n"/>
      <c r="K119" s="383" t="n"/>
      <c r="L119" s="381" t="n"/>
      <c r="M119" s="381" t="n"/>
      <c r="N119" s="381" t="n"/>
      <c r="O119" s="381" t="n"/>
      <c r="P119" s="381" t="n"/>
      <c r="Q119" s="381" t="n"/>
      <c r="R119" s="381" t="n"/>
      <c r="S119" s="381" t="n"/>
      <c r="T119" s="381" t="n"/>
      <c r="U119" s="381" t="n"/>
      <c r="V119" s="381" t="n"/>
      <c r="W119" s="381" t="n"/>
      <c r="X119" s="381" t="n"/>
      <c r="Y119" s="381" t="n"/>
      <c r="Z119" s="384" t="n"/>
      <c r="AA119" s="380" t="n"/>
      <c r="AB119" s="382" t="n"/>
      <c r="AC119" s="378" t="n"/>
      <c r="AD119" s="483" t="n"/>
      <c r="AE119" s="483" t="n"/>
      <c r="AF119" s="483" t="n"/>
      <c r="AG119" s="483" t="n"/>
      <c r="AH119" s="483" t="n"/>
      <c r="AI119" s="483" t="n"/>
      <c r="AJ119" s="483" t="n"/>
      <c r="AK119" s="483" t="n"/>
      <c r="AL119" s="483" t="n"/>
      <c r="AM119" s="483" t="n"/>
      <c r="AN119" s="483" t="n"/>
      <c r="AO119" s="483" t="n"/>
      <c r="AP119" s="483" t="n"/>
      <c r="AQ119" s="483" t="n"/>
      <c r="AR119" s="483" t="n"/>
      <c r="AS119" s="483" t="n"/>
      <c r="AT119" s="483" t="n"/>
      <c r="AU119" s="483" t="n"/>
      <c r="AV119" s="483" t="n"/>
      <c r="AW119" s="483" t="n"/>
      <c r="AX119" s="483" t="n"/>
      <c r="AY119" s="483" t="n"/>
      <c r="AZ119" s="483" t="n"/>
      <c r="BA119" s="483" t="n"/>
      <c r="BB119" s="483" t="n"/>
      <c r="BC119" s="483" t="n"/>
      <c r="BD119" s="483" t="n"/>
    </row>
    <row r="120" ht="15" customHeight="1" thickBot="1">
      <c r="A120" s="102" t="n"/>
      <c r="B120" s="385" t="n"/>
      <c r="C120" s="385" t="n"/>
      <c r="D120" s="74">
        <f>SUM(E120:AB120)</f>
        <v/>
      </c>
      <c r="E120" s="386" t="n"/>
      <c r="F120" s="387" t="n"/>
      <c r="G120" s="387" t="n"/>
      <c r="H120" s="387" t="n"/>
      <c r="I120" s="387" t="n"/>
      <c r="J120" s="388" t="n"/>
      <c r="K120" s="389" t="n"/>
      <c r="L120" s="387" t="n"/>
      <c r="M120" s="387" t="n"/>
      <c r="N120" s="387" t="n"/>
      <c r="O120" s="387" t="n"/>
      <c r="P120" s="387" t="n"/>
      <c r="Q120" s="387" t="n"/>
      <c r="R120" s="387" t="n"/>
      <c r="S120" s="387" t="n"/>
      <c r="T120" s="387" t="n"/>
      <c r="U120" s="387" t="n"/>
      <c r="V120" s="387" t="n"/>
      <c r="W120" s="387" t="n"/>
      <c r="X120" s="387" t="n"/>
      <c r="Y120" s="387" t="n"/>
      <c r="Z120" s="390" t="n"/>
      <c r="AA120" s="386" t="n"/>
      <c r="AB120" s="388" t="n"/>
      <c r="AC120" s="378" t="n"/>
      <c r="AD120" s="483" t="n"/>
      <c r="AE120" s="483" t="n"/>
      <c r="AF120" s="483" t="n"/>
      <c r="AG120" s="483" t="n"/>
      <c r="AH120" s="483" t="n"/>
      <c r="AI120" s="483" t="n"/>
      <c r="AJ120" s="483" t="n"/>
      <c r="AK120" s="483" t="n"/>
      <c r="AL120" s="483" t="n"/>
      <c r="AM120" s="483" t="n"/>
      <c r="AN120" s="483" t="n"/>
      <c r="AO120" s="483" t="n"/>
      <c r="AP120" s="483" t="n"/>
      <c r="AQ120" s="483" t="n"/>
      <c r="AR120" s="483" t="n"/>
      <c r="AS120" s="483" t="n"/>
      <c r="AT120" s="483" t="n"/>
      <c r="AU120" s="483" t="n"/>
      <c r="AV120" s="483" t="n"/>
      <c r="AW120" s="483" t="n"/>
      <c r="AX120" s="483" t="n"/>
      <c r="AY120" s="483" t="n"/>
      <c r="AZ120" s="483" t="n"/>
      <c r="BA120" s="483" t="n"/>
      <c r="BB120" s="483" t="n"/>
      <c r="BC120" s="483" t="n"/>
      <c r="BD120" s="483" t="n"/>
    </row>
    <row r="121">
      <c r="A121" s="93" t="n"/>
      <c r="B121" s="391" t="n"/>
      <c r="C121" s="391" t="n"/>
      <c r="D121" s="261">
        <f>SUM(E121:AB121)</f>
        <v/>
      </c>
      <c r="E121" s="392" t="n"/>
      <c r="F121" s="393" t="n"/>
      <c r="G121" s="393" t="n"/>
      <c r="H121" s="393" t="n"/>
      <c r="I121" s="393" t="n"/>
      <c r="J121" s="394" t="n"/>
      <c r="K121" s="395" t="n"/>
      <c r="L121" s="393" t="n"/>
      <c r="M121" s="393" t="n"/>
      <c r="N121" s="393" t="n"/>
      <c r="O121" s="393" t="n"/>
      <c r="P121" s="393" t="n"/>
      <c r="Q121" s="393" t="n"/>
      <c r="R121" s="393" t="n"/>
      <c r="S121" s="393" t="n"/>
      <c r="T121" s="393" t="n"/>
      <c r="U121" s="393" t="n"/>
      <c r="V121" s="393" t="n"/>
      <c r="W121" s="393" t="n"/>
      <c r="X121" s="393" t="n"/>
      <c r="Y121" s="393" t="n"/>
      <c r="Z121" s="396" t="n"/>
      <c r="AA121" s="392" t="n"/>
      <c r="AB121" s="394" t="n"/>
      <c r="AC121" s="378" t="n"/>
      <c r="AD121" s="483" t="n"/>
      <c r="AE121" s="483" t="n"/>
      <c r="AF121" s="483" t="n"/>
      <c r="AG121" s="483" t="n"/>
      <c r="AH121" s="483" t="n"/>
      <c r="AI121" s="483" t="n"/>
      <c r="AJ121" s="483" t="n"/>
      <c r="AK121" s="483" t="n"/>
      <c r="AL121" s="483" t="n"/>
      <c r="AM121" s="483" t="n"/>
      <c r="AN121" s="483" t="n"/>
      <c r="AO121" s="483" t="n"/>
      <c r="AP121" s="483" t="n"/>
      <c r="AQ121" s="483" t="n"/>
      <c r="AR121" s="483" t="n"/>
      <c r="AS121" s="483" t="n"/>
      <c r="AT121" s="483" t="n"/>
      <c r="AU121" s="483" t="n"/>
      <c r="AV121" s="483" t="n"/>
      <c r="AW121" s="483" t="n"/>
      <c r="AX121" s="483" t="n"/>
      <c r="AY121" s="483" t="n"/>
      <c r="AZ121" s="483" t="n"/>
      <c r="BA121" s="483" t="n"/>
      <c r="BB121" s="483" t="n"/>
      <c r="BC121" s="483" t="n"/>
      <c r="BD121" s="483" t="n"/>
    </row>
    <row r="122">
      <c r="A122" s="97" t="n"/>
      <c r="B122" s="397" t="n"/>
      <c r="C122" s="397" t="n"/>
      <c r="D122" s="259">
        <f>SUM(E122:AB122)</f>
        <v/>
      </c>
      <c r="E122" s="398" t="n"/>
      <c r="F122" s="399" t="n"/>
      <c r="G122" s="399" t="n"/>
      <c r="H122" s="399" t="n"/>
      <c r="I122" s="399" t="n"/>
      <c r="J122" s="400" t="n"/>
      <c r="K122" s="401" t="n"/>
      <c r="L122" s="399" t="n"/>
      <c r="M122" s="399" t="n"/>
      <c r="N122" s="399" t="n"/>
      <c r="O122" s="399" t="n"/>
      <c r="P122" s="399" t="n"/>
      <c r="Q122" s="399" t="n"/>
      <c r="R122" s="399" t="n"/>
      <c r="S122" s="399" t="n"/>
      <c r="T122" s="399" t="n"/>
      <c r="U122" s="399" t="n"/>
      <c r="V122" s="399" t="n"/>
      <c r="W122" s="399" t="n"/>
      <c r="X122" s="399" t="n"/>
      <c r="Y122" s="399" t="n"/>
      <c r="Z122" s="402" t="n"/>
      <c r="AA122" s="398" t="n"/>
      <c r="AB122" s="400" t="n"/>
      <c r="AC122" s="378" t="n"/>
      <c r="AD122" s="483" t="n"/>
      <c r="AE122" s="483" t="n"/>
      <c r="AF122" s="483" t="n"/>
      <c r="AG122" s="483" t="n"/>
      <c r="AH122" s="483" t="n"/>
      <c r="AI122" s="483" t="n"/>
      <c r="AJ122" s="483" t="n"/>
      <c r="AK122" s="483" t="n"/>
      <c r="AL122" s="483" t="n"/>
      <c r="AM122" s="483" t="n"/>
      <c r="AN122" s="483" t="n"/>
      <c r="AO122" s="483" t="n"/>
      <c r="AP122" s="483" t="n"/>
      <c r="AQ122" s="483" t="n"/>
      <c r="AR122" s="483" t="n"/>
      <c r="AS122" s="483" t="n"/>
      <c r="AT122" s="483" t="n"/>
      <c r="AU122" s="483" t="n"/>
      <c r="AV122" s="483" t="n"/>
      <c r="AW122" s="483" t="n"/>
      <c r="AX122" s="483" t="n"/>
      <c r="AY122" s="483" t="n"/>
      <c r="AZ122" s="483" t="n"/>
      <c r="BA122" s="483" t="n"/>
      <c r="BB122" s="483" t="n"/>
      <c r="BC122" s="483" t="n"/>
      <c r="BD122" s="483" t="n"/>
    </row>
    <row r="123">
      <c r="A123" s="97" t="inlineStr">
        <is>
          <t>Sales ZP26</t>
        </is>
      </c>
      <c r="B123" s="397" t="n"/>
      <c r="C123" s="397" t="n"/>
      <c r="D123" s="259">
        <f>SUM(E123:AB123)</f>
        <v/>
      </c>
      <c r="E123" s="398" t="n"/>
      <c r="F123" s="399" t="n"/>
      <c r="G123" s="399" t="n"/>
      <c r="H123" s="399" t="n"/>
      <c r="I123" s="399" t="n"/>
      <c r="J123" s="400" t="n"/>
      <c r="K123" s="401" t="n"/>
      <c r="L123" s="399" t="n"/>
      <c r="M123" s="399" t="n"/>
      <c r="N123" s="399" t="n"/>
      <c r="O123" s="399" t="n"/>
      <c r="P123" s="399" t="n"/>
      <c r="Q123" s="399" t="n"/>
      <c r="R123" s="399" t="n"/>
      <c r="S123" s="399" t="n"/>
      <c r="T123" s="399" t="n"/>
      <c r="U123" s="399" t="n"/>
      <c r="V123" s="399" t="n"/>
      <c r="W123" s="399" t="n"/>
      <c r="X123" s="399" t="n"/>
      <c r="Y123" s="399" t="n"/>
      <c r="Z123" s="402" t="n"/>
      <c r="AA123" s="398" t="n"/>
      <c r="AB123" s="400" t="n"/>
      <c r="AC123" s="378" t="n"/>
      <c r="AD123" s="483" t="n"/>
      <c r="AE123" s="483" t="n"/>
      <c r="AF123" s="483" t="n"/>
      <c r="AG123" s="483" t="n"/>
      <c r="AH123" s="483" t="n"/>
      <c r="AI123" s="483" t="n"/>
      <c r="AJ123" s="483" t="n"/>
      <c r="AK123" s="483" t="n"/>
      <c r="AL123" s="483" t="n"/>
      <c r="AM123" s="483" t="n"/>
      <c r="AN123" s="483" t="n"/>
      <c r="AO123" s="483" t="n"/>
      <c r="AP123" s="483" t="n"/>
      <c r="AQ123" s="483" t="n"/>
      <c r="AR123" s="483" t="n"/>
      <c r="AS123" s="483" t="n"/>
      <c r="AT123" s="483" t="n"/>
      <c r="AU123" s="483" t="n"/>
      <c r="AV123" s="483" t="n"/>
      <c r="AW123" s="483" t="n"/>
      <c r="AX123" s="483" t="n"/>
      <c r="AY123" s="483" t="n"/>
      <c r="AZ123" s="483" t="n"/>
      <c r="BA123" s="483" t="n"/>
      <c r="BB123" s="483" t="n"/>
      <c r="BC123" s="483" t="n"/>
      <c r="BD123" s="483" t="n"/>
    </row>
    <row r="124">
      <c r="A124" s="97" t="n"/>
      <c r="B124" s="397" t="n"/>
      <c r="C124" s="397" t="n"/>
      <c r="D124" s="259">
        <f>SUM(E124:AB124)</f>
        <v/>
      </c>
      <c r="E124" s="398" t="n"/>
      <c r="F124" s="399" t="n"/>
      <c r="G124" s="399" t="n"/>
      <c r="H124" s="399" t="n"/>
      <c r="I124" s="399" t="n"/>
      <c r="J124" s="400" t="n"/>
      <c r="K124" s="401" t="n"/>
      <c r="L124" s="399" t="n"/>
      <c r="M124" s="399" t="n"/>
      <c r="N124" s="399" t="n"/>
      <c r="O124" s="399" t="n"/>
      <c r="P124" s="399" t="n"/>
      <c r="Q124" s="399" t="n"/>
      <c r="R124" s="399" t="n"/>
      <c r="S124" s="399" t="n"/>
      <c r="T124" s="399" t="n"/>
      <c r="U124" s="399" t="n"/>
      <c r="V124" s="399" t="n"/>
      <c r="W124" s="399" t="n"/>
      <c r="X124" s="399" t="n"/>
      <c r="Y124" s="399" t="n"/>
      <c r="Z124" s="402" t="n"/>
      <c r="AA124" s="398" t="n"/>
      <c r="AB124" s="400" t="n"/>
      <c r="AC124" s="378" t="n"/>
      <c r="AD124" s="483" t="n"/>
      <c r="AE124" s="483" t="n"/>
      <c r="AF124" s="483" t="n"/>
      <c r="AG124" s="483" t="n"/>
      <c r="AH124" s="483" t="n"/>
      <c r="AI124" s="483" t="n"/>
      <c r="AJ124" s="483" t="n"/>
      <c r="AK124" s="483" t="n"/>
      <c r="AL124" s="483" t="n"/>
      <c r="AM124" s="483" t="n"/>
      <c r="AN124" s="483" t="n"/>
      <c r="AO124" s="483" t="n"/>
      <c r="AP124" s="483" t="n"/>
      <c r="AQ124" s="483" t="n"/>
      <c r="AR124" s="483" t="n"/>
      <c r="AS124" s="483" t="n"/>
      <c r="AT124" s="483" t="n"/>
      <c r="AU124" s="483" t="n"/>
      <c r="AV124" s="483" t="n"/>
      <c r="AW124" s="483" t="n"/>
      <c r="AX124" s="483" t="n"/>
      <c r="AY124" s="483" t="n"/>
      <c r="AZ124" s="483" t="n"/>
      <c r="BA124" s="483" t="n"/>
      <c r="BB124" s="483" t="n"/>
      <c r="BC124" s="483" t="n"/>
      <c r="BD124" s="483" t="n"/>
    </row>
    <row r="125" ht="15" customHeight="1" thickBot="1">
      <c r="A125" s="97" t="n"/>
      <c r="B125" s="403" t="n"/>
      <c r="C125" s="403" t="n"/>
      <c r="D125" s="404">
        <f>SUM(E125:AB125)</f>
        <v/>
      </c>
      <c r="E125" s="405" t="n"/>
      <c r="F125" s="406" t="n"/>
      <c r="G125" s="406" t="n"/>
      <c r="H125" s="406" t="n"/>
      <c r="I125" s="406" t="n"/>
      <c r="J125" s="407" t="n"/>
      <c r="K125" s="408" t="n"/>
      <c r="L125" s="406" t="n"/>
      <c r="M125" s="406" t="n"/>
      <c r="N125" s="406" t="n"/>
      <c r="O125" s="406" t="n"/>
      <c r="P125" s="406" t="n"/>
      <c r="Q125" s="406" t="n"/>
      <c r="R125" s="406" t="n"/>
      <c r="S125" s="406" t="n"/>
      <c r="T125" s="406" t="n"/>
      <c r="U125" s="406" t="n"/>
      <c r="V125" s="406" t="n"/>
      <c r="W125" s="406" t="n"/>
      <c r="X125" s="406" t="n"/>
      <c r="Y125" s="406" t="n"/>
      <c r="Z125" s="409" t="n"/>
      <c r="AA125" s="405" t="n"/>
      <c r="AB125" s="407" t="n"/>
      <c r="AC125" s="378" t="n"/>
      <c r="AD125" s="483" t="n"/>
      <c r="AE125" s="483" t="n"/>
      <c r="AF125" s="483" t="n"/>
      <c r="AG125" s="483" t="n"/>
      <c r="AH125" s="483" t="n"/>
      <c r="AI125" s="483" t="n"/>
      <c r="AJ125" s="483" t="n"/>
      <c r="AK125" s="483" t="n"/>
      <c r="AL125" s="483" t="n"/>
      <c r="AM125" s="483" t="n"/>
      <c r="AN125" s="483" t="n"/>
      <c r="AO125" s="483" t="n"/>
      <c r="AP125" s="483" t="n"/>
      <c r="AQ125" s="483" t="n"/>
      <c r="AR125" s="483" t="n"/>
      <c r="AS125" s="483" t="n"/>
      <c r="AT125" s="483" t="n"/>
      <c r="AU125" s="483" t="n"/>
      <c r="AV125" s="483" t="n"/>
      <c r="AW125" s="483" t="n"/>
      <c r="AX125" s="483" t="n"/>
      <c r="AY125" s="483" t="n"/>
      <c r="AZ125" s="483" t="n"/>
      <c r="BA125" s="483" t="n"/>
      <c r="BB125" s="483" t="n"/>
      <c r="BC125" s="483" t="n"/>
      <c r="BD125" s="483" t="n"/>
    </row>
    <row r="126">
      <c r="A126" s="93" t="n"/>
      <c r="B126" s="410" t="n"/>
      <c r="C126" s="410" t="n"/>
      <c r="D126" s="258">
        <f>SUM(E126:AB126)</f>
        <v/>
      </c>
      <c r="E126" s="484" t="n"/>
      <c r="F126" s="485" t="n"/>
      <c r="G126" s="485" t="n"/>
      <c r="H126" s="485" t="n"/>
      <c r="I126" s="485" t="n"/>
      <c r="J126" s="486" t="n"/>
      <c r="K126" s="487" t="n"/>
      <c r="L126" s="485" t="n"/>
      <c r="M126" s="485" t="n"/>
      <c r="N126" s="485" t="n"/>
      <c r="O126" s="485" t="n"/>
      <c r="P126" s="485" t="n"/>
      <c r="Q126" s="485" t="n"/>
      <c r="R126" s="485" t="n"/>
      <c r="S126" s="485" t="n"/>
      <c r="T126" s="485" t="n"/>
      <c r="U126" s="485" t="n"/>
      <c r="V126" s="485" t="n"/>
      <c r="W126" s="485" t="n"/>
      <c r="X126" s="485" t="n"/>
      <c r="Y126" s="485" t="n"/>
      <c r="Z126" s="488" t="n"/>
      <c r="AA126" s="484" t="n"/>
      <c r="AB126" s="486" t="n"/>
      <c r="AC126" s="378" t="n"/>
      <c r="AD126" s="483" t="n"/>
      <c r="AE126" s="483" t="n"/>
      <c r="AF126" s="483" t="n"/>
      <c r="AG126" s="483" t="n"/>
      <c r="AH126" s="483" t="n"/>
      <c r="AI126" s="483" t="n"/>
      <c r="AJ126" s="483" t="n"/>
      <c r="AK126" s="483" t="n"/>
      <c r="AL126" s="483" t="n"/>
      <c r="AM126" s="483" t="n"/>
      <c r="AN126" s="483" t="n"/>
      <c r="AO126" s="483" t="n"/>
      <c r="AP126" s="483" t="n"/>
      <c r="AQ126" s="483" t="n"/>
      <c r="AR126" s="483" t="n"/>
      <c r="AS126" s="483" t="n"/>
      <c r="AT126" s="483" t="n"/>
      <c r="AU126" s="483" t="n"/>
      <c r="AV126" s="483" t="n"/>
      <c r="AW126" s="483" t="n"/>
      <c r="AX126" s="483" t="n"/>
      <c r="AY126" s="483" t="n"/>
      <c r="AZ126" s="483" t="n"/>
      <c r="BA126" s="483" t="n"/>
      <c r="BB126" s="483" t="n"/>
      <c r="BC126" s="483" t="n"/>
      <c r="BD126" s="483" t="n"/>
    </row>
    <row r="127">
      <c r="A127" s="97" t="inlineStr">
        <is>
          <t>EXPORTS from ZP26</t>
        </is>
      </c>
      <c r="B127" s="397" t="n"/>
      <c r="C127" s="397" t="n"/>
      <c r="D127" s="259">
        <f>SUM(E127:AB127)</f>
        <v/>
      </c>
      <c r="E127" s="398" t="n"/>
      <c r="F127" s="399" t="n"/>
      <c r="G127" s="399" t="n"/>
      <c r="H127" s="399" t="n"/>
      <c r="I127" s="399" t="n"/>
      <c r="J127" s="400" t="n"/>
      <c r="K127" s="401" t="n"/>
      <c r="L127" s="399" t="n"/>
      <c r="M127" s="399" t="n"/>
      <c r="N127" s="399" t="n"/>
      <c r="O127" s="399" t="n"/>
      <c r="P127" s="399" t="n"/>
      <c r="Q127" s="399" t="n"/>
      <c r="R127" s="399" t="n"/>
      <c r="S127" s="399" t="n"/>
      <c r="T127" s="399" t="n"/>
      <c r="U127" s="399" t="n"/>
      <c r="V127" s="399" t="n"/>
      <c r="W127" s="399" t="n"/>
      <c r="X127" s="399" t="n"/>
      <c r="Y127" s="399" t="n"/>
      <c r="Z127" s="402" t="n"/>
      <c r="AA127" s="398" t="n"/>
      <c r="AB127" s="400" t="n"/>
      <c r="AC127" s="378" t="n"/>
      <c r="AD127" s="483" t="n"/>
      <c r="AE127" s="483" t="n"/>
      <c r="AF127" s="483" t="n"/>
      <c r="AG127" s="483" t="n"/>
      <c r="AH127" s="483" t="n"/>
      <c r="AI127" s="483" t="n"/>
      <c r="AJ127" s="483" t="n"/>
      <c r="AK127" s="483" t="n"/>
      <c r="AL127" s="483" t="n"/>
      <c r="AM127" s="483" t="n"/>
      <c r="AN127" s="483" t="n"/>
      <c r="AO127" s="483" t="n"/>
      <c r="AP127" s="483" t="n"/>
      <c r="AQ127" s="483" t="n"/>
      <c r="AR127" s="483" t="n"/>
      <c r="AS127" s="483" t="n"/>
      <c r="AT127" s="483" t="n"/>
      <c r="AU127" s="483" t="n"/>
      <c r="AV127" s="483" t="n"/>
      <c r="AW127" s="483" t="n"/>
      <c r="AX127" s="483" t="n"/>
      <c r="AY127" s="483" t="n"/>
      <c r="AZ127" s="483" t="n"/>
      <c r="BA127" s="483" t="n"/>
      <c r="BB127" s="483" t="n"/>
      <c r="BC127" s="483" t="n"/>
      <c r="BD127" s="483" t="n"/>
    </row>
    <row r="128" ht="15" customHeight="1" thickBot="1">
      <c r="A128" s="102" t="n"/>
      <c r="B128" s="415" t="n"/>
      <c r="C128" s="415" t="n"/>
      <c r="D128" s="260">
        <f>SUM(E128:AB128)</f>
        <v/>
      </c>
      <c r="E128" s="489" t="n"/>
      <c r="F128" s="490" t="n"/>
      <c r="G128" s="490" t="n"/>
      <c r="H128" s="490" t="n"/>
      <c r="I128" s="490" t="n"/>
      <c r="J128" s="491" t="n"/>
      <c r="K128" s="492" t="n"/>
      <c r="L128" s="490" t="n"/>
      <c r="M128" s="490" t="n"/>
      <c r="N128" s="490" t="n"/>
      <c r="O128" s="490" t="n"/>
      <c r="P128" s="490" t="n"/>
      <c r="Q128" s="490" t="n"/>
      <c r="R128" s="490" t="n"/>
      <c r="S128" s="490" t="n"/>
      <c r="T128" s="490" t="n"/>
      <c r="U128" s="490" t="n"/>
      <c r="V128" s="490" t="n"/>
      <c r="W128" s="490" t="n"/>
      <c r="X128" s="490" t="n"/>
      <c r="Y128" s="490" t="n"/>
      <c r="Z128" s="493" t="n"/>
      <c r="AA128" s="489" t="n"/>
      <c r="AB128" s="491" t="n"/>
      <c r="AC128" s="378" t="n"/>
      <c r="AD128" s="483" t="n"/>
      <c r="AE128" s="483" t="n"/>
      <c r="AF128" s="483" t="n"/>
      <c r="AG128" s="483" t="n"/>
      <c r="AH128" s="483" t="n"/>
      <c r="AI128" s="483" t="n"/>
      <c r="AJ128" s="483" t="n"/>
      <c r="AK128" s="483" t="n"/>
      <c r="AL128" s="483" t="n"/>
      <c r="AM128" s="483" t="n"/>
      <c r="AN128" s="483" t="n"/>
      <c r="AO128" s="483" t="n"/>
      <c r="AP128" s="483" t="n"/>
      <c r="AQ128" s="483" t="n"/>
      <c r="AR128" s="483" t="n"/>
      <c r="AS128" s="483" t="n"/>
      <c r="AT128" s="483" t="n"/>
      <c r="AU128" s="483" t="n"/>
      <c r="AV128" s="483" t="n"/>
      <c r="AW128" s="483" t="n"/>
      <c r="AX128" s="483" t="n"/>
      <c r="AY128" s="483" t="n"/>
      <c r="AZ128" s="483" t="n"/>
      <c r="BA128" s="483" t="n"/>
      <c r="BB128" s="483" t="n"/>
      <c r="BC128" s="483" t="n"/>
      <c r="BD128" s="483" t="n"/>
    </row>
    <row r="129" ht="15" customHeight="1" thickBot="1">
      <c r="A129" s="420" t="n"/>
      <c r="B129" s="421" t="n"/>
      <c r="C129" s="421" t="n"/>
      <c r="D129" s="422" t="n"/>
      <c r="E129" s="423" t="n"/>
      <c r="F129" s="424" t="n"/>
      <c r="G129" s="424" t="n"/>
      <c r="H129" s="424" t="n"/>
      <c r="I129" s="424" t="n"/>
      <c r="J129" s="425" t="n"/>
      <c r="K129" s="426" t="n"/>
      <c r="L129" s="426" t="n"/>
      <c r="M129" s="426" t="n"/>
      <c r="N129" s="426" t="n"/>
      <c r="O129" s="426" t="n"/>
      <c r="P129" s="426" t="n"/>
      <c r="Q129" s="426" t="n"/>
      <c r="R129" s="426" t="n"/>
      <c r="S129" s="426" t="n"/>
      <c r="T129" s="426" t="n"/>
      <c r="U129" s="426" t="n"/>
      <c r="V129" s="426" t="n"/>
      <c r="W129" s="426" t="n"/>
      <c r="X129" s="426" t="n"/>
      <c r="Y129" s="426" t="n"/>
      <c r="Z129" s="426" t="n"/>
      <c r="AA129" s="423" t="n"/>
      <c r="AB129" s="425" t="n"/>
      <c r="AC129" s="427" t="n"/>
      <c r="AD129" s="483" t="n"/>
      <c r="AE129" s="483" t="n"/>
      <c r="AF129" s="483" t="n"/>
      <c r="AG129" s="483" t="n"/>
      <c r="AH129" s="483" t="n"/>
      <c r="AI129" s="483" t="n"/>
      <c r="AJ129" s="483" t="n"/>
      <c r="AK129" s="483" t="n"/>
      <c r="AL129" s="483" t="n"/>
      <c r="AM129" s="483" t="n"/>
      <c r="AN129" s="483" t="n"/>
      <c r="AO129" s="483" t="n"/>
      <c r="AP129" s="483" t="n"/>
      <c r="AQ129" s="483" t="n"/>
      <c r="AR129" s="483" t="n"/>
      <c r="AS129" s="483" t="n"/>
      <c r="AT129" s="483" t="n"/>
      <c r="AU129" s="483" t="n"/>
      <c r="AV129" s="483" t="n"/>
      <c r="AW129" s="483" t="n"/>
      <c r="AX129" s="483" t="n"/>
      <c r="AY129" s="483" t="n"/>
      <c r="AZ129" s="483" t="n"/>
      <c r="BA129" s="483" t="n"/>
      <c r="BB129" s="483" t="n"/>
      <c r="BC129" s="483" t="n"/>
      <c r="BD129" s="483" t="n"/>
    </row>
    <row r="130" ht="17.25" customHeight="1" thickBot="1">
      <c r="A130" s="428" t="inlineStr">
        <is>
          <t>Balance Open**</t>
        </is>
      </c>
      <c r="B130" s="429" t="inlineStr">
        <is>
          <t>ZP26</t>
        </is>
      </c>
      <c r="C130" s="429" t="inlineStr">
        <is>
          <t>EPMI</t>
        </is>
      </c>
      <c r="D130" s="430">
        <f>SUM(D109:D120)-SUM(D121:D128)-D108</f>
        <v/>
      </c>
      <c r="E130" s="431">
        <f>SUM(E109:E120)-SUM(E121:E128)-E108</f>
        <v/>
      </c>
      <c r="F130" s="432">
        <f>SUM(F109:F120)-SUM(F121:F128)-F108</f>
        <v/>
      </c>
      <c r="G130" s="432">
        <f>SUM(G109:G120)-SUM(G121:G128)-G108</f>
        <v/>
      </c>
      <c r="H130" s="432">
        <f>SUM(H109:H120)-SUM(H121:H128)-H108</f>
        <v/>
      </c>
      <c r="I130" s="432">
        <f>SUM(I109:I120)-SUM(I121:I128)-I108</f>
        <v/>
      </c>
      <c r="J130" s="433">
        <f>SUM(J109:J120)-SUM(J121:J128)-J108</f>
        <v/>
      </c>
      <c r="K130" s="434">
        <f>SUM(K109:K120)-SUM(K121:K128)-K108</f>
        <v/>
      </c>
      <c r="L130" s="432">
        <f>SUM(L109:L120)-SUM(L121:L128)-L108</f>
        <v/>
      </c>
      <c r="M130" s="432">
        <f>SUM(M109:M120)-SUM(M121:M128)-M108</f>
        <v/>
      </c>
      <c r="N130" s="432">
        <f>SUM(N109:N120)-SUM(N121:N128)-N108</f>
        <v/>
      </c>
      <c r="O130" s="432">
        <f>SUM(O109:O120)-SUM(O121:O128)-O108</f>
        <v/>
      </c>
      <c r="P130" s="432">
        <f>SUM(P109:P120)-SUM(P121:P128)-P108</f>
        <v/>
      </c>
      <c r="Q130" s="432">
        <f>SUM(Q109:Q120)-SUM(Q121:Q128)-Q108</f>
        <v/>
      </c>
      <c r="R130" s="432">
        <f>SUM(R109:R120)-SUM(R121:R128)-R108</f>
        <v/>
      </c>
      <c r="S130" s="432">
        <f>SUM(S109:S120)-SUM(S121:S128)-S108</f>
        <v/>
      </c>
      <c r="T130" s="432">
        <f>SUM(T109:T120)-SUM(T121:T128)-T108</f>
        <v/>
      </c>
      <c r="U130" s="432">
        <f>SUM(U109:U120)-SUM(U121:U128)-U108</f>
        <v/>
      </c>
      <c r="V130" s="432">
        <f>SUM(V109:V120)-SUM(V121:V128)-V108</f>
        <v/>
      </c>
      <c r="W130" s="432">
        <f>SUM(W109:W120)-SUM(W121:W128)-W108</f>
        <v/>
      </c>
      <c r="X130" s="432">
        <f>SUM(X109:X120)-SUM(X121:X128)-X108</f>
        <v/>
      </c>
      <c r="Y130" s="432">
        <f>SUM(Y109:Y120)-SUM(Y121:Y128)-Y108</f>
        <v/>
      </c>
      <c r="Z130" s="435">
        <f>SUM(Z109:Z120)-SUM(Z121:Z128)-Z108</f>
        <v/>
      </c>
      <c r="AA130" s="431">
        <f>SUM(AA109:AA120)-SUM(AA121:AA128)-AA108</f>
        <v/>
      </c>
      <c r="AB130" s="433">
        <f>SUM(AB109:AB120)-SUM(AB121:AB128)-AB108</f>
        <v/>
      </c>
      <c r="AC130" s="436" t="inlineStr">
        <is>
          <t>Contract is PX index + (in contract)</t>
        </is>
      </c>
      <c r="AD130" s="483" t="n"/>
      <c r="AE130" s="483" t="n"/>
      <c r="AF130" s="483" t="n"/>
      <c r="AG130" s="483" t="n"/>
      <c r="AH130" s="483" t="n"/>
      <c r="AI130" s="483" t="n"/>
      <c r="AJ130" s="483" t="n"/>
      <c r="AK130" s="483" t="n"/>
      <c r="AL130" s="483" t="n"/>
      <c r="AM130" s="483" t="n"/>
      <c r="AN130" s="483" t="n"/>
      <c r="AO130" s="483" t="n"/>
      <c r="AP130" s="483" t="n"/>
      <c r="AQ130" s="483" t="n"/>
      <c r="AR130" s="483" t="n"/>
      <c r="AS130" s="483" t="n"/>
      <c r="AT130" s="483" t="n"/>
      <c r="AU130" s="483" t="n"/>
      <c r="AV130" s="483" t="n"/>
      <c r="AW130" s="483" t="n"/>
      <c r="AX130" s="483" t="n"/>
      <c r="AY130" s="483" t="n"/>
      <c r="AZ130" s="483" t="n"/>
      <c r="BA130" s="483" t="n"/>
      <c r="BB130" s="483" t="n"/>
      <c r="BC130" s="483" t="n"/>
      <c r="BD130" s="483" t="n"/>
    </row>
    <row r="131" ht="17.25" customHeight="1" thickBot="1">
      <c r="A131" s="545" t="inlineStr">
        <is>
          <t>** As of 09/01/01, "Balance Open" will represent a long position as positive (+) and a short position as negative (-).</t>
        </is>
      </c>
      <c r="B131" s="498" t="n"/>
      <c r="C131" s="498" t="n"/>
      <c r="D131" s="499" t="n"/>
      <c r="E131" s="500" t="n"/>
      <c r="F131" s="501" t="n"/>
      <c r="G131" s="501" t="n"/>
      <c r="H131" s="501" t="n"/>
      <c r="I131" s="501" t="n"/>
      <c r="J131" s="502" t="n"/>
      <c r="K131" s="503" t="n"/>
      <c r="L131" s="503" t="n"/>
      <c r="M131" s="503" t="n"/>
      <c r="N131" s="503" t="n"/>
      <c r="O131" s="503" t="n"/>
      <c r="P131" s="503" t="n"/>
      <c r="Q131" s="503" t="n"/>
      <c r="R131" s="503" t="n"/>
      <c r="S131" s="503" t="n"/>
      <c r="T131" s="503" t="n"/>
      <c r="U131" s="503" t="n"/>
      <c r="V131" s="503" t="n"/>
      <c r="W131" s="503" t="n"/>
      <c r="X131" s="503" t="n"/>
      <c r="Y131" s="503" t="n"/>
      <c r="Z131" s="503" t="n"/>
      <c r="AA131" s="500" t="n"/>
      <c r="AB131" s="502" t="n"/>
      <c r="AC131" s="504" t="n"/>
      <c r="AD131" s="483" t="n"/>
      <c r="AE131" s="483" t="n"/>
      <c r="AF131" s="483" t="n"/>
      <c r="AG131" s="483" t="n"/>
      <c r="AH131" s="483" t="n"/>
      <c r="AI131" s="483" t="n"/>
      <c r="AJ131" s="483" t="n"/>
      <c r="AK131" s="483" t="n"/>
      <c r="AL131" s="483" t="n"/>
      <c r="AM131" s="483" t="n"/>
      <c r="AN131" s="483" t="n"/>
      <c r="AO131" s="483" t="n"/>
      <c r="AP131" s="483" t="n"/>
      <c r="AQ131" s="483" t="n"/>
      <c r="AR131" s="483" t="n"/>
      <c r="AS131" s="483" t="n"/>
      <c r="AT131" s="483" t="n"/>
      <c r="AU131" s="483" t="n"/>
      <c r="AV131" s="483" t="n"/>
      <c r="AW131" s="483" t="n"/>
      <c r="AX131" s="483" t="n"/>
      <c r="AY131" s="483" t="n"/>
      <c r="AZ131" s="483" t="n"/>
      <c r="BA131" s="483" t="n"/>
      <c r="BB131" s="483" t="n"/>
      <c r="BC131" s="483" t="n"/>
      <c r="BD131" s="483" t="n"/>
    </row>
    <row r="132">
      <c r="AE132" s="483" t="n"/>
      <c r="AF132" s="483" t="n"/>
      <c r="AG132" s="483" t="n"/>
      <c r="AH132" s="483" t="n"/>
      <c r="AI132" s="483" t="n"/>
      <c r="AJ132" s="483" t="n"/>
      <c r="AK132" s="483" t="n"/>
      <c r="AL132" s="483" t="n"/>
      <c r="AM132" s="483" t="n"/>
      <c r="AN132" s="483" t="n"/>
      <c r="AO132" s="483" t="n"/>
      <c r="AP132" s="483" t="n"/>
      <c r="AQ132" s="483" t="n"/>
      <c r="AR132" s="483" t="n"/>
      <c r="AS132" s="483" t="n"/>
    </row>
    <row r="133">
      <c r="A133" s="555">
        <f>VLOOKUP(WEEKDAY(B133,2),$B$148:$C$154,2,FALSE)</f>
        <v/>
      </c>
      <c r="B133" s="560">
        <f>B134</f>
        <v/>
      </c>
      <c r="C133" s="557" t="inlineStr">
        <is>
          <t>ZP26</t>
        </is>
      </c>
      <c r="D133" s="558">
        <f>D108</f>
        <v/>
      </c>
      <c r="E133" s="558">
        <f>E108</f>
        <v/>
      </c>
      <c r="F133" s="558">
        <f>F108</f>
        <v/>
      </c>
      <c r="G133" s="558">
        <f>G108</f>
        <v/>
      </c>
      <c r="H133" s="558">
        <f>H108</f>
        <v/>
      </c>
      <c r="I133" s="558">
        <f>I108</f>
        <v/>
      </c>
      <c r="J133" s="558">
        <f>J108</f>
        <v/>
      </c>
      <c r="K133" s="558">
        <f>K108</f>
        <v/>
      </c>
      <c r="L133" s="558">
        <f>L108</f>
        <v/>
      </c>
      <c r="M133" s="558">
        <f>M108</f>
        <v/>
      </c>
      <c r="N133" s="558">
        <f>N108</f>
        <v/>
      </c>
      <c r="O133" s="558">
        <f>O108</f>
        <v/>
      </c>
      <c r="P133" s="558">
        <f>P108</f>
        <v/>
      </c>
      <c r="Q133" s="558">
        <f>Q108</f>
        <v/>
      </c>
      <c r="R133" s="558">
        <f>R108</f>
        <v/>
      </c>
      <c r="S133" s="558">
        <f>S108</f>
        <v/>
      </c>
      <c r="T133" s="558">
        <f>T108</f>
        <v/>
      </c>
      <c r="U133" s="558">
        <f>U108</f>
        <v/>
      </c>
      <c r="V133" s="558">
        <f>V108</f>
        <v/>
      </c>
      <c r="W133" s="558">
        <f>W108</f>
        <v/>
      </c>
      <c r="X133" s="558">
        <f>X108</f>
        <v/>
      </c>
      <c r="Y133" s="558">
        <f>Y108</f>
        <v/>
      </c>
      <c r="Z133" s="558">
        <f>Z108</f>
        <v/>
      </c>
      <c r="AA133" s="558">
        <f>AA108</f>
        <v/>
      </c>
      <c r="AB133" s="558">
        <f>AB108</f>
        <v/>
      </c>
    </row>
    <row r="134">
      <c r="A134" s="555">
        <f>VLOOKUP(WEEKDAY(B134,2),$B$148:$C$154,2,FALSE)</f>
        <v/>
      </c>
      <c r="B134" s="560">
        <f>A3</f>
        <v/>
      </c>
      <c r="C134" s="557" t="inlineStr">
        <is>
          <t>NP15</t>
        </is>
      </c>
      <c r="D134" s="558">
        <f>SUM(D16)</f>
        <v/>
      </c>
      <c r="E134" s="558">
        <f>SUM(E16)</f>
        <v/>
      </c>
      <c r="F134" s="558">
        <f>SUM(F16)</f>
        <v/>
      </c>
      <c r="G134" s="558">
        <f>SUM(G16)</f>
        <v/>
      </c>
      <c r="H134" s="558">
        <f>SUM(H16)</f>
        <v/>
      </c>
      <c r="I134" s="558">
        <f>SUM(I16)</f>
        <v/>
      </c>
      <c r="J134" s="558">
        <f>SUM(J16)</f>
        <v/>
      </c>
      <c r="K134" s="558">
        <f>SUM(K16)</f>
        <v/>
      </c>
      <c r="L134" s="558">
        <f>SUM(L16)</f>
        <v/>
      </c>
      <c r="M134" s="558">
        <f>SUM(M16)</f>
        <v/>
      </c>
      <c r="N134" s="558">
        <f>SUM(N16)</f>
        <v/>
      </c>
      <c r="O134" s="558">
        <f>SUM(O16)</f>
        <v/>
      </c>
      <c r="P134" s="558">
        <f>SUM(P16)</f>
        <v/>
      </c>
      <c r="Q134" s="558">
        <f>SUM(Q16)</f>
        <v/>
      </c>
      <c r="R134" s="558">
        <f>SUM(R16)</f>
        <v/>
      </c>
      <c r="S134" s="558">
        <f>SUM(S16)</f>
        <v/>
      </c>
      <c r="T134" s="558">
        <f>SUM(T16)</f>
        <v/>
      </c>
      <c r="U134" s="558">
        <f>SUM(U16)</f>
        <v/>
      </c>
      <c r="V134" s="558">
        <f>SUM(V16)</f>
        <v/>
      </c>
      <c r="W134" s="558">
        <f>SUM(W16)</f>
        <v/>
      </c>
      <c r="X134" s="558">
        <f>SUM(X16)</f>
        <v/>
      </c>
      <c r="Y134" s="558">
        <f>SUM(Y16)</f>
        <v/>
      </c>
      <c r="Z134" s="558">
        <f>SUM(Z16)</f>
        <v/>
      </c>
      <c r="AA134" s="558">
        <f>SUM(AA16)</f>
        <v/>
      </c>
      <c r="AB134" s="558">
        <f>SUM(AB16)</f>
        <v/>
      </c>
    </row>
    <row r="135">
      <c r="A135" s="555">
        <f>VLOOKUP(WEEKDAY(B135,2),$B$148:$C$154,2,FALSE)</f>
        <v/>
      </c>
      <c r="B135" s="560">
        <f>B134</f>
        <v/>
      </c>
      <c r="C135" s="557" t="inlineStr">
        <is>
          <t>SP15</t>
        </is>
      </c>
      <c r="D135" s="558">
        <f>D63</f>
        <v/>
      </c>
      <c r="E135" s="558">
        <f>E63</f>
        <v/>
      </c>
      <c r="F135" s="558">
        <f>F63</f>
        <v/>
      </c>
      <c r="G135" s="558">
        <f>G63</f>
        <v/>
      </c>
      <c r="H135" s="558">
        <f>H63</f>
        <v/>
      </c>
      <c r="I135" s="558">
        <f>I63</f>
        <v/>
      </c>
      <c r="J135" s="558">
        <f>J63</f>
        <v/>
      </c>
      <c r="K135" s="558">
        <f>K63</f>
        <v/>
      </c>
      <c r="L135" s="558">
        <f>L63</f>
        <v/>
      </c>
      <c r="M135" s="558">
        <f>M63</f>
        <v/>
      </c>
      <c r="N135" s="558">
        <f>N63</f>
        <v/>
      </c>
      <c r="O135" s="558">
        <f>O63</f>
        <v/>
      </c>
      <c r="P135" s="558">
        <f>P63</f>
        <v/>
      </c>
      <c r="Q135" s="558">
        <f>Q63</f>
        <v/>
      </c>
      <c r="R135" s="558">
        <f>R63</f>
        <v/>
      </c>
      <c r="S135" s="558">
        <f>S63</f>
        <v/>
      </c>
      <c r="T135" s="558">
        <f>T63</f>
        <v/>
      </c>
      <c r="U135" s="558">
        <f>U63</f>
        <v/>
      </c>
      <c r="V135" s="558">
        <f>V63</f>
        <v/>
      </c>
      <c r="W135" s="558">
        <f>W63</f>
        <v/>
      </c>
      <c r="X135" s="558">
        <f>X63</f>
        <v/>
      </c>
      <c r="Y135" s="558">
        <f>Y63</f>
        <v/>
      </c>
      <c r="Z135" s="558">
        <f>Z63</f>
        <v/>
      </c>
      <c r="AA135" s="558">
        <f>AA63</f>
        <v/>
      </c>
      <c r="AB135" s="558">
        <f>AB63</f>
        <v/>
      </c>
    </row>
    <row r="136" ht="15" customHeight="1" thickBot="1">
      <c r="B136" s="557" t="n"/>
      <c r="C136" s="557" t="inlineStr">
        <is>
          <t>Total</t>
        </is>
      </c>
      <c r="D136" s="559">
        <f>SUM(D134:D135)</f>
        <v/>
      </c>
      <c r="E136" s="559">
        <f>SUM(E134:E135)</f>
        <v/>
      </c>
      <c r="F136" s="559">
        <f>SUM(F134:F135)</f>
        <v/>
      </c>
      <c r="G136" s="559">
        <f>SUM(G134:G135)</f>
        <v/>
      </c>
      <c r="H136" s="559">
        <f>SUM(H134:H135)</f>
        <v/>
      </c>
      <c r="I136" s="559">
        <f>SUM(I134:I135)</f>
        <v/>
      </c>
      <c r="J136" s="559">
        <f>SUM(J134:J135)</f>
        <v/>
      </c>
      <c r="K136" s="559">
        <f>SUM(K134:K135)</f>
        <v/>
      </c>
      <c r="L136" s="559">
        <f>SUM(L134:L135)</f>
        <v/>
      </c>
      <c r="M136" s="559">
        <f>SUM(M134:M135)</f>
        <v/>
      </c>
      <c r="N136" s="559">
        <f>SUM(N134:N135)</f>
        <v/>
      </c>
      <c r="O136" s="559">
        <f>SUM(O134:O135)</f>
        <v/>
      </c>
      <c r="P136" s="559">
        <f>SUM(P134:P135)</f>
        <v/>
      </c>
      <c r="Q136" s="559">
        <f>SUM(Q134:Q135)</f>
        <v/>
      </c>
      <c r="R136" s="559">
        <f>SUM(R134:R135)</f>
        <v/>
      </c>
      <c r="S136" s="559">
        <f>SUM(S134:S135)</f>
        <v/>
      </c>
      <c r="T136" s="559">
        <f>SUM(T134:T135)</f>
        <v/>
      </c>
      <c r="U136" s="559">
        <f>SUM(U134:U135)</f>
        <v/>
      </c>
      <c r="V136" s="559">
        <f>SUM(V134:V135)</f>
        <v/>
      </c>
      <c r="W136" s="559">
        <f>SUM(W134:W135)</f>
        <v/>
      </c>
      <c r="X136" s="559">
        <f>SUM(X134:X135)</f>
        <v/>
      </c>
      <c r="Y136" s="559">
        <f>SUM(Y134:Y135)</f>
        <v/>
      </c>
      <c r="Z136" s="559">
        <f>SUM(Z134:Z135)</f>
        <v/>
      </c>
      <c r="AA136" s="559">
        <f>SUM(AA134:AA135)</f>
        <v/>
      </c>
      <c r="AB136" s="559">
        <f>SUM(AB134:AB135)</f>
        <v/>
      </c>
    </row>
    <row r="137" ht="15" customHeight="1" thickTop="1">
      <c r="D137" s="522" t="inlineStr">
        <is>
          <t>[Person_5]</t>
        </is>
      </c>
      <c r="E137" s="483">
        <f>AVERAGE(E134:J134,AA134:AB134)</f>
        <v/>
      </c>
    </row>
    <row r="138"/>
    <row r="139"/>
    <row r="140"/>
    <row r="141"/>
    <row r="142"/>
    <row r="143"/>
    <row r="144"/>
    <row r="145"/>
    <row r="146"/>
    <row r="147"/>
    <row r="148">
      <c r="B148" s="319" t="n">
        <v>1</v>
      </c>
      <c r="C148" s="319" t="inlineStr">
        <is>
          <t>Mon</t>
        </is>
      </c>
    </row>
    <row r="149">
      <c r="B149" s="319" t="n">
        <v>2</v>
      </c>
      <c r="C149" s="319" t="inlineStr">
        <is>
          <t>Tue</t>
        </is>
      </c>
    </row>
    <row r="150">
      <c r="B150" s="319" t="n">
        <v>3</v>
      </c>
      <c r="C150" s="319" t="inlineStr">
        <is>
          <t>Wed</t>
        </is>
      </c>
    </row>
    <row r="151">
      <c r="B151" s="319" t="n">
        <v>4</v>
      </c>
      <c r="C151" s="319" t="inlineStr">
        <is>
          <t>Thu</t>
        </is>
      </c>
    </row>
    <row r="152">
      <c r="B152" s="319" t="n">
        <v>5</v>
      </c>
      <c r="C152" s="319" t="inlineStr">
        <is>
          <t>Fri</t>
        </is>
      </c>
    </row>
    <row r="153">
      <c r="B153" s="319" t="n">
        <v>6</v>
      </c>
      <c r="C153" s="319" t="inlineStr">
        <is>
          <t>Sat</t>
        </is>
      </c>
    </row>
    <row r="154">
      <c r="B154" s="319" t="n">
        <v>7</v>
      </c>
      <c r="C154" s="319" t="inlineStr">
        <is>
          <t>Sun</t>
        </is>
      </c>
    </row>
  </sheetData>
  <pageMargins left="0.75" right="0.75" top="1" bottom="1" header="0.5" footer="0.5"/>
  <pageSetup orientation="landscape" scale="6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jwhalen</dc:creator>
  <dcterms:created xsi:type="dcterms:W3CDTF">2000-03-20T23:24:44Z</dcterms:created>
  <dcterms:modified xsi:type="dcterms:W3CDTF">2025-09-29T17:19:15Z</dcterms:modified>
  <cp:lastModifiedBy>Felienne</cp:lastModifiedBy>
  <cp:lastPrinted>2002-05-02T16:34:51Z</cp:lastPrinted>
</cp:coreProperties>
</file>