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480" yWindow="60" windowWidth="14670" windowHeight="8835" tabRatio="600" firstSheet="0" activeTab="1" autoFilterDateGrouping="1"/>
  </bookViews>
  <sheets>
    <sheet name="Forecast Info" sheetId="1" state="visible" r:id="rId1"/>
    <sheet name="Query Data" sheetId="2" state="visible" r:id="rId2"/>
  </sheets>
  <definedNames>
    <definedName name="CurrentForecast">'Forecast Info'!$B$5:$M$20</definedName>
    <definedName name="NewLoadForecast">'Forecast Info'!$R$2:$AP$9</definedName>
    <definedName name="OldLoadForecast">'Forecast Info'!$R$14:$AP$21</definedName>
    <definedName name="_xlnm.Print_Area" localSheetId="0">'Forecast Info'!$AR$11:$BD$37</definedName>
    <definedName name="pjm_projload" localSheetId="1">'Query Data'!$A$1:$E$33</definedName>
  </definedNames>
  <calcPr calcId="152511" fullCalcOnLoad="1"/>
</workbook>
</file>

<file path=xl/styles.xml><?xml version="1.0" encoding="utf-8"?>
<styleSheet xmlns="http://schemas.openxmlformats.org/spreadsheetml/2006/main">
  <numFmts count="1">
    <numFmt numFmtId="164" formatCode="_(* #,##0_);_(* \(#,##0\);_(* &quot;-&quot;??_);_(@_)"/>
  </numFmts>
  <fonts count="8">
    <font>
      <name val="Arial"/>
      <sz val="10"/>
    </font>
    <font>
      <name val="Arial"/>
      <sz val="10"/>
    </font>
    <font>
      <name val="Tahoma"/>
      <color indexed="81"/>
      <sz val="8"/>
    </font>
    <font>
      <name val="Tahoma"/>
      <b val="1"/>
      <color indexed="81"/>
      <sz val="8"/>
    </font>
    <font>
      <name val="Arial"/>
      <sz val="10"/>
    </font>
    <font>
      <name val="Arial Unicode MS"/>
      <family val="2"/>
      <sz val="8"/>
    </font>
    <font>
      <name val="Arial Unicode MS"/>
      <family val="2"/>
      <b val="1"/>
      <color indexed="10"/>
      <sz val="8"/>
    </font>
    <font>
      <name val="Arial Unicode MS"/>
      <family val="2"/>
      <b val="1"/>
      <sz val="8"/>
    </font>
  </fonts>
  <fills count="3">
    <fill>
      <patternFill/>
    </fill>
    <fill>
      <patternFill patternType="gray125"/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4" fillId="0" borderId="0"/>
    <xf numFmtId="43" fontId="4" fillId="0" borderId="0"/>
  </cellStyleXfs>
  <cellXfs count="37">
    <xf numFmtId="0" fontId="0" fillId="0" borderId="0" pivotButton="0" quotePrefix="0" xfId="0"/>
    <xf numFmtId="14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14" fontId="7" fillId="0" borderId="0" pivotButton="0" quotePrefix="0" xfId="0"/>
    <xf numFmtId="164" fontId="5" fillId="0" borderId="0" pivotButton="0" quotePrefix="0" xfId="1"/>
    <xf numFmtId="164" fontId="5" fillId="0" borderId="0" pivotButton="0" quotePrefix="0" xfId="0"/>
    <xf numFmtId="164" fontId="5" fillId="0" borderId="1" pivotButton="0" quotePrefix="0" xfId="1"/>
    <xf numFmtId="164" fontId="5" fillId="0" borderId="1" pivotButton="0" quotePrefix="0" xfId="0"/>
    <xf numFmtId="164" fontId="5" fillId="0" borderId="2" pivotButton="0" quotePrefix="0" xfId="1"/>
    <xf numFmtId="164" fontId="5" fillId="0" borderId="3" pivotButton="0" quotePrefix="0" xfId="0"/>
    <xf numFmtId="164" fontId="5" fillId="0" borderId="4" pivotButton="0" quotePrefix="0" xfId="1"/>
    <xf numFmtId="164" fontId="5" fillId="0" borderId="5" pivotButton="0" quotePrefix="0" xfId="1"/>
    <xf numFmtId="164" fontId="5" fillId="0" borderId="5" pivotButton="0" quotePrefix="0" xfId="0"/>
    <xf numFmtId="164" fontId="5" fillId="0" borderId="6" pivotButton="0" quotePrefix="0" xfId="0"/>
    <xf numFmtId="164" fontId="5" fillId="2" borderId="2" pivotButton="0" quotePrefix="0" xfId="1"/>
    <xf numFmtId="164" fontId="5" fillId="2" borderId="1" pivotButton="0" quotePrefix="0" xfId="1"/>
    <xf numFmtId="164" fontId="5" fillId="2" borderId="1" pivotButton="0" quotePrefix="0" xfId="0"/>
    <xf numFmtId="164" fontId="5" fillId="2" borderId="3" pivotButton="0" quotePrefix="0" xfId="0"/>
    <xf numFmtId="0" fontId="7" fillId="2" borderId="7" pivotButton="0" quotePrefix="0" xfId="0"/>
    <xf numFmtId="0" fontId="7" fillId="2" borderId="8" pivotButton="0" quotePrefix="0" xfId="0"/>
    <xf numFmtId="0" fontId="7" fillId="2" borderId="9" pivotButton="0" quotePrefix="0" xfId="0"/>
    <xf numFmtId="164" fontId="5" fillId="0" borderId="0" pivotButton="0" quotePrefix="0" xfId="1"/>
    <xf numFmtId="164" fontId="5" fillId="0" borderId="2" pivotButton="0" quotePrefix="0" xfId="1"/>
    <xf numFmtId="164" fontId="5" fillId="0" borderId="1" pivotButton="0" quotePrefix="0" xfId="1"/>
    <xf numFmtId="164" fontId="5" fillId="0" borderId="1" pivotButton="0" quotePrefix="0" xfId="0"/>
    <xf numFmtId="164" fontId="5" fillId="0" borderId="3" pivotButton="0" quotePrefix="0" xfId="0"/>
    <xf numFmtId="164" fontId="5" fillId="0" borderId="0" pivotButton="0" quotePrefix="0" xfId="0"/>
    <xf numFmtId="164" fontId="5" fillId="2" borderId="2" pivotButton="0" quotePrefix="0" xfId="1"/>
    <xf numFmtId="164" fontId="5" fillId="2" borderId="1" pivotButton="0" quotePrefix="0" xfId="1"/>
    <xf numFmtId="164" fontId="5" fillId="2" borderId="1" pivotButton="0" quotePrefix="0" xfId="0"/>
    <xf numFmtId="164" fontId="5" fillId="2" borderId="3" pivotButton="0" quotePrefix="0" xfId="0"/>
    <xf numFmtId="164" fontId="5" fillId="0" borderId="4" pivotButton="0" quotePrefix="0" xfId="1"/>
    <xf numFmtId="164" fontId="5" fillId="0" borderId="5" pivotButton="0" quotePrefix="0" xfId="1"/>
    <xf numFmtId="164" fontId="5" fillId="0" borderId="5" pivotButton="0" quotePrefix="0" xfId="0"/>
    <xf numFmtId="164" fontId="5" fillId="0" borderId="6" pivotButton="0" quotePrefix="0" xfId="0"/>
  </cellXfs>
  <cellStyles count="2">
    <cellStyle name="Normal" xfId="0" builtinId="0"/>
    <cellStyle name="Comma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strRef>
          <f>'Forecast Info'!$R$3</f>
          <strCache>
            <ptCount val="1"/>
            <pt idx="0">
              <v>3/28/2001</v>
            </pt>
          </strCache>
        </strRef>
      </tx>
      <layout>
        <manualLayout>
          <xMode val="edge"/>
          <yMode val="edge"/>
          <wMode val="factor"/>
          <hMode val="factor"/>
          <x val="0.509772388162652"/>
          <y val="0.03004388254206223"/>
        </manualLayout>
      </layout>
      <overlay val="0"/>
      <spPr>
        <a:noFill/>
        <a:ln w="25400">
          <a:noFill/>
          <a:prstDash val="solid"/>
        </a:ln>
      </spPr>
      <txPr>
        <a:bodyPr/>
        <a:lstStyle/>
        <a:p>
          <a:pPr>
            <a:defRPr sz="1200" b="1" i="0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r>
            <a:t>None</a:t>
          </a:r>
          <a:endParaRPr lang="en-US"/>
        </a:p>
      </txPr>
    </title>
    <plotArea>
      <layout>
        <manualLayout>
          <layoutTarget val="inner"/>
          <xMode val="edge"/>
          <yMode val="edge"/>
          <wMode val="factor"/>
          <hMode val="factor"/>
          <x val="0.09634454226040554"/>
          <y val="0.03433586576235684"/>
          <w val="0.8780768408543289"/>
          <h val="0.7811409460936181"/>
        </manualLayout>
      </layout>
      <lineChart>
        <grouping val="standard"/>
        <varyColors val="0"/>
        <ser>
          <idx val="0"/>
          <order val="0"/>
          <spPr>
            <a:ln w="25400">
              <a:solidFill>
                <a:srgbClr val="000080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dPt>
            <idx val="22"/>
            <bubble3D val="0"/>
            <spPr>
              <a:ln>
                <a:prstDash val="solid"/>
              </a:ln>
            </spPr>
          </dPt>
          <dPt>
            <idx val="23"/>
            <marker>
              <symbol val="circle"/>
              <size val="5"/>
              <spPr>
                <a:solidFill>
                  <a:srgbClr val="000080"/>
                </a:solidFill>
                <a:ln>
                  <a:solidFill>
                    <a:srgbClr val="000080"/>
                  </a:solidFill>
                  <a:prstDash val="solid"/>
                </a:ln>
              </spPr>
            </marker>
            <bubble3D val="0"/>
            <spPr>
              <a:ln>
                <a:prstDash val="solid"/>
              </a:ln>
            </spPr>
          </dPt>
          <dPt>
            <idx val="24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25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26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27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28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29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30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31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32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33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34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35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36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37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38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39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40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41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42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43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44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45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46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47"/>
            <marker>
              <symbol val="circle"/>
              <size val="5"/>
              <spPr>
                <a:solidFill>
                  <a:srgbClr val="FF0000"/>
                </a:solidFill>
                <a:ln>
                  <a:solidFill>
                    <a:srgbClr val="FF0000"/>
                  </a:solidFill>
                  <a:prstDash val="solid"/>
                </a:ln>
              </spPr>
            </marker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72"/>
            <marker>
              <symbol val="circle"/>
              <size val="5"/>
              <spPr>
                <a:solidFill>
                  <a:srgbClr val="000080"/>
                </a:solidFill>
                <a:ln>
                  <a:solidFill>
                    <a:srgbClr val="000080"/>
                  </a:solidFill>
                  <a:prstDash val="solid"/>
                </a:ln>
              </spPr>
            </marker>
            <bubble3D val="0"/>
            <spPr>
              <a:ln>
                <a:prstDash val="solid"/>
              </a:ln>
            </spPr>
          </dPt>
          <dPt>
            <idx val="73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74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75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76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77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78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79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80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81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82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83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84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85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86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87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88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89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90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91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92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93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94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95"/>
            <marker>
              <symbol val="circle"/>
              <size val="5"/>
              <spPr>
                <a:solidFill>
                  <a:srgbClr val="FF0000"/>
                </a:solidFill>
                <a:ln>
                  <a:solidFill>
                    <a:srgbClr val="FF0000"/>
                  </a:solidFill>
                  <a:prstDash val="solid"/>
                </a:ln>
              </spPr>
            </marker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119"/>
            <marker>
              <symbol val="circle"/>
              <size val="5"/>
              <spPr>
                <a:solidFill>
                  <a:srgbClr val="000080"/>
                </a:solidFill>
                <a:ln>
                  <a:solidFill>
                    <a:srgbClr val="000080"/>
                  </a:solidFill>
                  <a:prstDash val="solid"/>
                </a:ln>
              </spPr>
            </marker>
            <bubble3D val="0"/>
            <spPr>
              <a:ln>
                <a:prstDash val="solid"/>
              </a:ln>
            </spPr>
          </dPt>
          <dPt>
            <idx val="120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121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122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123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124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125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126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127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128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129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130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131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132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133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134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135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136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137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138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139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140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141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142"/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dPt>
            <idx val="143"/>
            <marker>
              <symbol val="circle"/>
              <size val="5"/>
              <spPr>
                <a:solidFill>
                  <a:srgbClr val="FF0000"/>
                </a:solidFill>
                <a:ln>
                  <a:solidFill>
                    <a:srgbClr val="FF0000"/>
                  </a:solidFill>
                  <a:prstDash val="solid"/>
                </a:ln>
              </spPr>
            </marker>
            <bubble3D val="0"/>
            <spPr>
              <a:ln w="25400">
                <a:solidFill>
                  <a:srgbClr val="FF0000"/>
                </a:solidFill>
                <a:prstDash val="solid"/>
              </a:ln>
            </spPr>
          </dPt>
          <cat>
            <strRef>
              <f>'Forecast Info'!$AU$2:$HF$2</f>
              <strCache>
                <ptCount val="168"/>
                <pt idx="0">
                  <v>Day I 1</v>
                </pt>
                <pt idx="1">
                  <v>Day I 2</v>
                </pt>
                <pt idx="2">
                  <v>Day I 3</v>
                </pt>
                <pt idx="3">
                  <v>Day I 4</v>
                </pt>
                <pt idx="4">
                  <v>Day I 5</v>
                </pt>
                <pt idx="5">
                  <v>Day I 6</v>
                </pt>
                <pt idx="6">
                  <v>Day I 7</v>
                </pt>
                <pt idx="7">
                  <v>Day I 8</v>
                </pt>
                <pt idx="8">
                  <v>Day I 9</v>
                </pt>
                <pt idx="9">
                  <v>Day I 10</v>
                </pt>
                <pt idx="10">
                  <v>Day I 11</v>
                </pt>
                <pt idx="11">
                  <v>Day I 12</v>
                </pt>
                <pt idx="12">
                  <v>Day I 13</v>
                </pt>
                <pt idx="13">
                  <v>Day I 14</v>
                </pt>
                <pt idx="14">
                  <v>Day I 15</v>
                </pt>
                <pt idx="15">
                  <v>Day I 16</v>
                </pt>
                <pt idx="16">
                  <v>Day I 17</v>
                </pt>
                <pt idx="17">
                  <v>Day I 18</v>
                </pt>
                <pt idx="18">
                  <v>Day I 19</v>
                </pt>
                <pt idx="19">
                  <v>Day I 20</v>
                </pt>
                <pt idx="20">
                  <v>Day I 21</v>
                </pt>
                <pt idx="21">
                  <v>Day I 22</v>
                </pt>
                <pt idx="22">
                  <v>Day I 23</v>
                </pt>
                <pt idx="23">
                  <v>Day I 24</v>
                </pt>
                <pt idx="24">
                  <v>Day II 1</v>
                </pt>
                <pt idx="25">
                  <v>Day II 2</v>
                </pt>
                <pt idx="26">
                  <v>Day II 3</v>
                </pt>
                <pt idx="27">
                  <v>Day II 4</v>
                </pt>
                <pt idx="28">
                  <v>Day II 5</v>
                </pt>
                <pt idx="29">
                  <v>Day II 6</v>
                </pt>
                <pt idx="30">
                  <v>Day II 7</v>
                </pt>
                <pt idx="31">
                  <v>Day II 8</v>
                </pt>
                <pt idx="32">
                  <v>Day II 9</v>
                </pt>
                <pt idx="33">
                  <v>Day II 10</v>
                </pt>
                <pt idx="34">
                  <v>Day II 11</v>
                </pt>
                <pt idx="35">
                  <v>Day II 12</v>
                </pt>
                <pt idx="36">
                  <v>Day II 13</v>
                </pt>
                <pt idx="37">
                  <v>Day II 14</v>
                </pt>
                <pt idx="38">
                  <v>Day II 15</v>
                </pt>
                <pt idx="39">
                  <v>Day II 16</v>
                </pt>
                <pt idx="40">
                  <v>Day II 17</v>
                </pt>
                <pt idx="41">
                  <v>Day II 18</v>
                </pt>
                <pt idx="42">
                  <v>Day II 19</v>
                </pt>
                <pt idx="43">
                  <v>Day II 20</v>
                </pt>
                <pt idx="44">
                  <v>Day II 21</v>
                </pt>
                <pt idx="45">
                  <v>Day II 22</v>
                </pt>
                <pt idx="46">
                  <v>Day II 23</v>
                </pt>
                <pt idx="47">
                  <v>Day II 24</v>
                </pt>
                <pt idx="48">
                  <v>Day III 1</v>
                </pt>
                <pt idx="49">
                  <v>Day III 2</v>
                </pt>
                <pt idx="50">
                  <v>Day III 3</v>
                </pt>
                <pt idx="51">
                  <v>Day III 4</v>
                </pt>
                <pt idx="52">
                  <v>Day III 5</v>
                </pt>
                <pt idx="53">
                  <v>Day III 6</v>
                </pt>
                <pt idx="54">
                  <v>Day III 7</v>
                </pt>
                <pt idx="55">
                  <v>Day III 8</v>
                </pt>
                <pt idx="56">
                  <v>Day III 9</v>
                </pt>
                <pt idx="57">
                  <v>Day III 10</v>
                </pt>
                <pt idx="58">
                  <v>Day III 11</v>
                </pt>
                <pt idx="59">
                  <v>Day III 12</v>
                </pt>
                <pt idx="60">
                  <v>Day III 13</v>
                </pt>
                <pt idx="61">
                  <v>Day III 14</v>
                </pt>
                <pt idx="62">
                  <v>Day III 15</v>
                </pt>
                <pt idx="63">
                  <v>Day III 16</v>
                </pt>
                <pt idx="64">
                  <v>Day III 17</v>
                </pt>
                <pt idx="65">
                  <v>Day III 18</v>
                </pt>
                <pt idx="66">
                  <v>Day III 19</v>
                </pt>
                <pt idx="67">
                  <v>Day III 20</v>
                </pt>
                <pt idx="68">
                  <v>Day III 21</v>
                </pt>
                <pt idx="69">
                  <v>Day III 22</v>
                </pt>
                <pt idx="70">
                  <v>Day III 23</v>
                </pt>
                <pt idx="71">
                  <v>Day III 24</v>
                </pt>
                <pt idx="72">
                  <v>Day IV 1</v>
                </pt>
                <pt idx="73">
                  <v>Day IV 2</v>
                </pt>
                <pt idx="74">
                  <v>Day IV 3</v>
                </pt>
                <pt idx="75">
                  <v>Day IV 4</v>
                </pt>
                <pt idx="76">
                  <v>Day IV 5</v>
                </pt>
                <pt idx="77">
                  <v>Day IV 6</v>
                </pt>
                <pt idx="78">
                  <v>Day IV 7</v>
                </pt>
                <pt idx="79">
                  <v>Day IV 8</v>
                </pt>
                <pt idx="80">
                  <v>Day IV 9</v>
                </pt>
                <pt idx="81">
                  <v>Day IV 10</v>
                </pt>
                <pt idx="82">
                  <v>Day IV 11</v>
                </pt>
                <pt idx="83">
                  <v>Day IV 12</v>
                </pt>
                <pt idx="84">
                  <v>Day IV 13</v>
                </pt>
                <pt idx="85">
                  <v>Day IV 14</v>
                </pt>
                <pt idx="86">
                  <v>Day IV 15</v>
                </pt>
                <pt idx="87">
                  <v>Day IV 16</v>
                </pt>
                <pt idx="88">
                  <v>Day IV 17</v>
                </pt>
                <pt idx="89">
                  <v>Day IV 18</v>
                </pt>
                <pt idx="90">
                  <v>Day IV 19</v>
                </pt>
                <pt idx="91">
                  <v>Day IV 20</v>
                </pt>
                <pt idx="92">
                  <v>Day IV 21</v>
                </pt>
                <pt idx="93">
                  <v>Day IV 22</v>
                </pt>
                <pt idx="94">
                  <v>Day IV 23</v>
                </pt>
                <pt idx="95">
                  <v>Day IV 24</v>
                </pt>
                <pt idx="96">
                  <v>Day V 1</v>
                </pt>
                <pt idx="97">
                  <v>Day V 2</v>
                </pt>
                <pt idx="98">
                  <v>Day V 3</v>
                </pt>
                <pt idx="99">
                  <v>Day V 4</v>
                </pt>
                <pt idx="100">
                  <v>Day V 5</v>
                </pt>
                <pt idx="101">
                  <v>Day V 6</v>
                </pt>
                <pt idx="102">
                  <v>Day V 7</v>
                </pt>
                <pt idx="103">
                  <v>Day V 8</v>
                </pt>
                <pt idx="104">
                  <v>Day V 9</v>
                </pt>
                <pt idx="105">
                  <v>Day V 10</v>
                </pt>
                <pt idx="106">
                  <v>Day V 11</v>
                </pt>
                <pt idx="107">
                  <v>Day V 12</v>
                </pt>
                <pt idx="108">
                  <v>Day V 13</v>
                </pt>
                <pt idx="109">
                  <v>Day V 14</v>
                </pt>
                <pt idx="110">
                  <v>Day V 15</v>
                </pt>
                <pt idx="111">
                  <v>Day V 16</v>
                </pt>
                <pt idx="112">
                  <v>Day V 17</v>
                </pt>
                <pt idx="113">
                  <v>Day V 18</v>
                </pt>
                <pt idx="114">
                  <v>Day V 19</v>
                </pt>
                <pt idx="115">
                  <v>Day V 20</v>
                </pt>
                <pt idx="116">
                  <v>Day V 21</v>
                </pt>
                <pt idx="117">
                  <v>Day V 22</v>
                </pt>
                <pt idx="118">
                  <v>Day V 23</v>
                </pt>
                <pt idx="119">
                  <v>Day V 24</v>
                </pt>
                <pt idx="120">
                  <v>Day VI 1</v>
                </pt>
                <pt idx="121">
                  <v>Day VI 2</v>
                </pt>
                <pt idx="122">
                  <v>Day VI 3</v>
                </pt>
                <pt idx="123">
                  <v>Day VI 4</v>
                </pt>
                <pt idx="124">
                  <v>Day VI 5</v>
                </pt>
                <pt idx="125">
                  <v>Day VI 6</v>
                </pt>
                <pt idx="126">
                  <v>Day VI 7</v>
                </pt>
                <pt idx="127">
                  <v>Day VI 8</v>
                </pt>
                <pt idx="128">
                  <v>Day VI 9</v>
                </pt>
                <pt idx="129">
                  <v>Day VI 10</v>
                </pt>
                <pt idx="130">
                  <v>Day VI 11</v>
                </pt>
                <pt idx="131">
                  <v>Day VI 12</v>
                </pt>
                <pt idx="132">
                  <v>Day VI 13</v>
                </pt>
                <pt idx="133">
                  <v>Day VI 14</v>
                </pt>
                <pt idx="134">
                  <v>Day VI 15</v>
                </pt>
                <pt idx="135">
                  <v>Day VI 16</v>
                </pt>
                <pt idx="136">
                  <v>Day VI 17</v>
                </pt>
                <pt idx="137">
                  <v>Day VI 18</v>
                </pt>
                <pt idx="138">
                  <v>Day VI 19</v>
                </pt>
                <pt idx="139">
                  <v>Day VI 20</v>
                </pt>
                <pt idx="140">
                  <v>Day VI 21</v>
                </pt>
                <pt idx="141">
                  <v>Day VI 22</v>
                </pt>
                <pt idx="142">
                  <v>Day VI 23</v>
                </pt>
                <pt idx="143">
                  <v>Day VI 24</v>
                </pt>
                <pt idx="144">
                  <v>Day VII 1</v>
                </pt>
                <pt idx="145">
                  <v>Day VII 2</v>
                </pt>
                <pt idx="146">
                  <v>Day VII 3</v>
                </pt>
                <pt idx="147">
                  <v>Day VII 4</v>
                </pt>
                <pt idx="148">
                  <v>Day VII 5</v>
                </pt>
                <pt idx="149">
                  <v>Day VII 6</v>
                </pt>
                <pt idx="150">
                  <v>Day VII 7</v>
                </pt>
                <pt idx="151">
                  <v>Day VII 8</v>
                </pt>
                <pt idx="152">
                  <v>Day VII 9</v>
                </pt>
                <pt idx="153">
                  <v>Day VII 10</v>
                </pt>
                <pt idx="154">
                  <v>Day VII 11</v>
                </pt>
                <pt idx="155">
                  <v>Day VII 12</v>
                </pt>
                <pt idx="156">
                  <v>Day VII 13</v>
                </pt>
                <pt idx="157">
                  <v>Day VII 14</v>
                </pt>
                <pt idx="158">
                  <v>Day VII 15</v>
                </pt>
                <pt idx="159">
                  <v>Day VII 16</v>
                </pt>
                <pt idx="160">
                  <v>Day VII 17</v>
                </pt>
                <pt idx="161">
                  <v>Day VII 18</v>
                </pt>
                <pt idx="162">
                  <v>Day VII 19</v>
                </pt>
                <pt idx="163">
                  <v>Day VII 20</v>
                </pt>
                <pt idx="164">
                  <v>Day VII 21</v>
                </pt>
                <pt idx="165">
                  <v>Day VII 22</v>
                </pt>
                <pt idx="166">
                  <v>Day VII 23</v>
                </pt>
                <pt idx="167">
                  <v>Day VII 24</v>
                </pt>
              </strCache>
            </strRef>
          </cat>
          <val>
            <numRef>
              <f>'Forecast Info'!$AU$3:$HF$3</f>
              <numCache>
                <formatCode>_(* #,##0_);_(* \(#,##0\);_(* "-"??_);_(@_)</formatCode>
                <ptCount val="168"/>
                <pt idx="0">
                  <v>27200</v>
                </pt>
                <pt idx="1">
                  <v>26500</v>
                </pt>
                <pt idx="2">
                  <v>26500</v>
                </pt>
                <pt idx="3">
                  <v>26500</v>
                </pt>
                <pt idx="4">
                  <v>27200</v>
                </pt>
                <pt idx="5">
                  <v>29400</v>
                </pt>
                <pt idx="6">
                  <v>33300</v>
                </pt>
                <pt idx="7">
                  <v>35200</v>
                </pt>
                <pt idx="8">
                  <v>34800</v>
                </pt>
                <pt idx="9">
                  <v>34200</v>
                </pt>
                <pt idx="10">
                  <v>33800</v>
                </pt>
                <pt idx="11">
                  <v>33200</v>
                </pt>
                <pt idx="12">
                  <v>32600</v>
                </pt>
                <pt idx="13">
                  <v>32300</v>
                </pt>
                <pt idx="14">
                  <v>31800</v>
                </pt>
                <pt idx="15">
                  <v>31800</v>
                </pt>
                <pt idx="16">
                  <v>32100</v>
                </pt>
                <pt idx="17">
                  <v>33300</v>
                </pt>
                <pt idx="18">
                  <v>35300</v>
                </pt>
                <pt idx="19">
                  <v>35500</v>
                </pt>
                <pt idx="20">
                  <v>34700</v>
                </pt>
                <pt idx="21">
                  <v>33300</v>
                </pt>
                <pt idx="22">
                  <v>31000</v>
                </pt>
                <pt idx="23">
                  <v>28900</v>
                </pt>
                <pt idx="24">
                  <v>25500</v>
                </pt>
                <pt idx="25">
                  <v>24700</v>
                </pt>
                <pt idx="26">
                  <v>24500</v>
                </pt>
                <pt idx="27">
                  <v>24600</v>
                </pt>
                <pt idx="28">
                  <v>25300</v>
                </pt>
                <pt idx="29">
                  <v>27000</v>
                </pt>
                <pt idx="30">
                  <v>29900</v>
                </pt>
                <pt idx="31">
                  <v>31700</v>
                </pt>
                <pt idx="32">
                  <v>32600</v>
                </pt>
                <pt idx="33">
                  <v>32600</v>
                </pt>
                <pt idx="34">
                  <v>32500</v>
                </pt>
                <pt idx="35">
                  <v>32300</v>
                </pt>
                <pt idx="36">
                  <v>31900</v>
                </pt>
                <pt idx="37">
                  <v>31500</v>
                </pt>
                <pt idx="38">
                  <v>31500</v>
                </pt>
                <pt idx="39">
                  <v>31600</v>
                </pt>
                <pt idx="40">
                  <v>32300</v>
                </pt>
                <pt idx="41">
                  <v>33400</v>
                </pt>
                <pt idx="42">
                  <v>34700</v>
                </pt>
                <pt idx="43">
                  <v>34600</v>
                </pt>
                <pt idx="44">
                  <v>33800</v>
                </pt>
                <pt idx="45">
                  <v>32200</v>
                </pt>
                <pt idx="46">
                  <v>30000</v>
                </pt>
                <pt idx="47">
                  <v>27600</v>
                </pt>
                <pt idx="48">
                  <v>25700</v>
                </pt>
                <pt idx="49">
                  <v>24900</v>
                </pt>
                <pt idx="50">
                  <v>24500</v>
                </pt>
                <pt idx="51">
                  <v>24500</v>
                </pt>
                <pt idx="52">
                  <v>25000</v>
                </pt>
                <pt idx="53">
                  <v>27100</v>
                </pt>
                <pt idx="54">
                  <v>30400</v>
                </pt>
                <pt idx="55">
                  <v>32300</v>
                </pt>
                <pt idx="56">
                  <v>32600</v>
                </pt>
                <pt idx="57">
                  <v>32200</v>
                </pt>
                <pt idx="58">
                  <v>32100</v>
                </pt>
                <pt idx="59">
                  <v>31700</v>
                </pt>
                <pt idx="60">
                  <v>31100</v>
                </pt>
                <pt idx="61">
                  <v>30800</v>
                </pt>
                <pt idx="62">
                  <v>30400</v>
                </pt>
                <pt idx="63">
                  <v>30000</v>
                </pt>
                <pt idx="64">
                  <v>29900</v>
                </pt>
                <pt idx="65">
                  <v>30200</v>
                </pt>
                <pt idx="66">
                  <v>31700</v>
                </pt>
                <pt idx="67">
                  <v>32300</v>
                </pt>
                <pt idx="68">
                  <v>31600</v>
                </pt>
                <pt idx="69">
                  <v>30300</v>
                </pt>
                <pt idx="70">
                  <v>28500</v>
                </pt>
                <pt idx="71">
                  <v>26800</v>
                </pt>
                <pt idx="72">
                  <v>22900</v>
                </pt>
                <pt idx="73">
                  <v>22000</v>
                </pt>
                <pt idx="74">
                  <v>21600</v>
                </pt>
                <pt idx="75">
                  <v>21500</v>
                </pt>
                <pt idx="76">
                  <v>21800</v>
                </pt>
                <pt idx="77">
                  <v>22500</v>
                </pt>
                <pt idx="78">
                  <v>23400</v>
                </pt>
                <pt idx="79">
                  <v>24700</v>
                </pt>
                <pt idx="80">
                  <v>26000</v>
                </pt>
                <pt idx="81">
                  <v>26500</v>
                </pt>
                <pt idx="82">
                  <v>26500</v>
                </pt>
                <pt idx="83">
                  <v>26200</v>
                </pt>
                <pt idx="84">
                  <v>25600</v>
                </pt>
                <pt idx="85">
                  <v>24900</v>
                </pt>
                <pt idx="86">
                  <v>24400</v>
                </pt>
                <pt idx="87">
                  <v>24100</v>
                </pt>
                <pt idx="88">
                  <v>24200</v>
                </pt>
                <pt idx="89">
                  <v>24600</v>
                </pt>
                <pt idx="90">
                  <v>26200</v>
                </pt>
                <pt idx="91">
                  <v>27500</v>
                </pt>
                <pt idx="92">
                  <v>26800</v>
                </pt>
                <pt idx="93">
                  <v>25700</v>
                </pt>
                <pt idx="94">
                  <v>24200</v>
                </pt>
                <pt idx="95">
                  <v>22500</v>
                </pt>
                <pt idx="96">
                  <v>22300</v>
                </pt>
                <pt idx="97">
                  <v>21500</v>
                </pt>
                <pt idx="98">
                  <v>21500</v>
                </pt>
                <pt idx="99">
                  <v>21000</v>
                </pt>
                <pt idx="100">
                  <v>21000</v>
                </pt>
                <pt idx="101">
                  <v>21400</v>
                </pt>
                <pt idx="102">
                  <v>22000</v>
                </pt>
                <pt idx="103">
                  <v>23400</v>
                </pt>
                <pt idx="104">
                  <v>25100</v>
                </pt>
                <pt idx="105">
                  <v>26100</v>
                </pt>
                <pt idx="106">
                  <v>26500</v>
                </pt>
                <pt idx="107">
                  <v>26400</v>
                </pt>
                <pt idx="108">
                  <v>26100</v>
                </pt>
                <pt idx="109">
                  <v>25500</v>
                </pt>
                <pt idx="110">
                  <v>24900</v>
                </pt>
                <pt idx="111">
                  <v>24700</v>
                </pt>
                <pt idx="112">
                  <v>24900</v>
                </pt>
                <pt idx="113">
                  <v>25700</v>
                </pt>
                <pt idx="114">
                  <v>27400</v>
                </pt>
                <pt idx="115">
                  <v>28300</v>
                </pt>
                <pt idx="116">
                  <v>27800</v>
                </pt>
                <pt idx="117">
                  <v>26800</v>
                </pt>
                <pt idx="118">
                  <v>25200</v>
                </pt>
                <pt idx="119">
                  <v>23500</v>
                </pt>
                <pt idx="120">
                  <v>23000</v>
                </pt>
                <pt idx="121">
                  <v>22200</v>
                </pt>
                <pt idx="122">
                  <v>22000</v>
                </pt>
                <pt idx="123">
                  <v>22100</v>
                </pt>
                <pt idx="124">
                  <v>22800</v>
                </pt>
                <pt idx="125">
                  <v>24900</v>
                </pt>
                <pt idx="126">
                  <v>28800</v>
                </pt>
                <pt idx="127">
                  <v>31000</v>
                </pt>
                <pt idx="128">
                  <v>31100</v>
                </pt>
                <pt idx="129">
                  <v>31400</v>
                </pt>
                <pt idx="130">
                  <v>31600</v>
                </pt>
                <pt idx="131">
                  <v>31100</v>
                </pt>
                <pt idx="132">
                  <v>30700</v>
                </pt>
                <pt idx="133">
                  <v>30400</v>
                </pt>
                <pt idx="134">
                  <v>29900</v>
                </pt>
                <pt idx="135">
                  <v>29300</v>
                </pt>
                <pt idx="136">
                  <v>29100</v>
                </pt>
                <pt idx="137">
                  <v>28900</v>
                </pt>
                <pt idx="138">
                  <v>28800</v>
                </pt>
                <pt idx="139">
                  <v>29800</v>
                </pt>
                <pt idx="140">
                  <v>31200</v>
                </pt>
                <pt idx="141">
                  <v>30100</v>
                </pt>
                <pt idx="142">
                  <v>27600</v>
                </pt>
                <pt idx="143">
                  <v>25200</v>
                </pt>
                <pt idx="144">
                  <v>23000</v>
                </pt>
                <pt idx="145">
                  <v>22200</v>
                </pt>
                <pt idx="146">
                  <v>22000</v>
                </pt>
                <pt idx="147">
                  <v>22100</v>
                </pt>
                <pt idx="148">
                  <v>22800</v>
                </pt>
                <pt idx="149">
                  <v>24900</v>
                </pt>
                <pt idx="150">
                  <v>28800</v>
                </pt>
                <pt idx="151">
                  <v>31000</v>
                </pt>
                <pt idx="152">
                  <v>31100</v>
                </pt>
                <pt idx="153">
                  <v>31400</v>
                </pt>
                <pt idx="154">
                  <v>31600</v>
                </pt>
                <pt idx="155">
                  <v>31100</v>
                </pt>
                <pt idx="156">
                  <v>30700</v>
                </pt>
                <pt idx="157">
                  <v>30400</v>
                </pt>
                <pt idx="158">
                  <v>29900</v>
                </pt>
                <pt idx="159">
                  <v>29300</v>
                </pt>
                <pt idx="160">
                  <v>29100</v>
                </pt>
                <pt idx="161">
                  <v>28900</v>
                </pt>
                <pt idx="162">
                  <v>28800</v>
                </pt>
                <pt idx="163">
                  <v>29800</v>
                </pt>
                <pt idx="164">
                  <v>31200</v>
                </pt>
                <pt idx="165">
                  <v>30100</v>
                </pt>
                <pt idx="166">
                  <v>27600</v>
                </pt>
                <pt idx="167">
                  <v>25200</v>
                </pt>
              </numCache>
            </numRef>
          </val>
          <smooth val="1"/>
        </ser>
        <dLbls>
          <showLegendKey val="0"/>
          <showVal val="0"/>
          <showCatName val="0"/>
          <showSerName val="0"/>
          <showPercent val="0"/>
          <showBubbleSize val="0"/>
        </dLbls>
        <smooth val="0"/>
        <axId val="152808720"/>
        <axId val="152809280"/>
      </lineChart>
      <catAx>
        <axId val="152808720"/>
        <scaling>
          <orientation val="minMax"/>
        </scaling>
        <delete val="0"/>
        <axPos val="b"/>
        <numFmt formatCode="General" sourceLinked="1"/>
        <majorTickMark val="cross"/>
        <minorTickMark val="none"/>
        <tickLblPos val="nextTo"/>
        <spPr>
          <a:ln w="3175">
            <a:solidFill>
              <a:srgbClr val="000000"/>
            </a:solidFill>
            <a:prstDash val="solid"/>
          </a:ln>
        </spPr>
        <txPr>
          <a:bodyPr rot="-5400000" vert="horz"/>
          <a:lstStyle/>
          <a:p>
            <a:pPr>
              <a:defRPr sz="1000" b="0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  <crossAx val="152809280"/>
        <crosses val="autoZero"/>
        <auto val="0"/>
        <lblAlgn val="ctr"/>
        <lblOffset val="100"/>
        <tickLblSkip val="6"/>
        <tickMarkSkip val="6"/>
        <noMultiLvlLbl val="0"/>
      </catAx>
      <valAx>
        <axId val="152809280"/>
        <scaling>
          <orientation val="minMax"/>
          <min val="18000"/>
        </scaling>
        <delete val="0"/>
        <axPos val="l"/>
        <majorGridlines>
          <spPr>
            <a:ln w="3175">
              <a:solidFill>
                <a:srgbClr val="000000"/>
              </a:solidFill>
              <a:prstDash val="sysDash"/>
            </a:ln>
          </spPr>
        </majorGridlines>
        <numFmt formatCode="_(* #,##0_);_(* \(#,##0\);_(* &quot;-&quot;??_);_(@_)" sourceLinked="1"/>
        <majorTickMark val="cross"/>
        <minorTickMark val="none"/>
        <tickLblPos val="nextTo"/>
        <spPr>
          <a:ln w="3175">
            <a:solidFill>
              <a:srgbClr val="000000"/>
            </a:solidFill>
            <a:prstDash val="solid"/>
          </a:ln>
        </spPr>
        <txPr>
          <a:bodyPr rot="0" vert="horz"/>
          <a:lstStyle/>
          <a:p>
            <a:pPr>
              <a:defRPr sz="1000" b="0" i="0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None</a:t>
            </a:r>
            <a:endParaRPr lang="en-US"/>
          </a:p>
        </txPr>
        <crossAx val="152808720"/>
        <crosses val="autoZero"/>
        <crossBetween val="midCat"/>
      </valAx>
    </plotArea>
    <plotVisOnly val="1"/>
    <dispBlanksAs val="gap"/>
  </chart>
  <spPr>
    <a:solidFill>
      <a:srgbClr val="FFFFFF"/>
    </a:solidFill>
    <a:ln w="3175">
      <a:solidFill>
        <a:srgbClr val="000000"/>
      </a:solidFill>
      <a:prstDash val="solid"/>
    </a:ln>
  </spPr>
</chartSpace>
</file>

<file path=xl/comments/comment1.xml><?xml version="1.0" encoding="utf-8"?>
<comments xmlns="http://schemas.openxmlformats.org/spreadsheetml/2006/main">
  <authors>
    <author>nmisra</author>
  </authors>
  <commentList>
    <comment ref="A1" authorId="0" shapeId="0">
      <text>
        <t>nmisra:
This web query updates every 60 minutes… don't touch this sheet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twoCellAnchor>
    <from>
      <col>43</col>
      <colOff>47625</colOff>
      <row>10</row>
      <rowOff>0</rowOff>
    </from>
    <to>
      <col>55</col>
      <colOff>571500</colOff>
      <row>36</row>
      <rowOff>133350</rowOff>
    </to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Sheet4">
    <outlinePr summaryBelow="1" summaryRight="1"/>
    <pageSetUpPr/>
  </sheetPr>
  <dimension ref="A1:HG32"/>
  <sheetViews>
    <sheetView tabSelected="1" topLeftCell="AN1" zoomScale="80" workbookViewId="0">
      <selection activeCell="AL41" sqref="AL41"/>
    </sheetView>
  </sheetViews>
  <sheetFormatPr baseColWidth="8" defaultRowHeight="12.75"/>
  <cols>
    <col hidden="1" width="10.5703125" customWidth="1" style="2" min="1" max="1"/>
    <col hidden="1" width="9.140625" customWidth="1" style="2" min="2" max="16"/>
    <col width="10.42578125" customWidth="1" style="2" min="17" max="17"/>
    <col width="10.28515625" bestFit="1" customWidth="1" style="2" min="18" max="18"/>
    <col width="7.42578125" customWidth="1" style="2" min="19" max="19"/>
    <col width="7.140625" bestFit="1" customWidth="1" style="2" min="20" max="41"/>
    <col width="6.85546875" bestFit="1" customWidth="1" style="2" min="42" max="42"/>
    <col width="9.140625" bestFit="1" customWidth="1" style="2" min="43" max="43"/>
    <col width="8.7109375" bestFit="1" customWidth="1" style="2" min="44" max="44"/>
    <col width="10.28515625" bestFit="1" customWidth="1" style="2" min="45" max="45"/>
    <col width="10" bestFit="1" customWidth="1" style="2" min="46" max="46"/>
    <col width="9.140625" customWidth="1" style="2" min="47" max="48"/>
    <col width="7.140625" bestFit="1" customWidth="1" style="2" min="49" max="49"/>
    <col width="9.140625" customWidth="1" style="2" min="50" max="16384"/>
  </cols>
  <sheetData>
    <row r="1" ht="14.25" customHeight="1" thickBot="1">
      <c r="S1" s="3" t="inlineStr">
        <is>
          <t>Current Forecast</t>
        </is>
      </c>
    </row>
    <row r="2" ht="13.5" customHeight="1">
      <c r="S2" s="4" t="n">
        <v>1</v>
      </c>
      <c r="T2" s="4" t="n">
        <v>2</v>
      </c>
      <c r="U2" s="4" t="n">
        <v>3</v>
      </c>
      <c r="V2" s="4" t="n">
        <v>4</v>
      </c>
      <c r="W2" s="4" t="n">
        <v>5</v>
      </c>
      <c r="X2" s="4" t="n">
        <v>6</v>
      </c>
      <c r="Y2" s="4" t="n">
        <v>7</v>
      </c>
      <c r="Z2" s="4" t="n">
        <v>8</v>
      </c>
      <c r="AA2" s="4" t="n">
        <v>9</v>
      </c>
      <c r="AB2" s="4" t="n">
        <v>10</v>
      </c>
      <c r="AC2" s="4" t="n">
        <v>11</v>
      </c>
      <c r="AD2" s="4" t="n">
        <v>12</v>
      </c>
      <c r="AE2" s="4" t="n">
        <v>13</v>
      </c>
      <c r="AF2" s="4" t="n">
        <v>14</v>
      </c>
      <c r="AG2" s="4" t="n">
        <v>15</v>
      </c>
      <c r="AH2" s="4" t="n">
        <v>16</v>
      </c>
      <c r="AI2" s="4" t="n">
        <v>17</v>
      </c>
      <c r="AJ2" s="4" t="n">
        <v>18</v>
      </c>
      <c r="AK2" s="4" t="n">
        <v>19</v>
      </c>
      <c r="AL2" s="4" t="n">
        <v>20</v>
      </c>
      <c r="AM2" s="4" t="n">
        <v>21</v>
      </c>
      <c r="AN2" s="4" t="n">
        <v>22</v>
      </c>
      <c r="AO2" s="4" t="n">
        <v>23</v>
      </c>
      <c r="AP2" s="4" t="n">
        <v>24</v>
      </c>
      <c r="AQ2" s="20" t="inlineStr">
        <is>
          <t>OffPeak</t>
        </is>
      </c>
      <c r="AR2" s="21" t="inlineStr">
        <is>
          <t>OnPeak</t>
        </is>
      </c>
      <c r="AS2" s="21" t="inlineStr">
        <is>
          <t>Daily Max</t>
        </is>
      </c>
      <c r="AT2" s="22" t="inlineStr">
        <is>
          <t>Daily Min</t>
        </is>
      </c>
      <c r="AU2" s="2">
        <f>CONCATENATE("Day I ", S2)</f>
        <v/>
      </c>
      <c r="AV2" s="2">
        <f>CONCATENATE("Day I ", T2)</f>
        <v/>
      </c>
      <c r="AW2" s="2">
        <f>CONCATENATE("Day I ", U2)</f>
        <v/>
      </c>
      <c r="AX2" s="2">
        <f>CONCATENATE("Day I ", V2)</f>
        <v/>
      </c>
      <c r="AY2" s="2">
        <f>CONCATENATE("Day I ", W2)</f>
        <v/>
      </c>
      <c r="AZ2" s="2">
        <f>CONCATENATE("Day I ", X2)</f>
        <v/>
      </c>
      <c r="BA2" s="2">
        <f>CONCATENATE("Day I ", Y2)</f>
        <v/>
      </c>
      <c r="BB2" s="2">
        <f>CONCATENATE("Day I ", Z2)</f>
        <v/>
      </c>
      <c r="BC2" s="2">
        <f>CONCATENATE("Day I ", AA2)</f>
        <v/>
      </c>
      <c r="BD2" s="2">
        <f>CONCATENATE("Day I ", AB2)</f>
        <v/>
      </c>
      <c r="BE2" s="2">
        <f>CONCATENATE("Day I ", AC2)</f>
        <v/>
      </c>
      <c r="BF2" s="2">
        <f>CONCATENATE("Day I ", AD2)</f>
        <v/>
      </c>
      <c r="BG2" s="2">
        <f>CONCATENATE("Day I ", AE2)</f>
        <v/>
      </c>
      <c r="BH2" s="2">
        <f>CONCATENATE("Day I ", AF2)</f>
        <v/>
      </c>
      <c r="BI2" s="2">
        <f>CONCATENATE("Day I ", AG2)</f>
        <v/>
      </c>
      <c r="BJ2" s="2">
        <f>CONCATENATE("Day I ", AH2)</f>
        <v/>
      </c>
      <c r="BK2" s="2">
        <f>CONCATENATE("Day I ", AI2)</f>
        <v/>
      </c>
      <c r="BL2" s="2">
        <f>CONCATENATE("Day I ", AJ2)</f>
        <v/>
      </c>
      <c r="BM2" s="2">
        <f>CONCATENATE("Day I ", AK2)</f>
        <v/>
      </c>
      <c r="BN2" s="2">
        <f>CONCATENATE("Day I ", AL2)</f>
        <v/>
      </c>
      <c r="BO2" s="2">
        <f>CONCATENATE("Day I ", AM2)</f>
        <v/>
      </c>
      <c r="BP2" s="2">
        <f>CONCATENATE("Day I ", AN2)</f>
        <v/>
      </c>
      <c r="BQ2" s="2">
        <f>CONCATENATE("Day I ", AO2)</f>
        <v/>
      </c>
      <c r="BR2" s="2">
        <f>CONCATENATE("Day I ", AP2)</f>
        <v/>
      </c>
      <c r="BS2" s="2">
        <f>CONCATENATE("Day II ", S2)</f>
        <v/>
      </c>
      <c r="BT2" s="2">
        <f>CONCATENATE("Day II ", T2)</f>
        <v/>
      </c>
      <c r="BU2" s="2">
        <f>CONCATENATE("Day II ", U2)</f>
        <v/>
      </c>
      <c r="BV2" s="2">
        <f>CONCATENATE("Day II ", V2)</f>
        <v/>
      </c>
      <c r="BW2" s="2">
        <f>CONCATENATE("Day II ", W2)</f>
        <v/>
      </c>
      <c r="BX2" s="2">
        <f>CONCATENATE("Day II ", X2)</f>
        <v/>
      </c>
      <c r="BY2" s="2">
        <f>CONCATENATE("Day II ", Y2)</f>
        <v/>
      </c>
      <c r="BZ2" s="2">
        <f>CONCATENATE("Day II ", Z2)</f>
        <v/>
      </c>
      <c r="CA2" s="2">
        <f>CONCATENATE("Day II ", AA2)</f>
        <v/>
      </c>
      <c r="CB2" s="2">
        <f>CONCATENATE("Day II ", AB2)</f>
        <v/>
      </c>
      <c r="CC2" s="2">
        <f>CONCATENATE("Day II ", AC2)</f>
        <v/>
      </c>
      <c r="CD2" s="2">
        <f>CONCATENATE("Day II ", AD2)</f>
        <v/>
      </c>
      <c r="CE2" s="2">
        <f>CONCATENATE("Day II ", AE2)</f>
        <v/>
      </c>
      <c r="CF2" s="2">
        <f>CONCATENATE("Day II ", AF2)</f>
        <v/>
      </c>
      <c r="CG2" s="2">
        <f>CONCATENATE("Day II ", AG2)</f>
        <v/>
      </c>
      <c r="CH2" s="2">
        <f>CONCATENATE("Day II ", AH2)</f>
        <v/>
      </c>
      <c r="CI2" s="2">
        <f>CONCATENATE("Day II ", AI2)</f>
        <v/>
      </c>
      <c r="CJ2" s="2">
        <f>CONCATENATE("Day II ", AJ2)</f>
        <v/>
      </c>
      <c r="CK2" s="2">
        <f>CONCATENATE("Day II ", AK2)</f>
        <v/>
      </c>
      <c r="CL2" s="2">
        <f>CONCATENATE("Day II ", AL2)</f>
        <v/>
      </c>
      <c r="CM2" s="2">
        <f>CONCATENATE("Day II ", AM2)</f>
        <v/>
      </c>
      <c r="CN2" s="2">
        <f>CONCATENATE("Day II ", AN2)</f>
        <v/>
      </c>
      <c r="CO2" s="2">
        <f>CONCATENATE("Day II ", AO2)</f>
        <v/>
      </c>
      <c r="CP2" s="2">
        <f>CONCATENATE("Day II ", AP2)</f>
        <v/>
      </c>
      <c r="CQ2" s="2">
        <f>CONCATENATE("Day III ", S2)</f>
        <v/>
      </c>
      <c r="CR2" s="2">
        <f>CONCATENATE("Day III ", T2)</f>
        <v/>
      </c>
      <c r="CS2" s="2">
        <f>CONCATENATE("Day III ", U2)</f>
        <v/>
      </c>
      <c r="CT2" s="2">
        <f>CONCATENATE("Day III ", V2)</f>
        <v/>
      </c>
      <c r="CU2" s="2">
        <f>CONCATENATE("Day III ", W2)</f>
        <v/>
      </c>
      <c r="CV2" s="2">
        <f>CONCATENATE("Day III ", X2)</f>
        <v/>
      </c>
      <c r="CW2" s="2">
        <f>CONCATENATE("Day III ", Y2)</f>
        <v/>
      </c>
      <c r="CX2" s="2">
        <f>CONCATENATE("Day III ", Z2)</f>
        <v/>
      </c>
      <c r="CY2" s="2">
        <f>CONCATENATE("Day III ", AA2)</f>
        <v/>
      </c>
      <c r="CZ2" s="2">
        <f>CONCATENATE("Day III ", AB2)</f>
        <v/>
      </c>
      <c r="DA2" s="2">
        <f>CONCATENATE("Day III ", AC2)</f>
        <v/>
      </c>
      <c r="DB2" s="2">
        <f>CONCATENATE("Day III ", AD2)</f>
        <v/>
      </c>
      <c r="DC2" s="2">
        <f>CONCATENATE("Day III ", AE2)</f>
        <v/>
      </c>
      <c r="DD2" s="2">
        <f>CONCATENATE("Day III ", AF2)</f>
        <v/>
      </c>
      <c r="DE2" s="2">
        <f>CONCATENATE("Day III ", AG2)</f>
        <v/>
      </c>
      <c r="DF2" s="2">
        <f>CONCATENATE("Day III ", AH2)</f>
        <v/>
      </c>
      <c r="DG2" s="2">
        <f>CONCATENATE("Day III ", AI2)</f>
        <v/>
      </c>
      <c r="DH2" s="2">
        <f>CONCATENATE("Day III ", AJ2)</f>
        <v/>
      </c>
      <c r="DI2" s="2">
        <f>CONCATENATE("Day III ", AK2)</f>
        <v/>
      </c>
      <c r="DJ2" s="2">
        <f>CONCATENATE("Day III ", AL2)</f>
        <v/>
      </c>
      <c r="DK2" s="2">
        <f>CONCATENATE("Day III ", AM2)</f>
        <v/>
      </c>
      <c r="DL2" s="2">
        <f>CONCATENATE("Day III ", AN2)</f>
        <v/>
      </c>
      <c r="DM2" s="2">
        <f>CONCATENATE("Day III ", AO2)</f>
        <v/>
      </c>
      <c r="DN2" s="2">
        <f>CONCATENATE("Day III ", AP2)</f>
        <v/>
      </c>
      <c r="DO2" s="2">
        <f>CONCATENATE("Day IV ", S2)</f>
        <v/>
      </c>
      <c r="DP2" s="2">
        <f>CONCATENATE("Day IV ", T2)</f>
        <v/>
      </c>
      <c r="DQ2" s="2">
        <f>CONCATENATE("Day IV ", U2)</f>
        <v/>
      </c>
      <c r="DR2" s="2">
        <f>CONCATENATE("Day IV ", V2)</f>
        <v/>
      </c>
      <c r="DS2" s="2">
        <f>CONCATENATE("Day IV ", W2)</f>
        <v/>
      </c>
      <c r="DT2" s="2">
        <f>CONCATENATE("Day IV ", X2)</f>
        <v/>
      </c>
      <c r="DU2" s="2">
        <f>CONCATENATE("Day IV ", Y2)</f>
        <v/>
      </c>
      <c r="DV2" s="2">
        <f>CONCATENATE("Day IV ", Z2)</f>
        <v/>
      </c>
      <c r="DW2" s="2">
        <f>CONCATENATE("Day IV ", AA2)</f>
        <v/>
      </c>
      <c r="DX2" s="2">
        <f>CONCATENATE("Day IV ", AB2)</f>
        <v/>
      </c>
      <c r="DY2" s="2">
        <f>CONCATENATE("Day IV ", AC2)</f>
        <v/>
      </c>
      <c r="DZ2" s="2">
        <f>CONCATENATE("Day IV ", AD2)</f>
        <v/>
      </c>
      <c r="EA2" s="2">
        <f>CONCATENATE("Day IV ", AE2)</f>
        <v/>
      </c>
      <c r="EB2" s="2">
        <f>CONCATENATE("Day IV ", AF2)</f>
        <v/>
      </c>
      <c r="EC2" s="2">
        <f>CONCATENATE("Day IV ", AG2)</f>
        <v/>
      </c>
      <c r="ED2" s="2">
        <f>CONCATENATE("Day IV ", AH2)</f>
        <v/>
      </c>
      <c r="EE2" s="2">
        <f>CONCATENATE("Day IV ", AI2)</f>
        <v/>
      </c>
      <c r="EF2" s="2">
        <f>CONCATENATE("Day IV ", AJ2)</f>
        <v/>
      </c>
      <c r="EG2" s="2">
        <f>CONCATENATE("Day IV ", AK2)</f>
        <v/>
      </c>
      <c r="EH2" s="2">
        <f>CONCATENATE("Day IV ", AL2)</f>
        <v/>
      </c>
      <c r="EI2" s="2">
        <f>CONCATENATE("Day IV ", AM2)</f>
        <v/>
      </c>
      <c r="EJ2" s="2">
        <f>CONCATENATE("Day IV ", AN2)</f>
        <v/>
      </c>
      <c r="EK2" s="2">
        <f>CONCATENATE("Day IV ", AO2)</f>
        <v/>
      </c>
      <c r="EL2" s="2">
        <f>CONCATENATE("Day IV ", AP2)</f>
        <v/>
      </c>
      <c r="EM2" s="2">
        <f>CONCATENATE("Day V ", S2)</f>
        <v/>
      </c>
      <c r="EN2" s="2">
        <f>CONCATENATE("Day V ", T2)</f>
        <v/>
      </c>
      <c r="EO2" s="2">
        <f>CONCATENATE("Day V ", U2)</f>
        <v/>
      </c>
      <c r="EP2" s="2">
        <f>CONCATENATE("Day V ", V2)</f>
        <v/>
      </c>
      <c r="EQ2" s="2">
        <f>CONCATENATE("Day V ", W2)</f>
        <v/>
      </c>
      <c r="ER2" s="2">
        <f>CONCATENATE("Day V ", X2)</f>
        <v/>
      </c>
      <c r="ES2" s="2">
        <f>CONCATENATE("Day V ", Y2)</f>
        <v/>
      </c>
      <c r="ET2" s="2">
        <f>CONCATENATE("Day V ", Z2)</f>
        <v/>
      </c>
      <c r="EU2" s="2">
        <f>CONCATENATE("Day V ", AA2)</f>
        <v/>
      </c>
      <c r="EV2" s="2">
        <f>CONCATENATE("Day V ", AB2)</f>
        <v/>
      </c>
      <c r="EW2" s="2">
        <f>CONCATENATE("Day V ", AC2)</f>
        <v/>
      </c>
      <c r="EX2" s="2">
        <f>CONCATENATE("Day V ", AD2)</f>
        <v/>
      </c>
      <c r="EY2" s="2">
        <f>CONCATENATE("Day V ", AE2)</f>
        <v/>
      </c>
      <c r="EZ2" s="2">
        <f>CONCATENATE("Day V ", AF2)</f>
        <v/>
      </c>
      <c r="FA2" s="2">
        <f>CONCATENATE("Day V ", AG2)</f>
        <v/>
      </c>
      <c r="FB2" s="2">
        <f>CONCATENATE("Day V ", AH2)</f>
        <v/>
      </c>
      <c r="FC2" s="2">
        <f>CONCATENATE("Day V ", AI2)</f>
        <v/>
      </c>
      <c r="FD2" s="2">
        <f>CONCATENATE("Day V ", AJ2)</f>
        <v/>
      </c>
      <c r="FE2" s="2">
        <f>CONCATENATE("Day V ", AK2)</f>
        <v/>
      </c>
      <c r="FF2" s="2">
        <f>CONCATENATE("Day V ", AL2)</f>
        <v/>
      </c>
      <c r="FG2" s="2">
        <f>CONCATENATE("Day V ", AM2)</f>
        <v/>
      </c>
      <c r="FH2" s="2">
        <f>CONCATENATE("Day V ", AN2)</f>
        <v/>
      </c>
      <c r="FI2" s="2">
        <f>CONCATENATE("Day V ", AO2)</f>
        <v/>
      </c>
      <c r="FJ2" s="2">
        <f>CONCATENATE("Day V ", AP2)</f>
        <v/>
      </c>
      <c r="FK2" s="2">
        <f>CONCATENATE("Day VI ", S2)</f>
        <v/>
      </c>
      <c r="FL2" s="2">
        <f>CONCATENATE("Day VI ", T2)</f>
        <v/>
      </c>
      <c r="FM2" s="2">
        <f>CONCATENATE("Day VI ", U2)</f>
        <v/>
      </c>
      <c r="FN2" s="2">
        <f>CONCATENATE("Day VI ", V2)</f>
        <v/>
      </c>
      <c r="FO2" s="2">
        <f>CONCATENATE("Day VI ", W2)</f>
        <v/>
      </c>
      <c r="FP2" s="2">
        <f>CONCATENATE("Day VI ", X2)</f>
        <v/>
      </c>
      <c r="FQ2" s="2">
        <f>CONCATENATE("Day VI ", Y2)</f>
        <v/>
      </c>
      <c r="FR2" s="2">
        <f>CONCATENATE("Day VI ", Z2)</f>
        <v/>
      </c>
      <c r="FS2" s="2">
        <f>CONCATENATE("Day VI ", AA2)</f>
        <v/>
      </c>
      <c r="FT2" s="2">
        <f>CONCATENATE("Day VI ", AB2)</f>
        <v/>
      </c>
      <c r="FU2" s="2">
        <f>CONCATENATE("Day VI ", AC2)</f>
        <v/>
      </c>
      <c r="FV2" s="2">
        <f>CONCATENATE("Day VI ", AD2)</f>
        <v/>
      </c>
      <c r="FW2" s="2">
        <f>CONCATENATE("Day VI ", AE2)</f>
        <v/>
      </c>
      <c r="FX2" s="2">
        <f>CONCATENATE("Day VI ", AF2)</f>
        <v/>
      </c>
      <c r="FY2" s="2">
        <f>CONCATENATE("Day VI ", AG2)</f>
        <v/>
      </c>
      <c r="FZ2" s="2">
        <f>CONCATENATE("Day VI ", AH2)</f>
        <v/>
      </c>
      <c r="GA2" s="2">
        <f>CONCATENATE("Day VI ", AI2)</f>
        <v/>
      </c>
      <c r="GB2" s="2">
        <f>CONCATENATE("Day VI ", AJ2)</f>
        <v/>
      </c>
      <c r="GC2" s="2">
        <f>CONCATENATE("Day VI ", AK2)</f>
        <v/>
      </c>
      <c r="GD2" s="2">
        <f>CONCATENATE("Day VI ", AL2)</f>
        <v/>
      </c>
      <c r="GE2" s="2">
        <f>CONCATENATE("Day VI ", AM2)</f>
        <v/>
      </c>
      <c r="GF2" s="2">
        <f>CONCATENATE("Day VI ", AN2)</f>
        <v/>
      </c>
      <c r="GG2" s="2">
        <f>CONCATENATE("Day VI ", AO2)</f>
        <v/>
      </c>
      <c r="GH2" s="2">
        <f>CONCATENATE("Day VI ", AP2)</f>
        <v/>
      </c>
      <c r="GI2" s="2">
        <f>CONCATENATE("Day VII ", S2)</f>
        <v/>
      </c>
      <c r="GJ2" s="2">
        <f>CONCATENATE("Day VII ", T2)</f>
        <v/>
      </c>
      <c r="GK2" s="2">
        <f>CONCATENATE("Day VII ", U2)</f>
        <v/>
      </c>
      <c r="GL2" s="2">
        <f>CONCATENATE("Day VII ", V2)</f>
        <v/>
      </c>
      <c r="GM2" s="2">
        <f>CONCATENATE("Day VII ", W2)</f>
        <v/>
      </c>
      <c r="GN2" s="2">
        <f>CONCATENATE("Day VII ", X2)</f>
        <v/>
      </c>
      <c r="GO2" s="2">
        <f>CONCATENATE("Day VII ", Y2)</f>
        <v/>
      </c>
      <c r="GP2" s="2">
        <f>CONCATENATE("Day VII ", Z2)</f>
        <v/>
      </c>
      <c r="GQ2" s="2">
        <f>CONCATENATE("Day VII ", AA2)</f>
        <v/>
      </c>
      <c r="GR2" s="2">
        <f>CONCATENATE("Day VII ", AB2)</f>
        <v/>
      </c>
      <c r="GS2" s="2">
        <f>CONCATENATE("Day VII ", AC2)</f>
        <v/>
      </c>
      <c r="GT2" s="2">
        <f>CONCATENATE("Day VII ", AD2)</f>
        <v/>
      </c>
      <c r="GU2" s="2">
        <f>CONCATENATE("Day VII ", AE2)</f>
        <v/>
      </c>
      <c r="GV2" s="2">
        <f>CONCATENATE("Day VII ", AF2)</f>
        <v/>
      </c>
      <c r="GW2" s="2">
        <f>CONCATENATE("Day VII ", AG2)</f>
        <v/>
      </c>
      <c r="GX2" s="2">
        <f>CONCATENATE("Day VII ", AH2)</f>
        <v/>
      </c>
      <c r="GY2" s="2">
        <f>CONCATENATE("Day VII ", AI2)</f>
        <v/>
      </c>
      <c r="GZ2" s="2">
        <f>CONCATENATE("Day VII ", AJ2)</f>
        <v/>
      </c>
      <c r="HA2" s="2">
        <f>CONCATENATE("Day VII ", AK2)</f>
        <v/>
      </c>
      <c r="HB2" s="2">
        <f>CONCATENATE("Day VII ", AL2)</f>
        <v/>
      </c>
      <c r="HC2" s="2">
        <f>CONCATENATE("Day VII ", AM2)</f>
        <v/>
      </c>
      <c r="HD2" s="2">
        <f>CONCATENATE("Day VII ", AN2)</f>
        <v/>
      </c>
      <c r="HE2" s="2">
        <f>CONCATENATE("Day VII ", AO2)</f>
        <v/>
      </c>
      <c r="HF2" s="2">
        <f>CONCATENATE("Day VII ", AP2)</f>
        <v/>
      </c>
    </row>
    <row r="3" ht="13.5" customHeight="1">
      <c r="A3" t="inlineStr">
        <is>
          <t>Date</t>
        </is>
      </c>
      <c r="B3" s="2" t="n">
        <v>1</v>
      </c>
      <c r="C3" s="2" t="n">
        <v>2</v>
      </c>
      <c r="D3" s="2" t="n">
        <v>3</v>
      </c>
      <c r="E3" s="2" t="n">
        <v>4</v>
      </c>
      <c r="F3" s="2" t="n">
        <v>5</v>
      </c>
      <c r="G3" s="2" t="n">
        <v>6</v>
      </c>
      <c r="H3" s="2" t="n">
        <v>7</v>
      </c>
      <c r="I3" s="2" t="n">
        <v>8</v>
      </c>
      <c r="J3" s="2" t="n">
        <v>9</v>
      </c>
      <c r="K3" s="2" t="n">
        <v>10</v>
      </c>
      <c r="L3" s="2" t="n">
        <v>11</v>
      </c>
      <c r="M3" s="2" t="n">
        <v>12</v>
      </c>
      <c r="R3" s="5">
        <f>+A5</f>
        <v/>
      </c>
      <c r="S3" s="23">
        <f>B5</f>
        <v/>
      </c>
      <c r="T3" s="23">
        <f>C5</f>
        <v/>
      </c>
      <c r="U3" s="23">
        <f>D5</f>
        <v/>
      </c>
      <c r="V3" s="23">
        <f>E5</f>
        <v/>
      </c>
      <c r="W3" s="23">
        <f>F5</f>
        <v/>
      </c>
      <c r="X3" s="23">
        <f>G5</f>
        <v/>
      </c>
      <c r="Y3" s="23">
        <f>H5</f>
        <v/>
      </c>
      <c r="Z3" s="23">
        <f>I5</f>
        <v/>
      </c>
      <c r="AA3" s="23">
        <f>J5</f>
        <v/>
      </c>
      <c r="AB3" s="23">
        <f>K5</f>
        <v/>
      </c>
      <c r="AC3" s="23">
        <f>L5</f>
        <v/>
      </c>
      <c r="AD3" s="23">
        <f>M5</f>
        <v/>
      </c>
      <c r="AE3" s="23">
        <f>+B6</f>
        <v/>
      </c>
      <c r="AF3" s="23">
        <f>+C6</f>
        <v/>
      </c>
      <c r="AG3" s="23">
        <f>+D6</f>
        <v/>
      </c>
      <c r="AH3" s="23">
        <f>+E6</f>
        <v/>
      </c>
      <c r="AI3" s="23">
        <f>+F6</f>
        <v/>
      </c>
      <c r="AJ3" s="23">
        <f>+G6</f>
        <v/>
      </c>
      <c r="AK3" s="23">
        <f>+H6</f>
        <v/>
      </c>
      <c r="AL3" s="23">
        <f>+I6</f>
        <v/>
      </c>
      <c r="AM3" s="23">
        <f>+J6</f>
        <v/>
      </c>
      <c r="AN3" s="23">
        <f>+K6</f>
        <v/>
      </c>
      <c r="AO3" s="23">
        <f>+L6</f>
        <v/>
      </c>
      <c r="AP3" s="23">
        <f>+M6</f>
        <v/>
      </c>
      <c r="AQ3" s="24">
        <f>AVERAGE(S3:Y3,AP3)</f>
        <v/>
      </c>
      <c r="AR3" s="25">
        <f>AVERAGE(Z3:AO3)</f>
        <v/>
      </c>
      <c r="AS3" s="26">
        <f>MAX(S3:AP3)</f>
        <v/>
      </c>
      <c r="AT3" s="27">
        <f>MIN(S3:AP3)</f>
        <v/>
      </c>
      <c r="AU3" s="28">
        <f>S3</f>
        <v/>
      </c>
      <c r="AV3" s="28">
        <f>T3</f>
        <v/>
      </c>
      <c r="AW3" s="28">
        <f>U3</f>
        <v/>
      </c>
      <c r="AX3" s="28">
        <f>V3</f>
        <v/>
      </c>
      <c r="AY3" s="28">
        <f>W3</f>
        <v/>
      </c>
      <c r="AZ3" s="28">
        <f>X3</f>
        <v/>
      </c>
      <c r="BA3" s="28">
        <f>Y3</f>
        <v/>
      </c>
      <c r="BB3" s="28">
        <f>Z3</f>
        <v/>
      </c>
      <c r="BC3" s="28">
        <f>AA3</f>
        <v/>
      </c>
      <c r="BD3" s="28">
        <f>AB3</f>
        <v/>
      </c>
      <c r="BE3" s="28">
        <f>AC3</f>
        <v/>
      </c>
      <c r="BF3" s="28">
        <f>AD3</f>
        <v/>
      </c>
      <c r="BG3" s="28">
        <f>AE3</f>
        <v/>
      </c>
      <c r="BH3" s="28">
        <f>AF3</f>
        <v/>
      </c>
      <c r="BI3" s="28">
        <f>AG3</f>
        <v/>
      </c>
      <c r="BJ3" s="28">
        <f>AH3</f>
        <v/>
      </c>
      <c r="BK3" s="28">
        <f>AI3</f>
        <v/>
      </c>
      <c r="BL3" s="28">
        <f>AJ3</f>
        <v/>
      </c>
      <c r="BM3" s="28">
        <f>AK3</f>
        <v/>
      </c>
      <c r="BN3" s="28">
        <f>AL3</f>
        <v/>
      </c>
      <c r="BO3" s="28">
        <f>AM3</f>
        <v/>
      </c>
      <c r="BP3" s="28">
        <f>AN3</f>
        <v/>
      </c>
      <c r="BQ3" s="28">
        <f>AO3</f>
        <v/>
      </c>
      <c r="BR3" s="28">
        <f>AP3</f>
        <v/>
      </c>
      <c r="BS3" s="28">
        <f>S4</f>
        <v/>
      </c>
      <c r="BT3" s="28">
        <f>T4</f>
        <v/>
      </c>
      <c r="BU3" s="28">
        <f>U4</f>
        <v/>
      </c>
      <c r="BV3" s="28">
        <f>V4</f>
        <v/>
      </c>
      <c r="BW3" s="28">
        <f>W4</f>
        <v/>
      </c>
      <c r="BX3" s="28">
        <f>X4</f>
        <v/>
      </c>
      <c r="BY3" s="28">
        <f>Y4</f>
        <v/>
      </c>
      <c r="BZ3" s="28">
        <f>Z4</f>
        <v/>
      </c>
      <c r="CA3" s="28">
        <f>AA4</f>
        <v/>
      </c>
      <c r="CB3" s="28">
        <f>AB4</f>
        <v/>
      </c>
      <c r="CC3" s="28">
        <f>AC4</f>
        <v/>
      </c>
      <c r="CD3" s="28">
        <f>AD4</f>
        <v/>
      </c>
      <c r="CE3" s="28">
        <f>AE4</f>
        <v/>
      </c>
      <c r="CF3" s="28">
        <f>AF4</f>
        <v/>
      </c>
      <c r="CG3" s="28">
        <f>AG4</f>
        <v/>
      </c>
      <c r="CH3" s="28">
        <f>AH4</f>
        <v/>
      </c>
      <c r="CI3" s="28">
        <f>AI4</f>
        <v/>
      </c>
      <c r="CJ3" s="28">
        <f>AJ4</f>
        <v/>
      </c>
      <c r="CK3" s="28">
        <f>AK4</f>
        <v/>
      </c>
      <c r="CL3" s="28">
        <f>AL4</f>
        <v/>
      </c>
      <c r="CM3" s="28">
        <f>AM4</f>
        <v/>
      </c>
      <c r="CN3" s="28">
        <f>AN4</f>
        <v/>
      </c>
      <c r="CO3" s="28">
        <f>AO4</f>
        <v/>
      </c>
      <c r="CP3" s="28">
        <f>AP4</f>
        <v/>
      </c>
      <c r="CQ3" s="28">
        <f>S5</f>
        <v/>
      </c>
      <c r="CR3" s="28">
        <f>T5</f>
        <v/>
      </c>
      <c r="CS3" s="28">
        <f>U5</f>
        <v/>
      </c>
      <c r="CT3" s="28">
        <f>V5</f>
        <v/>
      </c>
      <c r="CU3" s="28">
        <f>W5</f>
        <v/>
      </c>
      <c r="CV3" s="28">
        <f>X5</f>
        <v/>
      </c>
      <c r="CW3" s="28">
        <f>Y5</f>
        <v/>
      </c>
      <c r="CX3" s="28">
        <f>Z5</f>
        <v/>
      </c>
      <c r="CY3" s="28">
        <f>AA5</f>
        <v/>
      </c>
      <c r="CZ3" s="28">
        <f>AB5</f>
        <v/>
      </c>
      <c r="DA3" s="28">
        <f>AC5</f>
        <v/>
      </c>
      <c r="DB3" s="28">
        <f>AD5</f>
        <v/>
      </c>
      <c r="DC3" s="28">
        <f>AE5</f>
        <v/>
      </c>
      <c r="DD3" s="28">
        <f>AF5</f>
        <v/>
      </c>
      <c r="DE3" s="28">
        <f>AG5</f>
        <v/>
      </c>
      <c r="DF3" s="28">
        <f>AH5</f>
        <v/>
      </c>
      <c r="DG3" s="28">
        <f>AI5</f>
        <v/>
      </c>
      <c r="DH3" s="28">
        <f>AJ5</f>
        <v/>
      </c>
      <c r="DI3" s="28">
        <f>AK5</f>
        <v/>
      </c>
      <c r="DJ3" s="28">
        <f>AL5</f>
        <v/>
      </c>
      <c r="DK3" s="28">
        <f>AM5</f>
        <v/>
      </c>
      <c r="DL3" s="28">
        <f>AN5</f>
        <v/>
      </c>
      <c r="DM3" s="28">
        <f>AO5</f>
        <v/>
      </c>
      <c r="DN3" s="28">
        <f>AP5</f>
        <v/>
      </c>
      <c r="DO3" s="28">
        <f>S6</f>
        <v/>
      </c>
      <c r="DP3" s="28">
        <f>T6</f>
        <v/>
      </c>
      <c r="DQ3" s="28">
        <f>U6</f>
        <v/>
      </c>
      <c r="DR3" s="28">
        <f>V6</f>
        <v/>
      </c>
      <c r="DS3" s="28">
        <f>W6</f>
        <v/>
      </c>
      <c r="DT3" s="28">
        <f>X6</f>
        <v/>
      </c>
      <c r="DU3" s="28">
        <f>Y6</f>
        <v/>
      </c>
      <c r="DV3" s="28">
        <f>Z6</f>
        <v/>
      </c>
      <c r="DW3" s="28">
        <f>AA6</f>
        <v/>
      </c>
      <c r="DX3" s="28">
        <f>AB6</f>
        <v/>
      </c>
      <c r="DY3" s="28">
        <f>AC6</f>
        <v/>
      </c>
      <c r="DZ3" s="28">
        <f>AD6</f>
        <v/>
      </c>
      <c r="EA3" s="28">
        <f>AE6</f>
        <v/>
      </c>
      <c r="EB3" s="28">
        <f>AF6</f>
        <v/>
      </c>
      <c r="EC3" s="28">
        <f>AG6</f>
        <v/>
      </c>
      <c r="ED3" s="28">
        <f>AH6</f>
        <v/>
      </c>
      <c r="EE3" s="28">
        <f>AI6</f>
        <v/>
      </c>
      <c r="EF3" s="28">
        <f>AJ6</f>
        <v/>
      </c>
      <c r="EG3" s="28">
        <f>AK6</f>
        <v/>
      </c>
      <c r="EH3" s="28">
        <f>AL6</f>
        <v/>
      </c>
      <c r="EI3" s="28">
        <f>AM6</f>
        <v/>
      </c>
      <c r="EJ3" s="28">
        <f>AN6</f>
        <v/>
      </c>
      <c r="EK3" s="28">
        <f>AO6</f>
        <v/>
      </c>
      <c r="EL3" s="28">
        <f>AP6</f>
        <v/>
      </c>
      <c r="EM3" s="28">
        <f>S7</f>
        <v/>
      </c>
      <c r="EN3" s="28">
        <f>T7</f>
        <v/>
      </c>
      <c r="EO3" s="28">
        <f>U7</f>
        <v/>
      </c>
      <c r="EP3" s="28">
        <f>V7</f>
        <v/>
      </c>
      <c r="EQ3" s="28">
        <f>W7</f>
        <v/>
      </c>
      <c r="ER3" s="28">
        <f>X7</f>
        <v/>
      </c>
      <c r="ES3" s="28">
        <f>Y7</f>
        <v/>
      </c>
      <c r="ET3" s="28">
        <f>Z7</f>
        <v/>
      </c>
      <c r="EU3" s="28">
        <f>AA7</f>
        <v/>
      </c>
      <c r="EV3" s="28">
        <f>AB7</f>
        <v/>
      </c>
      <c r="EW3" s="28">
        <f>AC7</f>
        <v/>
      </c>
      <c r="EX3" s="28">
        <f>AD7</f>
        <v/>
      </c>
      <c r="EY3" s="28">
        <f>AE7</f>
        <v/>
      </c>
      <c r="EZ3" s="28">
        <f>AF7</f>
        <v/>
      </c>
      <c r="FA3" s="28">
        <f>AG7</f>
        <v/>
      </c>
      <c r="FB3" s="28">
        <f>AH7</f>
        <v/>
      </c>
      <c r="FC3" s="28">
        <f>AI7</f>
        <v/>
      </c>
      <c r="FD3" s="28">
        <f>AJ7</f>
        <v/>
      </c>
      <c r="FE3" s="28">
        <f>AK7</f>
        <v/>
      </c>
      <c r="FF3" s="28">
        <f>AL7</f>
        <v/>
      </c>
      <c r="FG3" s="28">
        <f>AM7</f>
        <v/>
      </c>
      <c r="FH3" s="28">
        <f>AN7</f>
        <v/>
      </c>
      <c r="FI3" s="28">
        <f>AO7</f>
        <v/>
      </c>
      <c r="FJ3" s="28">
        <f>AP7</f>
        <v/>
      </c>
      <c r="FK3" s="28">
        <f>S8</f>
        <v/>
      </c>
      <c r="FL3" s="28">
        <f>T8</f>
        <v/>
      </c>
      <c r="FM3" s="28">
        <f>U8</f>
        <v/>
      </c>
      <c r="FN3" s="28">
        <f>V8</f>
        <v/>
      </c>
      <c r="FO3" s="28">
        <f>W8</f>
        <v/>
      </c>
      <c r="FP3" s="28">
        <f>X8</f>
        <v/>
      </c>
      <c r="FQ3" s="28">
        <f>Y8</f>
        <v/>
      </c>
      <c r="FR3" s="28">
        <f>Z8</f>
        <v/>
      </c>
      <c r="FS3" s="28">
        <f>AA8</f>
        <v/>
      </c>
      <c r="FT3" s="28">
        <f>AB8</f>
        <v/>
      </c>
      <c r="FU3" s="28">
        <f>AC8</f>
        <v/>
      </c>
      <c r="FV3" s="28">
        <f>AD8</f>
        <v/>
      </c>
      <c r="FW3" s="28">
        <f>AE8</f>
        <v/>
      </c>
      <c r="FX3" s="28">
        <f>AF8</f>
        <v/>
      </c>
      <c r="FY3" s="28">
        <f>AG8</f>
        <v/>
      </c>
      <c r="FZ3" s="28">
        <f>AH8</f>
        <v/>
      </c>
      <c r="GA3" s="28">
        <f>AI8</f>
        <v/>
      </c>
      <c r="GB3" s="28">
        <f>AJ8</f>
        <v/>
      </c>
      <c r="GC3" s="28">
        <f>AK8</f>
        <v/>
      </c>
      <c r="GD3" s="28">
        <f>AL8</f>
        <v/>
      </c>
      <c r="GE3" s="28">
        <f>AM8</f>
        <v/>
      </c>
      <c r="GF3" s="28">
        <f>AN8</f>
        <v/>
      </c>
      <c r="GG3" s="28">
        <f>AO8</f>
        <v/>
      </c>
      <c r="GH3" s="28">
        <f>AP8</f>
        <v/>
      </c>
      <c r="GI3" s="28">
        <f>S9</f>
        <v/>
      </c>
      <c r="GJ3" s="28">
        <f>T9</f>
        <v/>
      </c>
      <c r="GK3" s="28">
        <f>U9</f>
        <v/>
      </c>
      <c r="GL3" s="28">
        <f>V9</f>
        <v/>
      </c>
      <c r="GM3" s="28">
        <f>W9</f>
        <v/>
      </c>
      <c r="GN3" s="28">
        <f>X9</f>
        <v/>
      </c>
      <c r="GO3" s="28">
        <f>Y9</f>
        <v/>
      </c>
      <c r="GP3" s="28">
        <f>Z9</f>
        <v/>
      </c>
      <c r="GQ3" s="28">
        <f>AA9</f>
        <v/>
      </c>
      <c r="GR3" s="28">
        <f>AB9</f>
        <v/>
      </c>
      <c r="GS3" s="28">
        <f>AC9</f>
        <v/>
      </c>
      <c r="GT3" s="28">
        <f>AD9</f>
        <v/>
      </c>
      <c r="GU3" s="28">
        <f>AE9</f>
        <v/>
      </c>
      <c r="GV3" s="28">
        <f>AF9</f>
        <v/>
      </c>
      <c r="GW3" s="28">
        <f>AG9</f>
        <v/>
      </c>
      <c r="GX3" s="28">
        <f>AH9</f>
        <v/>
      </c>
      <c r="GY3" s="28">
        <f>AI9</f>
        <v/>
      </c>
      <c r="GZ3" s="28">
        <f>AJ9</f>
        <v/>
      </c>
      <c r="HA3" s="28">
        <f>AK9</f>
        <v/>
      </c>
      <c r="HB3" s="28">
        <f>AL9</f>
        <v/>
      </c>
      <c r="HC3" s="28">
        <f>AM9</f>
        <v/>
      </c>
      <c r="HD3" s="28">
        <f>AN9</f>
        <v/>
      </c>
      <c r="HE3" s="28">
        <f>AO9</f>
        <v/>
      </c>
      <c r="HF3" s="28">
        <f>AP9</f>
        <v/>
      </c>
      <c r="HG3" s="28" t="n"/>
    </row>
    <row r="4" ht="13.5" customHeight="1">
      <c r="A4" t="inlineStr">
        <is>
          <t>+---------</t>
        </is>
      </c>
      <c r="B4" s="2" t="inlineStr">
        <is>
          <t>++-----</t>
        </is>
      </c>
      <c r="C4" s="2" t="inlineStr">
        <is>
          <t>++-----</t>
        </is>
      </c>
      <c r="D4" s="2" t="inlineStr">
        <is>
          <t>++-----</t>
        </is>
      </c>
      <c r="E4" s="2" t="inlineStr">
        <is>
          <t>++-----</t>
        </is>
      </c>
      <c r="F4" s="2" t="inlineStr">
        <is>
          <t>++-----</t>
        </is>
      </c>
      <c r="G4" s="2" t="inlineStr">
        <is>
          <t>++-----</t>
        </is>
      </c>
      <c r="H4" s="2" t="inlineStr">
        <is>
          <t>++-----</t>
        </is>
      </c>
      <c r="I4" s="2" t="inlineStr">
        <is>
          <t>++-----</t>
        </is>
      </c>
      <c r="J4" s="2" t="inlineStr">
        <is>
          <t>++-----</t>
        </is>
      </c>
      <c r="K4" s="2" t="inlineStr">
        <is>
          <t>++-----</t>
        </is>
      </c>
      <c r="L4" s="2" t="inlineStr">
        <is>
          <t>++-----</t>
        </is>
      </c>
      <c r="M4" s="2" t="inlineStr">
        <is>
          <t>++-----+</t>
        </is>
      </c>
      <c r="R4" s="5">
        <f>+R3+1</f>
        <v/>
      </c>
      <c r="S4" s="23">
        <f>+B7</f>
        <v/>
      </c>
      <c r="T4" s="23">
        <f>+C7</f>
        <v/>
      </c>
      <c r="U4" s="23">
        <f>+D7</f>
        <v/>
      </c>
      <c r="V4" s="23">
        <f>+E7</f>
        <v/>
      </c>
      <c r="W4" s="23">
        <f>+F7</f>
        <v/>
      </c>
      <c r="X4" s="23">
        <f>+G7</f>
        <v/>
      </c>
      <c r="Y4" s="23">
        <f>+H7</f>
        <v/>
      </c>
      <c r="Z4" s="23">
        <f>+I7</f>
        <v/>
      </c>
      <c r="AA4" s="23">
        <f>+J7</f>
        <v/>
      </c>
      <c r="AB4" s="23">
        <f>+K7</f>
        <v/>
      </c>
      <c r="AC4" s="23">
        <f>+L7</f>
        <v/>
      </c>
      <c r="AD4" s="23">
        <f>+M7</f>
        <v/>
      </c>
      <c r="AE4" s="23">
        <f>+B8</f>
        <v/>
      </c>
      <c r="AF4" s="23">
        <f>+C8</f>
        <v/>
      </c>
      <c r="AG4" s="23">
        <f>+D8</f>
        <v/>
      </c>
      <c r="AH4" s="23">
        <f>+E8</f>
        <v/>
      </c>
      <c r="AI4" s="23">
        <f>+F8</f>
        <v/>
      </c>
      <c r="AJ4" s="23">
        <f>+G8</f>
        <v/>
      </c>
      <c r="AK4" s="23">
        <f>+H8</f>
        <v/>
      </c>
      <c r="AL4" s="23">
        <f>+I8</f>
        <v/>
      </c>
      <c r="AM4" s="23">
        <f>+J8</f>
        <v/>
      </c>
      <c r="AN4" s="23">
        <f>+K8</f>
        <v/>
      </c>
      <c r="AO4" s="23">
        <f>+L8</f>
        <v/>
      </c>
      <c r="AP4" s="23">
        <f>+M8</f>
        <v/>
      </c>
      <c r="AQ4" s="29">
        <f>AVERAGE(S4:Y4,AP4)</f>
        <v/>
      </c>
      <c r="AR4" s="30">
        <f>AVERAGE(Z4:AO4)</f>
        <v/>
      </c>
      <c r="AS4" s="31">
        <f>MAX(S4:AP4)</f>
        <v/>
      </c>
      <c r="AT4" s="32">
        <f>MIN(S4:AP4)</f>
        <v/>
      </c>
    </row>
    <row r="5" ht="13.5" customHeight="1">
      <c r="A5" s="1" t="n">
        <v>36978</v>
      </c>
      <c r="B5" s="2" t="n">
        <v>27200</v>
      </c>
      <c r="C5" s="2" t="n">
        <v>26500</v>
      </c>
      <c r="D5" s="2" t="n">
        <v>26500</v>
      </c>
      <c r="E5" s="2" t="n">
        <v>26500</v>
      </c>
      <c r="F5" s="2" t="n">
        <v>27200</v>
      </c>
      <c r="G5" s="2" t="n">
        <v>29400</v>
      </c>
      <c r="H5" s="2" t="n">
        <v>33300</v>
      </c>
      <c r="I5" s="2" t="n">
        <v>35200</v>
      </c>
      <c r="J5" s="2" t="n">
        <v>34800</v>
      </c>
      <c r="K5" s="2" t="n">
        <v>34200</v>
      </c>
      <c r="L5" s="2" t="n">
        <v>33800</v>
      </c>
      <c r="M5" s="2" t="n">
        <v>33200</v>
      </c>
      <c r="R5" s="5">
        <f>+R4+1</f>
        <v/>
      </c>
      <c r="S5" s="23">
        <f>+B9</f>
        <v/>
      </c>
      <c r="T5" s="23">
        <f>+C9</f>
        <v/>
      </c>
      <c r="U5" s="23">
        <f>+D9</f>
        <v/>
      </c>
      <c r="V5" s="23">
        <f>+E9</f>
        <v/>
      </c>
      <c r="W5" s="23">
        <f>+F9</f>
        <v/>
      </c>
      <c r="X5" s="23">
        <f>+G9</f>
        <v/>
      </c>
      <c r="Y5" s="23">
        <f>+H9</f>
        <v/>
      </c>
      <c r="Z5" s="23">
        <f>+I9</f>
        <v/>
      </c>
      <c r="AA5" s="23">
        <f>+J9</f>
        <v/>
      </c>
      <c r="AB5" s="23">
        <f>+K9</f>
        <v/>
      </c>
      <c r="AC5" s="23">
        <f>+L9</f>
        <v/>
      </c>
      <c r="AD5" s="23">
        <f>+M9</f>
        <v/>
      </c>
      <c r="AE5" s="23">
        <f>+B10</f>
        <v/>
      </c>
      <c r="AF5" s="23">
        <f>+C10</f>
        <v/>
      </c>
      <c r="AG5" s="23">
        <f>+D10</f>
        <v/>
      </c>
      <c r="AH5" s="23">
        <f>+E10</f>
        <v/>
      </c>
      <c r="AI5" s="23">
        <f>+F10</f>
        <v/>
      </c>
      <c r="AJ5" s="23">
        <f>+G10</f>
        <v/>
      </c>
      <c r="AK5" s="23">
        <f>+H10</f>
        <v/>
      </c>
      <c r="AL5" s="23">
        <f>+I10</f>
        <v/>
      </c>
      <c r="AM5" s="23">
        <f>+J10</f>
        <v/>
      </c>
      <c r="AN5" s="23">
        <f>+K10</f>
        <v/>
      </c>
      <c r="AO5" s="23">
        <f>+L10</f>
        <v/>
      </c>
      <c r="AP5" s="23">
        <f>+M10</f>
        <v/>
      </c>
      <c r="AQ5" s="24">
        <f>AVERAGE(S5:Y5,AP5)</f>
        <v/>
      </c>
      <c r="AR5" s="25">
        <f>AVERAGE(Z5:AO5)</f>
        <v/>
      </c>
      <c r="AS5" s="26">
        <f>MAX(S5:AP5)</f>
        <v/>
      </c>
      <c r="AT5" s="27">
        <f>MIN(S5:AP5)</f>
        <v/>
      </c>
    </row>
    <row r="6" ht="13.5" customHeight="1">
      <c r="B6" s="2" t="n">
        <v>32600</v>
      </c>
      <c r="C6" s="2" t="n">
        <v>32300</v>
      </c>
      <c r="D6" s="2" t="n">
        <v>31800</v>
      </c>
      <c r="E6" s="2" t="n">
        <v>31800</v>
      </c>
      <c r="F6" s="2" t="n">
        <v>32100</v>
      </c>
      <c r="G6" s="2" t="n">
        <v>33300</v>
      </c>
      <c r="H6" s="2" t="n">
        <v>35300</v>
      </c>
      <c r="I6" s="2" t="n">
        <v>35500</v>
      </c>
      <c r="J6" s="2" t="n">
        <v>34700</v>
      </c>
      <c r="K6" s="2" t="n">
        <v>33300</v>
      </c>
      <c r="L6" s="2" t="n">
        <v>31000</v>
      </c>
      <c r="M6" s="2" t="n">
        <v>28900</v>
      </c>
      <c r="R6" s="5">
        <f>+R5+1</f>
        <v/>
      </c>
      <c r="S6" s="23">
        <f>+B11</f>
        <v/>
      </c>
      <c r="T6" s="23">
        <f>+C11</f>
        <v/>
      </c>
      <c r="U6" s="23">
        <f>+D11</f>
        <v/>
      </c>
      <c r="V6" s="23">
        <f>+E11</f>
        <v/>
      </c>
      <c r="W6" s="23">
        <f>+F11</f>
        <v/>
      </c>
      <c r="X6" s="23">
        <f>+G11</f>
        <v/>
      </c>
      <c r="Y6" s="23">
        <f>+H11</f>
        <v/>
      </c>
      <c r="Z6" s="23">
        <f>+I11</f>
        <v/>
      </c>
      <c r="AA6" s="23">
        <f>+J11</f>
        <v/>
      </c>
      <c r="AB6" s="23">
        <f>+K11</f>
        <v/>
      </c>
      <c r="AC6" s="23">
        <f>+L11</f>
        <v/>
      </c>
      <c r="AD6" s="23">
        <f>+M11</f>
        <v/>
      </c>
      <c r="AE6" s="23">
        <f>+B12</f>
        <v/>
      </c>
      <c r="AF6" s="23">
        <f>+C12</f>
        <v/>
      </c>
      <c r="AG6" s="23">
        <f>+D12</f>
        <v/>
      </c>
      <c r="AH6" s="23">
        <f>+E12</f>
        <v/>
      </c>
      <c r="AI6" s="23">
        <f>+F12</f>
        <v/>
      </c>
      <c r="AJ6" s="23">
        <f>+G12</f>
        <v/>
      </c>
      <c r="AK6" s="23">
        <f>+H12</f>
        <v/>
      </c>
      <c r="AL6" s="23">
        <f>+I12</f>
        <v/>
      </c>
      <c r="AM6" s="23">
        <f>+J12</f>
        <v/>
      </c>
      <c r="AN6" s="23">
        <f>+K12</f>
        <v/>
      </c>
      <c r="AO6" s="23">
        <f>+L12</f>
        <v/>
      </c>
      <c r="AP6" s="23">
        <f>+M12</f>
        <v/>
      </c>
      <c r="AQ6" s="29">
        <f>AVERAGE(S6:Y6,AP6)</f>
        <v/>
      </c>
      <c r="AR6" s="30">
        <f>AVERAGE(Z6:AO6)</f>
        <v/>
      </c>
      <c r="AS6" s="31">
        <f>MAX(S6:AP6)</f>
        <v/>
      </c>
      <c r="AT6" s="32">
        <f>MIN(S6:AP6)</f>
        <v/>
      </c>
    </row>
    <row r="7" ht="13.5" customHeight="1">
      <c r="A7" s="1" t="n">
        <v>36979</v>
      </c>
      <c r="B7" s="2" t="n">
        <v>25500</v>
      </c>
      <c r="C7" s="2" t="n">
        <v>24700</v>
      </c>
      <c r="D7" s="2" t="n">
        <v>24500</v>
      </c>
      <c r="E7" s="2" t="n">
        <v>24600</v>
      </c>
      <c r="F7" s="2" t="n">
        <v>25300</v>
      </c>
      <c r="G7" s="2" t="n">
        <v>27000</v>
      </c>
      <c r="H7" s="2" t="n">
        <v>29900</v>
      </c>
      <c r="I7" s="2" t="n">
        <v>31700</v>
      </c>
      <c r="J7" s="2" t="n">
        <v>32600</v>
      </c>
      <c r="K7" s="2" t="n">
        <v>32600</v>
      </c>
      <c r="L7" s="2" t="n">
        <v>32500</v>
      </c>
      <c r="M7" s="2" t="n">
        <v>32300</v>
      </c>
      <c r="R7" s="5">
        <f>+R6+1</f>
        <v/>
      </c>
      <c r="S7" s="23">
        <f>+B13</f>
        <v/>
      </c>
      <c r="T7" s="23">
        <f>+C13</f>
        <v/>
      </c>
      <c r="U7" s="23">
        <f>+D13</f>
        <v/>
      </c>
      <c r="V7" s="23">
        <f>+E13</f>
        <v/>
      </c>
      <c r="W7" s="23">
        <f>+F13</f>
        <v/>
      </c>
      <c r="X7" s="23">
        <f>+G13</f>
        <v/>
      </c>
      <c r="Y7" s="23">
        <f>+H13</f>
        <v/>
      </c>
      <c r="Z7" s="23">
        <f>+I13</f>
        <v/>
      </c>
      <c r="AA7" s="23">
        <f>+J13</f>
        <v/>
      </c>
      <c r="AB7" s="23">
        <f>+K13</f>
        <v/>
      </c>
      <c r="AC7" s="23">
        <f>+L13</f>
        <v/>
      </c>
      <c r="AD7" s="23">
        <f>+M13</f>
        <v/>
      </c>
      <c r="AE7" s="23">
        <f>+B14</f>
        <v/>
      </c>
      <c r="AF7" s="23">
        <f>+C14</f>
        <v/>
      </c>
      <c r="AG7" s="23">
        <f>+D14</f>
        <v/>
      </c>
      <c r="AH7" s="23">
        <f>+E14</f>
        <v/>
      </c>
      <c r="AI7" s="23">
        <f>+F14</f>
        <v/>
      </c>
      <c r="AJ7" s="23">
        <f>+G14</f>
        <v/>
      </c>
      <c r="AK7" s="23">
        <f>+H14</f>
        <v/>
      </c>
      <c r="AL7" s="23">
        <f>+I14</f>
        <v/>
      </c>
      <c r="AM7" s="23">
        <f>+J14</f>
        <v/>
      </c>
      <c r="AN7" s="23">
        <f>+K14</f>
        <v/>
      </c>
      <c r="AO7" s="23">
        <f>+L14</f>
        <v/>
      </c>
      <c r="AP7" s="23">
        <f>+M14</f>
        <v/>
      </c>
      <c r="AQ7" s="24">
        <f>AVERAGE(S7:Y7,AP7)</f>
        <v/>
      </c>
      <c r="AR7" s="25">
        <f>AVERAGE(Z7:AO7)</f>
        <v/>
      </c>
      <c r="AS7" s="26">
        <f>MAX(S7:AP7)</f>
        <v/>
      </c>
      <c r="AT7" s="27">
        <f>MIN(S7:AP7)</f>
        <v/>
      </c>
    </row>
    <row r="8" ht="13.5" customHeight="1">
      <c r="B8" s="2" t="n">
        <v>31900</v>
      </c>
      <c r="C8" s="2" t="n">
        <v>31500</v>
      </c>
      <c r="D8" s="2" t="n">
        <v>31500</v>
      </c>
      <c r="E8" s="2" t="n">
        <v>31600</v>
      </c>
      <c r="F8" s="2" t="n">
        <v>32300</v>
      </c>
      <c r="G8" s="2" t="n">
        <v>33400</v>
      </c>
      <c r="H8" s="2" t="n">
        <v>34700</v>
      </c>
      <c r="I8" s="2" t="n">
        <v>34600</v>
      </c>
      <c r="J8" s="2" t="n">
        <v>33800</v>
      </c>
      <c r="K8" s="2" t="n">
        <v>32200</v>
      </c>
      <c r="L8" s="2" t="n">
        <v>30000</v>
      </c>
      <c r="M8" s="2" t="n">
        <v>27600</v>
      </c>
      <c r="R8" s="5">
        <f>+R7+1</f>
        <v/>
      </c>
      <c r="S8" s="23">
        <f>+B15</f>
        <v/>
      </c>
      <c r="T8" s="23">
        <f>+C15</f>
        <v/>
      </c>
      <c r="U8" s="23">
        <f>+D15</f>
        <v/>
      </c>
      <c r="V8" s="23">
        <f>+E15</f>
        <v/>
      </c>
      <c r="W8" s="23">
        <f>+F15</f>
        <v/>
      </c>
      <c r="X8" s="23">
        <f>+G15</f>
        <v/>
      </c>
      <c r="Y8" s="23">
        <f>+H15</f>
        <v/>
      </c>
      <c r="Z8" s="23">
        <f>+I15</f>
        <v/>
      </c>
      <c r="AA8" s="23">
        <f>+J15</f>
        <v/>
      </c>
      <c r="AB8" s="23">
        <f>+K15</f>
        <v/>
      </c>
      <c r="AC8" s="23">
        <f>+L15</f>
        <v/>
      </c>
      <c r="AD8" s="23">
        <f>+M15</f>
        <v/>
      </c>
      <c r="AE8" s="23">
        <f>+B16</f>
        <v/>
      </c>
      <c r="AF8" s="23">
        <f>+C16</f>
        <v/>
      </c>
      <c r="AG8" s="23">
        <f>+D16</f>
        <v/>
      </c>
      <c r="AH8" s="23">
        <f>+E16</f>
        <v/>
      </c>
      <c r="AI8" s="23">
        <f>+F16</f>
        <v/>
      </c>
      <c r="AJ8" s="23">
        <f>+G16</f>
        <v/>
      </c>
      <c r="AK8" s="23">
        <f>+H16</f>
        <v/>
      </c>
      <c r="AL8" s="23">
        <f>+I16</f>
        <v/>
      </c>
      <c r="AM8" s="23">
        <f>+J16</f>
        <v/>
      </c>
      <c r="AN8" s="23">
        <f>+K16</f>
        <v/>
      </c>
      <c r="AO8" s="23">
        <f>+L16</f>
        <v/>
      </c>
      <c r="AP8" s="23">
        <f>+M16</f>
        <v/>
      </c>
      <c r="AQ8" s="29">
        <f>AVERAGE(S8:Y8,AP8)</f>
        <v/>
      </c>
      <c r="AR8" s="30">
        <f>AVERAGE(Z8:AO8)</f>
        <v/>
      </c>
      <c r="AS8" s="31">
        <f>MAX(S8:AP8)</f>
        <v/>
      </c>
      <c r="AT8" s="32">
        <f>MIN(S8:AP8)</f>
        <v/>
      </c>
    </row>
    <row r="9" ht="14.25" customHeight="1" thickBot="1">
      <c r="A9" s="1" t="n">
        <v>36980</v>
      </c>
      <c r="B9" s="2" t="n">
        <v>25700</v>
      </c>
      <c r="C9" s="2" t="n">
        <v>24900</v>
      </c>
      <c r="D9" s="2" t="n">
        <v>24500</v>
      </c>
      <c r="E9" s="2" t="n">
        <v>24500</v>
      </c>
      <c r="F9" s="2" t="n">
        <v>25000</v>
      </c>
      <c r="G9" s="2" t="n">
        <v>27100</v>
      </c>
      <c r="H9" s="2" t="n">
        <v>30400</v>
      </c>
      <c r="I9" s="2" t="n">
        <v>32300</v>
      </c>
      <c r="J9" s="2" t="n">
        <v>32600</v>
      </c>
      <c r="K9" s="2" t="n">
        <v>32200</v>
      </c>
      <c r="L9" s="2" t="n">
        <v>32100</v>
      </c>
      <c r="M9" s="2" t="n">
        <v>31700</v>
      </c>
      <c r="R9" s="5">
        <f>+R8+1</f>
        <v/>
      </c>
      <c r="S9" s="23">
        <f>+B17</f>
        <v/>
      </c>
      <c r="T9" s="23">
        <f>+C17</f>
        <v/>
      </c>
      <c r="U9" s="23">
        <f>+D17</f>
        <v/>
      </c>
      <c r="V9" s="23">
        <f>+E17</f>
        <v/>
      </c>
      <c r="W9" s="23">
        <f>+F17</f>
        <v/>
      </c>
      <c r="X9" s="23">
        <f>+G17</f>
        <v/>
      </c>
      <c r="Y9" s="23">
        <f>+H17</f>
        <v/>
      </c>
      <c r="Z9" s="23">
        <f>+I17</f>
        <v/>
      </c>
      <c r="AA9" s="23">
        <f>+J17</f>
        <v/>
      </c>
      <c r="AB9" s="23">
        <f>+K17</f>
        <v/>
      </c>
      <c r="AC9" s="23">
        <f>+L17</f>
        <v/>
      </c>
      <c r="AD9" s="23">
        <f>+M17</f>
        <v/>
      </c>
      <c r="AE9" s="23">
        <f>+B18</f>
        <v/>
      </c>
      <c r="AF9" s="23">
        <f>+C18</f>
        <v/>
      </c>
      <c r="AG9" s="23">
        <f>+D18</f>
        <v/>
      </c>
      <c r="AH9" s="23">
        <f>+E18</f>
        <v/>
      </c>
      <c r="AI9" s="23">
        <f>+F18</f>
        <v/>
      </c>
      <c r="AJ9" s="23">
        <f>+G18</f>
        <v/>
      </c>
      <c r="AK9" s="23">
        <f>+H18</f>
        <v/>
      </c>
      <c r="AL9" s="23">
        <f>+I18</f>
        <v/>
      </c>
      <c r="AM9" s="23">
        <f>+J18</f>
        <v/>
      </c>
      <c r="AN9" s="23">
        <f>+K18</f>
        <v/>
      </c>
      <c r="AO9" s="23">
        <f>+L18</f>
        <v/>
      </c>
      <c r="AP9" s="23">
        <f>+M18</f>
        <v/>
      </c>
      <c r="AQ9" s="33">
        <f>AVERAGE(S9:Y9,AP9)</f>
        <v/>
      </c>
      <c r="AR9" s="34">
        <f>AVERAGE(Z9:AO9)</f>
        <v/>
      </c>
      <c r="AS9" s="35">
        <f>MAX(S9:AP9)</f>
        <v/>
      </c>
      <c r="AT9" s="36">
        <f>MIN(S9:AP9)</f>
        <v/>
      </c>
    </row>
    <row r="10" ht="13.5" customHeight="1">
      <c r="B10" s="2" t="n">
        <v>31100</v>
      </c>
      <c r="C10" s="2" t="n">
        <v>30800</v>
      </c>
      <c r="D10" s="2" t="n">
        <v>30400</v>
      </c>
      <c r="E10" s="2" t="n">
        <v>30000</v>
      </c>
      <c r="F10" s="2" t="n">
        <v>29900</v>
      </c>
      <c r="G10" s="2" t="n">
        <v>30200</v>
      </c>
      <c r="H10" s="2" t="n">
        <v>31700</v>
      </c>
      <c r="I10" s="2" t="n">
        <v>32300</v>
      </c>
      <c r="J10" s="2" t="n">
        <v>31600</v>
      </c>
      <c r="K10" s="2" t="n">
        <v>30300</v>
      </c>
      <c r="L10" s="2" t="n">
        <v>28500</v>
      </c>
      <c r="M10" s="2" t="n">
        <v>26800</v>
      </c>
    </row>
    <row r="11" ht="13.5" customHeight="1">
      <c r="A11" s="1" t="n">
        <v>36981</v>
      </c>
      <c r="B11" s="2" t="n">
        <v>22900</v>
      </c>
      <c r="C11" s="2" t="n">
        <v>22000</v>
      </c>
      <c r="D11" s="2" t="n">
        <v>21600</v>
      </c>
      <c r="E11" s="2" t="n">
        <v>21500</v>
      </c>
      <c r="F11" s="2" t="n">
        <v>21800</v>
      </c>
      <c r="G11" s="2" t="n">
        <v>22500</v>
      </c>
      <c r="H11" s="2" t="n">
        <v>23400</v>
      </c>
      <c r="I11" s="2" t="n">
        <v>24700</v>
      </c>
      <c r="J11" s="2" t="n">
        <v>26000</v>
      </c>
      <c r="K11" s="2" t="n">
        <v>26500</v>
      </c>
      <c r="L11" s="2" t="n">
        <v>26500</v>
      </c>
      <c r="M11" s="2" t="n">
        <v>26200</v>
      </c>
    </row>
    <row r="12" ht="13.5" customHeight="1">
      <c r="B12" s="2" t="n">
        <v>25600</v>
      </c>
      <c r="C12" s="2" t="n">
        <v>24900</v>
      </c>
      <c r="D12" s="2" t="n">
        <v>24400</v>
      </c>
      <c r="E12" s="2" t="n">
        <v>24100</v>
      </c>
      <c r="F12" s="2" t="n">
        <v>24200</v>
      </c>
      <c r="G12" s="2" t="n">
        <v>24600</v>
      </c>
      <c r="H12" s="2" t="n">
        <v>26200</v>
      </c>
      <c r="I12" s="2" t="n">
        <v>27500</v>
      </c>
      <c r="J12" s="2" t="n">
        <v>26800</v>
      </c>
      <c r="K12" s="2" t="n">
        <v>25700</v>
      </c>
      <c r="L12" s="2" t="n">
        <v>24200</v>
      </c>
      <c r="M12" s="2" t="n">
        <v>22500</v>
      </c>
    </row>
    <row r="13" ht="13.5" customHeight="1">
      <c r="A13" s="1" t="n">
        <v>36982</v>
      </c>
      <c r="B13" s="2" t="n">
        <v>22300</v>
      </c>
      <c r="C13" s="2" t="n">
        <v>21500</v>
      </c>
      <c r="D13" s="2" t="n">
        <v>21500</v>
      </c>
      <c r="E13" s="2" t="n">
        <v>21000</v>
      </c>
      <c r="F13" s="2" t="n">
        <v>21000</v>
      </c>
      <c r="G13" s="2" t="n">
        <v>21400</v>
      </c>
      <c r="H13" s="2" t="n">
        <v>22000</v>
      </c>
      <c r="I13" s="2" t="n">
        <v>23400</v>
      </c>
      <c r="J13" s="2" t="n">
        <v>25100</v>
      </c>
      <c r="K13" s="2" t="n">
        <v>26100</v>
      </c>
      <c r="L13" s="2" t="n">
        <v>26500</v>
      </c>
      <c r="M13" s="2" t="n">
        <v>26400</v>
      </c>
      <c r="S13" s="3" t="inlineStr">
        <is>
          <t>Old Forecast</t>
        </is>
      </c>
    </row>
    <row r="14" ht="13.5" customHeight="1">
      <c r="B14" s="2" t="n">
        <v>26100</v>
      </c>
      <c r="C14" s="2" t="n">
        <v>25500</v>
      </c>
      <c r="D14" s="2" t="n">
        <v>24900</v>
      </c>
      <c r="E14" s="2" t="n">
        <v>24700</v>
      </c>
      <c r="F14" s="2" t="n">
        <v>24900</v>
      </c>
      <c r="G14" s="2" t="n">
        <v>25700</v>
      </c>
      <c r="H14" s="2" t="n">
        <v>27400</v>
      </c>
      <c r="I14" s="2" t="n">
        <v>28300</v>
      </c>
      <c r="J14" s="2" t="n">
        <v>27800</v>
      </c>
      <c r="K14" s="2" t="n">
        <v>26800</v>
      </c>
      <c r="L14" s="2" t="n">
        <v>25200</v>
      </c>
      <c r="M14" s="2" t="n">
        <v>23500</v>
      </c>
      <c r="S14" s="4" t="n">
        <v>1</v>
      </c>
      <c r="T14" s="4" t="n">
        <v>2</v>
      </c>
      <c r="U14" s="4" t="n">
        <v>3</v>
      </c>
      <c r="V14" s="4" t="n">
        <v>4</v>
      </c>
      <c r="W14" s="4" t="n">
        <v>5</v>
      </c>
      <c r="X14" s="4" t="n">
        <v>6</v>
      </c>
      <c r="Y14" s="4" t="n">
        <v>7</v>
      </c>
      <c r="Z14" s="4" t="n">
        <v>8</v>
      </c>
      <c r="AA14" s="4" t="n">
        <v>9</v>
      </c>
      <c r="AB14" s="4" t="n">
        <v>10</v>
      </c>
      <c r="AC14" s="4" t="n">
        <v>11</v>
      </c>
      <c r="AD14" s="4" t="n">
        <v>12</v>
      </c>
      <c r="AE14" s="4" t="n">
        <v>13</v>
      </c>
      <c r="AF14" s="4" t="n">
        <v>14</v>
      </c>
      <c r="AG14" s="4" t="n">
        <v>15</v>
      </c>
      <c r="AH14" s="4" t="n">
        <v>16</v>
      </c>
      <c r="AI14" s="4" t="n">
        <v>17</v>
      </c>
      <c r="AJ14" s="4" t="n">
        <v>18</v>
      </c>
      <c r="AK14" s="4" t="n">
        <v>19</v>
      </c>
      <c r="AL14" s="4" t="n">
        <v>20</v>
      </c>
      <c r="AM14" s="4" t="n">
        <v>21</v>
      </c>
      <c r="AN14" s="4" t="n">
        <v>22</v>
      </c>
      <c r="AO14" s="4" t="n">
        <v>23</v>
      </c>
      <c r="AP14" s="4" t="n">
        <v>24</v>
      </c>
      <c r="AQ14" s="4" t="n"/>
      <c r="AR14" s="4" t="n"/>
    </row>
    <row r="15" ht="13.5" customHeight="1">
      <c r="A15" s="1" t="n">
        <v>36983</v>
      </c>
      <c r="B15" s="2" t="n">
        <v>23000</v>
      </c>
      <c r="C15" s="2" t="n">
        <v>22200</v>
      </c>
      <c r="D15" s="2" t="n">
        <v>22000</v>
      </c>
      <c r="E15" s="2" t="n">
        <v>22100</v>
      </c>
      <c r="F15" s="2" t="n">
        <v>22800</v>
      </c>
      <c r="G15" s="2" t="n">
        <v>24900</v>
      </c>
      <c r="H15" s="2" t="n">
        <v>28800</v>
      </c>
      <c r="I15" s="2" t="n">
        <v>31000</v>
      </c>
      <c r="J15" s="2" t="n">
        <v>31100</v>
      </c>
      <c r="K15" s="2" t="n">
        <v>31400</v>
      </c>
      <c r="L15" s="2" t="n">
        <v>31600</v>
      </c>
      <c r="M15" s="2" t="n">
        <v>31100</v>
      </c>
      <c r="R15" s="5" t="n">
        <v>36978</v>
      </c>
      <c r="S15" s="23" t="n">
        <v>27200</v>
      </c>
      <c r="T15" s="23" t="n">
        <v>26500</v>
      </c>
      <c r="U15" s="23" t="n">
        <v>26500</v>
      </c>
      <c r="V15" s="23" t="n">
        <v>26500</v>
      </c>
      <c r="W15" s="23" t="n">
        <v>27200</v>
      </c>
      <c r="X15" s="23" t="n">
        <v>29400</v>
      </c>
      <c r="Y15" s="23" t="n">
        <v>33300</v>
      </c>
      <c r="Z15" s="23" t="n">
        <v>35200</v>
      </c>
      <c r="AA15" s="23" t="n">
        <v>34800</v>
      </c>
      <c r="AB15" s="23" t="n">
        <v>34200</v>
      </c>
      <c r="AC15" s="23" t="n">
        <v>33800</v>
      </c>
      <c r="AD15" s="23" t="n">
        <v>33200</v>
      </c>
      <c r="AE15" s="23" t="n">
        <v>32600</v>
      </c>
      <c r="AF15" s="23" t="n">
        <v>32300</v>
      </c>
      <c r="AG15" s="23" t="n">
        <v>31800</v>
      </c>
      <c r="AH15" s="23" t="n">
        <v>31800</v>
      </c>
      <c r="AI15" s="23" t="n">
        <v>32100</v>
      </c>
      <c r="AJ15" s="23" t="n">
        <v>33300</v>
      </c>
      <c r="AK15" s="23" t="n">
        <v>35300</v>
      </c>
      <c r="AL15" s="23" t="n">
        <v>35500</v>
      </c>
      <c r="AM15" s="23" t="n">
        <v>34700</v>
      </c>
      <c r="AN15" s="23" t="n">
        <v>33300</v>
      </c>
      <c r="AO15" s="23" t="n">
        <v>31000</v>
      </c>
      <c r="AP15" s="23" t="n">
        <v>28900</v>
      </c>
      <c r="AQ15" s="23" t="n"/>
      <c r="AR15" s="23" t="n"/>
    </row>
    <row r="16" ht="13.5" customHeight="1">
      <c r="B16" s="2" t="n">
        <v>30700</v>
      </c>
      <c r="C16" s="2" t="n">
        <v>30400</v>
      </c>
      <c r="D16" s="2" t="n">
        <v>29900</v>
      </c>
      <c r="E16" s="2" t="n">
        <v>29300</v>
      </c>
      <c r="F16" s="2" t="n">
        <v>29100</v>
      </c>
      <c r="G16" s="2" t="n">
        <v>28900</v>
      </c>
      <c r="H16" s="2" t="n">
        <v>28800</v>
      </c>
      <c r="I16" s="2" t="n">
        <v>29800</v>
      </c>
      <c r="J16" s="2" t="n">
        <v>31200</v>
      </c>
      <c r="K16" s="2" t="n">
        <v>30100</v>
      </c>
      <c r="L16" s="2" t="n">
        <v>27600</v>
      </c>
      <c r="M16" s="2" t="n">
        <v>25200</v>
      </c>
      <c r="R16" s="5" t="n">
        <v>36979</v>
      </c>
      <c r="S16" s="23" t="n">
        <v>25500</v>
      </c>
      <c r="T16" s="23" t="n">
        <v>24700</v>
      </c>
      <c r="U16" s="23" t="n">
        <v>24500</v>
      </c>
      <c r="V16" s="23" t="n">
        <v>24600</v>
      </c>
      <c r="W16" s="23" t="n">
        <v>25300</v>
      </c>
      <c r="X16" s="23" t="n">
        <v>27000</v>
      </c>
      <c r="Y16" s="23" t="n">
        <v>29900</v>
      </c>
      <c r="Z16" s="23" t="n">
        <v>31700</v>
      </c>
      <c r="AA16" s="23" t="n">
        <v>32600</v>
      </c>
      <c r="AB16" s="23" t="n">
        <v>32600</v>
      </c>
      <c r="AC16" s="23" t="n">
        <v>32500</v>
      </c>
      <c r="AD16" s="23" t="n">
        <v>32300</v>
      </c>
      <c r="AE16" s="23" t="n">
        <v>31900</v>
      </c>
      <c r="AF16" s="23" t="n">
        <v>31500</v>
      </c>
      <c r="AG16" s="23" t="n">
        <v>31500</v>
      </c>
      <c r="AH16" s="23" t="n">
        <v>31600</v>
      </c>
      <c r="AI16" s="23" t="n">
        <v>32300</v>
      </c>
      <c r="AJ16" s="23" t="n">
        <v>33400</v>
      </c>
      <c r="AK16" s="23" t="n">
        <v>34700</v>
      </c>
      <c r="AL16" s="23" t="n">
        <v>34600</v>
      </c>
      <c r="AM16" s="23" t="n">
        <v>33800</v>
      </c>
      <c r="AN16" s="23" t="n">
        <v>32200</v>
      </c>
      <c r="AO16" s="23" t="n">
        <v>30000</v>
      </c>
      <c r="AP16" s="23" t="n">
        <v>27600</v>
      </c>
      <c r="AQ16" s="23" t="n"/>
      <c r="AR16" s="23" t="n"/>
    </row>
    <row r="17" ht="13.5" customHeight="1">
      <c r="A17" s="1" t="n">
        <v>36984</v>
      </c>
      <c r="B17" s="2" t="n">
        <v>23000</v>
      </c>
      <c r="C17" s="2" t="n">
        <v>22200</v>
      </c>
      <c r="D17" s="2" t="n">
        <v>22000</v>
      </c>
      <c r="E17" s="2" t="n">
        <v>22100</v>
      </c>
      <c r="F17" s="2" t="n">
        <v>22800</v>
      </c>
      <c r="G17" s="2" t="n">
        <v>24900</v>
      </c>
      <c r="H17" s="2" t="n">
        <v>28800</v>
      </c>
      <c r="I17" s="2" t="n">
        <v>31000</v>
      </c>
      <c r="J17" s="2" t="n">
        <v>31100</v>
      </c>
      <c r="K17" s="2" t="n">
        <v>31400</v>
      </c>
      <c r="L17" s="2" t="n">
        <v>31600</v>
      </c>
      <c r="M17" s="2" t="n">
        <v>31100</v>
      </c>
      <c r="R17" s="5" t="n">
        <v>36980</v>
      </c>
      <c r="S17" s="23" t="n">
        <v>25700</v>
      </c>
      <c r="T17" s="23" t="n">
        <v>24900</v>
      </c>
      <c r="U17" s="23" t="n">
        <v>24500</v>
      </c>
      <c r="V17" s="23" t="n">
        <v>24500</v>
      </c>
      <c r="W17" s="23" t="n">
        <v>25000</v>
      </c>
      <c r="X17" s="23" t="n">
        <v>27100</v>
      </c>
      <c r="Y17" s="23" t="n">
        <v>30400</v>
      </c>
      <c r="Z17" s="23" t="n">
        <v>32300</v>
      </c>
      <c r="AA17" s="23" t="n">
        <v>32600</v>
      </c>
      <c r="AB17" s="23" t="n">
        <v>32200</v>
      </c>
      <c r="AC17" s="23" t="n">
        <v>32100</v>
      </c>
      <c r="AD17" s="23" t="n">
        <v>31700</v>
      </c>
      <c r="AE17" s="23" t="n">
        <v>31100</v>
      </c>
      <c r="AF17" s="23" t="n">
        <v>30800</v>
      </c>
      <c r="AG17" s="23" t="n">
        <v>30400</v>
      </c>
      <c r="AH17" s="23" t="n">
        <v>30000</v>
      </c>
      <c r="AI17" s="23" t="n">
        <v>29900</v>
      </c>
      <c r="AJ17" s="23" t="n">
        <v>30200</v>
      </c>
      <c r="AK17" s="23" t="n">
        <v>31700</v>
      </c>
      <c r="AL17" s="23" t="n">
        <v>32300</v>
      </c>
      <c r="AM17" s="23" t="n">
        <v>31600</v>
      </c>
      <c r="AN17" s="23" t="n">
        <v>30300</v>
      </c>
      <c r="AO17" s="23" t="n">
        <v>28500</v>
      </c>
      <c r="AP17" s="23" t="n">
        <v>26800</v>
      </c>
      <c r="AQ17" s="23" t="n"/>
      <c r="AR17" s="23" t="n"/>
    </row>
    <row r="18" ht="13.5" customHeight="1">
      <c r="B18" s="2" t="n">
        <v>30700</v>
      </c>
      <c r="C18" s="2" t="n">
        <v>30400</v>
      </c>
      <c r="D18" s="2" t="n">
        <v>29900</v>
      </c>
      <c r="E18" s="2" t="n">
        <v>29300</v>
      </c>
      <c r="F18" s="2" t="n">
        <v>29100</v>
      </c>
      <c r="G18" s="2" t="n">
        <v>28900</v>
      </c>
      <c r="H18" s="2" t="n">
        <v>28800</v>
      </c>
      <c r="I18" s="2" t="n">
        <v>29800</v>
      </c>
      <c r="J18" s="2" t="n">
        <v>31200</v>
      </c>
      <c r="K18" s="2" t="n">
        <v>30100</v>
      </c>
      <c r="L18" s="2" t="n">
        <v>27600</v>
      </c>
      <c r="M18" s="2" t="n">
        <v>25200</v>
      </c>
      <c r="R18" s="5" t="n">
        <v>36981</v>
      </c>
      <c r="S18" s="23" t="n">
        <v>22900</v>
      </c>
      <c r="T18" s="23" t="n">
        <v>22000</v>
      </c>
      <c r="U18" s="23" t="n">
        <v>21600</v>
      </c>
      <c r="V18" s="23" t="n">
        <v>21500</v>
      </c>
      <c r="W18" s="23" t="n">
        <v>21800</v>
      </c>
      <c r="X18" s="23" t="n">
        <v>22500</v>
      </c>
      <c r="Y18" s="23" t="n">
        <v>23400</v>
      </c>
      <c r="Z18" s="23" t="n">
        <v>24700</v>
      </c>
      <c r="AA18" s="23" t="n">
        <v>26000</v>
      </c>
      <c r="AB18" s="23" t="n">
        <v>26500</v>
      </c>
      <c r="AC18" s="23" t="n">
        <v>26500</v>
      </c>
      <c r="AD18" s="23" t="n">
        <v>26200</v>
      </c>
      <c r="AE18" s="23" t="n">
        <v>25600</v>
      </c>
      <c r="AF18" s="23" t="n">
        <v>24900</v>
      </c>
      <c r="AG18" s="23" t="n">
        <v>24400</v>
      </c>
      <c r="AH18" s="23" t="n">
        <v>24100</v>
      </c>
      <c r="AI18" s="23" t="n">
        <v>24200</v>
      </c>
      <c r="AJ18" s="23" t="n">
        <v>24600</v>
      </c>
      <c r="AK18" s="23" t="n">
        <v>26200</v>
      </c>
      <c r="AL18" s="23" t="n">
        <v>27500</v>
      </c>
      <c r="AM18" s="23" t="n">
        <v>26800</v>
      </c>
      <c r="AN18" s="23" t="n">
        <v>25700</v>
      </c>
      <c r="AO18" s="23" t="n">
        <v>24200</v>
      </c>
      <c r="AP18" s="23" t="n">
        <v>22500</v>
      </c>
      <c r="AQ18" s="23" t="n"/>
      <c r="AR18" s="23" t="n"/>
    </row>
    <row r="19" ht="13.5" customHeight="1">
      <c r="A19" s="1" t="n">
        <v>36985</v>
      </c>
      <c r="B19" s="2" t="inlineStr">
        <is>
          <t>--</t>
        </is>
      </c>
      <c r="C19" s="2" t="inlineStr">
        <is>
          <t>--</t>
        </is>
      </c>
      <c r="D19" s="2" t="inlineStr">
        <is>
          <t>--</t>
        </is>
      </c>
      <c r="E19" s="2" t="inlineStr">
        <is>
          <t>--</t>
        </is>
      </c>
      <c r="F19" s="2" t="inlineStr">
        <is>
          <t>--</t>
        </is>
      </c>
      <c r="G19" s="2" t="inlineStr">
        <is>
          <t>--</t>
        </is>
      </c>
      <c r="H19" s="2" t="inlineStr">
        <is>
          <t>--</t>
        </is>
      </c>
      <c r="I19" s="2" t="inlineStr">
        <is>
          <t>--</t>
        </is>
      </c>
      <c r="J19" s="2" t="inlineStr">
        <is>
          <t>--</t>
        </is>
      </c>
      <c r="K19" s="2" t="inlineStr">
        <is>
          <t>--</t>
        </is>
      </c>
      <c r="L19" s="2" t="inlineStr">
        <is>
          <t>--</t>
        </is>
      </c>
      <c r="M19" s="2" t="inlineStr">
        <is>
          <t>--</t>
        </is>
      </c>
      <c r="R19" s="5" t="n">
        <v>36982</v>
      </c>
      <c r="S19" s="23" t="n">
        <v>22300</v>
      </c>
      <c r="T19" s="23" t="n">
        <v>21500</v>
      </c>
      <c r="U19" s="23" t="n">
        <v>21500</v>
      </c>
      <c r="V19" s="23" t="n">
        <v>21000</v>
      </c>
      <c r="W19" s="23" t="n">
        <v>21000</v>
      </c>
      <c r="X19" s="23" t="n">
        <v>21400</v>
      </c>
      <c r="Y19" s="23" t="n">
        <v>22000</v>
      </c>
      <c r="Z19" s="23" t="n">
        <v>23400</v>
      </c>
      <c r="AA19" s="23" t="n">
        <v>25100</v>
      </c>
      <c r="AB19" s="23" t="n">
        <v>26100</v>
      </c>
      <c r="AC19" s="23" t="n">
        <v>26500</v>
      </c>
      <c r="AD19" s="23" t="n">
        <v>26400</v>
      </c>
      <c r="AE19" s="23" t="n">
        <v>26100</v>
      </c>
      <c r="AF19" s="23" t="n">
        <v>25500</v>
      </c>
      <c r="AG19" s="23" t="n">
        <v>24900</v>
      </c>
      <c r="AH19" s="23" t="n">
        <v>24700</v>
      </c>
      <c r="AI19" s="23" t="n">
        <v>24900</v>
      </c>
      <c r="AJ19" s="23" t="n">
        <v>25700</v>
      </c>
      <c r="AK19" s="23" t="n">
        <v>27400</v>
      </c>
      <c r="AL19" s="23" t="n">
        <v>28300</v>
      </c>
      <c r="AM19" s="23" t="n">
        <v>27800</v>
      </c>
      <c r="AN19" s="23" t="n">
        <v>26800</v>
      </c>
      <c r="AO19" s="23" t="n">
        <v>25200</v>
      </c>
      <c r="AP19" s="23" t="n">
        <v>23500</v>
      </c>
      <c r="AQ19" s="23" t="n"/>
      <c r="AR19" s="23" t="n"/>
    </row>
    <row r="20" ht="13.5" customHeight="1">
      <c r="R20" s="5" t="n">
        <v>36983</v>
      </c>
      <c r="S20" s="23" t="n">
        <v>23000</v>
      </c>
      <c r="T20" s="23" t="n">
        <v>22200</v>
      </c>
      <c r="U20" s="23" t="n">
        <v>22000</v>
      </c>
      <c r="V20" s="23" t="n">
        <v>22100</v>
      </c>
      <c r="W20" s="23" t="n">
        <v>22800</v>
      </c>
      <c r="X20" s="23" t="n">
        <v>24900</v>
      </c>
      <c r="Y20" s="23" t="n">
        <v>28800</v>
      </c>
      <c r="Z20" s="23" t="n">
        <v>31000</v>
      </c>
      <c r="AA20" s="23" t="n">
        <v>31100</v>
      </c>
      <c r="AB20" s="23" t="n">
        <v>31400</v>
      </c>
      <c r="AC20" s="23" t="n">
        <v>31600</v>
      </c>
      <c r="AD20" s="23" t="n">
        <v>31100</v>
      </c>
      <c r="AE20" s="23" t="n">
        <v>30700</v>
      </c>
      <c r="AF20" s="23" t="n">
        <v>30400</v>
      </c>
      <c r="AG20" s="23" t="n">
        <v>29900</v>
      </c>
      <c r="AH20" s="23" t="n">
        <v>29300</v>
      </c>
      <c r="AI20" s="23" t="n">
        <v>29100</v>
      </c>
      <c r="AJ20" s="23" t="n">
        <v>28900</v>
      </c>
      <c r="AK20" s="23" t="n">
        <v>28800</v>
      </c>
      <c r="AL20" s="23" t="n">
        <v>29800</v>
      </c>
      <c r="AM20" s="23" t="n">
        <v>31200</v>
      </c>
      <c r="AN20" s="23" t="n">
        <v>30100</v>
      </c>
      <c r="AO20" s="23" t="n">
        <v>27600</v>
      </c>
      <c r="AP20" s="23" t="n">
        <v>25200</v>
      </c>
      <c r="AQ20" s="23" t="n"/>
      <c r="AR20" s="23" t="n"/>
    </row>
    <row r="21">
      <c r="R21" s="5" t="n">
        <v>36984</v>
      </c>
      <c r="S21" s="23" t="n">
        <v>23000</v>
      </c>
      <c r="T21" s="23" t="n">
        <v>22200</v>
      </c>
      <c r="U21" s="23" t="n">
        <v>22000</v>
      </c>
      <c r="V21" s="23" t="n">
        <v>22100</v>
      </c>
      <c r="W21" s="23" t="n">
        <v>22800</v>
      </c>
      <c r="X21" s="23" t="n">
        <v>24900</v>
      </c>
      <c r="Y21" s="23" t="n">
        <v>28800</v>
      </c>
      <c r="Z21" s="23" t="n">
        <v>31000</v>
      </c>
      <c r="AA21" s="23" t="n">
        <v>31100</v>
      </c>
      <c r="AB21" s="23" t="n">
        <v>31400</v>
      </c>
      <c r="AC21" s="23" t="n">
        <v>31600</v>
      </c>
      <c r="AD21" s="23" t="n">
        <v>31100</v>
      </c>
      <c r="AE21" s="23" t="n">
        <v>30700</v>
      </c>
      <c r="AF21" s="23" t="n">
        <v>30400</v>
      </c>
      <c r="AG21" s="23" t="n">
        <v>29900</v>
      </c>
      <c r="AH21" s="23" t="n">
        <v>29300</v>
      </c>
      <c r="AI21" s="23" t="n">
        <v>29100</v>
      </c>
      <c r="AJ21" s="23" t="n">
        <v>28900</v>
      </c>
      <c r="AK21" s="23" t="n">
        <v>28800</v>
      </c>
      <c r="AL21" s="23" t="n">
        <v>29800</v>
      </c>
      <c r="AM21" s="23" t="n">
        <v>31200</v>
      </c>
      <c r="AN21" s="23" t="n">
        <v>30100</v>
      </c>
      <c r="AO21" s="23" t="n">
        <v>27600</v>
      </c>
      <c r="AP21" s="23" t="n">
        <v>25200</v>
      </c>
      <c r="AQ21" s="23" t="n"/>
      <c r="AR21" s="23" t="n"/>
    </row>
    <row r="22"/>
    <row r="23"/>
    <row r="24">
      <c r="S24" s="3" t="inlineStr">
        <is>
          <t>Change in Forecasts</t>
        </is>
      </c>
    </row>
    <row r="25">
      <c r="S25" s="4" t="n">
        <v>1</v>
      </c>
      <c r="T25" s="4" t="n">
        <v>2</v>
      </c>
      <c r="U25" s="4" t="n">
        <v>3</v>
      </c>
      <c r="V25" s="4" t="n">
        <v>4</v>
      </c>
      <c r="W25" s="4" t="n">
        <v>5</v>
      </c>
      <c r="X25" s="4" t="n">
        <v>6</v>
      </c>
      <c r="Y25" s="4" t="n">
        <v>7</v>
      </c>
      <c r="Z25" s="4" t="n">
        <v>8</v>
      </c>
      <c r="AA25" s="4" t="n">
        <v>9</v>
      </c>
      <c r="AB25" s="4" t="n">
        <v>10</v>
      </c>
      <c r="AC25" s="4" t="n">
        <v>11</v>
      </c>
      <c r="AD25" s="4" t="n">
        <v>12</v>
      </c>
      <c r="AE25" s="4" t="n">
        <v>13</v>
      </c>
      <c r="AF25" s="4" t="n">
        <v>14</v>
      </c>
      <c r="AG25" s="4" t="n">
        <v>15</v>
      </c>
      <c r="AH25" s="4" t="n">
        <v>16</v>
      </c>
      <c r="AI25" s="4" t="n">
        <v>17</v>
      </c>
      <c r="AJ25" s="4" t="n">
        <v>18</v>
      </c>
      <c r="AK25" s="4" t="n">
        <v>19</v>
      </c>
      <c r="AL25" s="4" t="n">
        <v>20</v>
      </c>
      <c r="AM25" s="4" t="n">
        <v>21</v>
      </c>
      <c r="AN25" s="4" t="n">
        <v>22</v>
      </c>
      <c r="AO25" s="4" t="n">
        <v>23</v>
      </c>
      <c r="AP25" s="4" t="n">
        <v>24</v>
      </c>
      <c r="AQ25" s="4" t="n"/>
      <c r="AR25" s="4" t="n"/>
    </row>
    <row r="26">
      <c r="R26" s="5">
        <f>+R15</f>
        <v/>
      </c>
      <c r="S26" s="23">
        <f>S3-S15</f>
        <v/>
      </c>
      <c r="T26" s="23">
        <f>T3-T15</f>
        <v/>
      </c>
      <c r="U26" s="23">
        <f>U3-U15</f>
        <v/>
      </c>
      <c r="V26" s="23">
        <f>V3-V15</f>
        <v/>
      </c>
      <c r="W26" s="23">
        <f>W3-W15</f>
        <v/>
      </c>
      <c r="X26" s="23">
        <f>X3-X15</f>
        <v/>
      </c>
      <c r="Y26" s="23">
        <f>Y3-Y15</f>
        <v/>
      </c>
      <c r="Z26" s="23">
        <f>Z3-Z15</f>
        <v/>
      </c>
      <c r="AA26" s="23">
        <f>AA3-AA15</f>
        <v/>
      </c>
      <c r="AB26" s="23">
        <f>AB3-AB15</f>
        <v/>
      </c>
      <c r="AC26" s="23">
        <f>AC3-AC15</f>
        <v/>
      </c>
      <c r="AD26" s="23">
        <f>AD3-AD15</f>
        <v/>
      </c>
      <c r="AE26" s="23">
        <f>AE3-AE15</f>
        <v/>
      </c>
      <c r="AF26" s="23">
        <f>AF3-AF15</f>
        <v/>
      </c>
      <c r="AG26" s="23">
        <f>AG3-AG15</f>
        <v/>
      </c>
      <c r="AH26" s="23">
        <f>AH3-AH15</f>
        <v/>
      </c>
      <c r="AI26" s="23">
        <f>AI3-AI15</f>
        <v/>
      </c>
      <c r="AJ26" s="23">
        <f>AJ3-AJ15</f>
        <v/>
      </c>
      <c r="AK26" s="23">
        <f>AK3-AK15</f>
        <v/>
      </c>
      <c r="AL26" s="23">
        <f>AL3-AL15</f>
        <v/>
      </c>
      <c r="AM26" s="23">
        <f>AM3-AM15</f>
        <v/>
      </c>
      <c r="AN26" s="23">
        <f>AN3-AN15</f>
        <v/>
      </c>
      <c r="AO26" s="23">
        <f>AO3-AO15</f>
        <v/>
      </c>
      <c r="AP26" s="23">
        <f>AP3-AP15</f>
        <v/>
      </c>
      <c r="AQ26" s="23" t="n"/>
      <c r="AR26" s="23" t="n"/>
    </row>
    <row r="27">
      <c r="R27" s="5">
        <f>+R16</f>
        <v/>
      </c>
      <c r="S27" s="23">
        <f>S4-S16</f>
        <v/>
      </c>
      <c r="T27" s="23">
        <f>T4-T16</f>
        <v/>
      </c>
      <c r="U27" s="23">
        <f>U4-U16</f>
        <v/>
      </c>
      <c r="V27" s="23">
        <f>V4-V16</f>
        <v/>
      </c>
      <c r="W27" s="23">
        <f>W4-W16</f>
        <v/>
      </c>
      <c r="X27" s="23">
        <f>X4-X16</f>
        <v/>
      </c>
      <c r="Y27" s="23">
        <f>Y4-Y16</f>
        <v/>
      </c>
      <c r="Z27" s="23">
        <f>Z4-Z16</f>
        <v/>
      </c>
      <c r="AA27" s="23">
        <f>AA4-AA16</f>
        <v/>
      </c>
      <c r="AB27" s="23">
        <f>AB4-AB16</f>
        <v/>
      </c>
      <c r="AC27" s="23">
        <f>AC4-AC16</f>
        <v/>
      </c>
      <c r="AD27" s="23">
        <f>AD4-AD16</f>
        <v/>
      </c>
      <c r="AE27" s="23">
        <f>AE4-AE16</f>
        <v/>
      </c>
      <c r="AF27" s="23">
        <f>AF4-AF16</f>
        <v/>
      </c>
      <c r="AG27" s="23">
        <f>AG4-AG16</f>
        <v/>
      </c>
      <c r="AH27" s="23">
        <f>AH4-AH16</f>
        <v/>
      </c>
      <c r="AI27" s="23">
        <f>AI4-AI16</f>
        <v/>
      </c>
      <c r="AJ27" s="23">
        <f>AJ4-AJ16</f>
        <v/>
      </c>
      <c r="AK27" s="23">
        <f>AK4-AK16</f>
        <v/>
      </c>
      <c r="AL27" s="23">
        <f>AL4-AL16</f>
        <v/>
      </c>
      <c r="AM27" s="23">
        <f>AM4-AM16</f>
        <v/>
      </c>
      <c r="AN27" s="23">
        <f>AN4-AN16</f>
        <v/>
      </c>
      <c r="AO27" s="23">
        <f>AO4-AO16</f>
        <v/>
      </c>
      <c r="AP27" s="23">
        <f>AP4-AP16</f>
        <v/>
      </c>
      <c r="AQ27" s="23" t="n"/>
      <c r="AR27" s="23" t="n"/>
    </row>
    <row r="28">
      <c r="R28" s="5">
        <f>+R17</f>
        <v/>
      </c>
      <c r="S28" s="23">
        <f>S5-S17</f>
        <v/>
      </c>
      <c r="T28" s="23">
        <f>T5-T17</f>
        <v/>
      </c>
      <c r="U28" s="23">
        <f>U5-U17</f>
        <v/>
      </c>
      <c r="V28" s="23">
        <f>V5-V17</f>
        <v/>
      </c>
      <c r="W28" s="23">
        <f>W5-W17</f>
        <v/>
      </c>
      <c r="X28" s="23">
        <f>X5-X17</f>
        <v/>
      </c>
      <c r="Y28" s="23">
        <f>Y5-Y17</f>
        <v/>
      </c>
      <c r="Z28" s="23">
        <f>Z5-Z17</f>
        <v/>
      </c>
      <c r="AA28" s="23">
        <f>AA5-AA17</f>
        <v/>
      </c>
      <c r="AB28" s="23">
        <f>AB5-AB17</f>
        <v/>
      </c>
      <c r="AC28" s="23">
        <f>AC5-AC17</f>
        <v/>
      </c>
      <c r="AD28" s="23">
        <f>AD5-AD17</f>
        <v/>
      </c>
      <c r="AE28" s="23">
        <f>AE5-AE17</f>
        <v/>
      </c>
      <c r="AF28" s="23">
        <f>AF5-AF17</f>
        <v/>
      </c>
      <c r="AG28" s="23">
        <f>AG5-AG17</f>
        <v/>
      </c>
      <c r="AH28" s="23">
        <f>AH5-AH17</f>
        <v/>
      </c>
      <c r="AI28" s="23">
        <f>AI5-AI17</f>
        <v/>
      </c>
      <c r="AJ28" s="23">
        <f>AJ5-AJ17</f>
        <v/>
      </c>
      <c r="AK28" s="23">
        <f>AK5-AK17</f>
        <v/>
      </c>
      <c r="AL28" s="23">
        <f>AL5-AL17</f>
        <v/>
      </c>
      <c r="AM28" s="23">
        <f>AM5-AM17</f>
        <v/>
      </c>
      <c r="AN28" s="23">
        <f>AN5-AN17</f>
        <v/>
      </c>
      <c r="AO28" s="23">
        <f>AO5-AO17</f>
        <v/>
      </c>
      <c r="AP28" s="23">
        <f>AP5-AP17</f>
        <v/>
      </c>
      <c r="AQ28" s="23" t="n"/>
      <c r="AR28" s="23" t="n"/>
    </row>
    <row r="29">
      <c r="R29" s="5">
        <f>+R18</f>
        <v/>
      </c>
      <c r="S29" s="23">
        <f>S6-S18</f>
        <v/>
      </c>
      <c r="T29" s="23">
        <f>T6-T18</f>
        <v/>
      </c>
      <c r="U29" s="23">
        <f>U6-U18</f>
        <v/>
      </c>
      <c r="V29" s="23">
        <f>V6-V18</f>
        <v/>
      </c>
      <c r="W29" s="23">
        <f>W6-W18</f>
        <v/>
      </c>
      <c r="X29" s="23">
        <f>X6-X18</f>
        <v/>
      </c>
      <c r="Y29" s="23">
        <f>Y6-Y18</f>
        <v/>
      </c>
      <c r="Z29" s="23">
        <f>Z6-Z18</f>
        <v/>
      </c>
      <c r="AA29" s="23">
        <f>AA6-AA18</f>
        <v/>
      </c>
      <c r="AB29" s="23">
        <f>AB6-AB18</f>
        <v/>
      </c>
      <c r="AC29" s="23">
        <f>AC6-AC18</f>
        <v/>
      </c>
      <c r="AD29" s="23">
        <f>AD6-AD18</f>
        <v/>
      </c>
      <c r="AE29" s="23">
        <f>AE6-AE18</f>
        <v/>
      </c>
      <c r="AF29" s="23">
        <f>AF6-AF18</f>
        <v/>
      </c>
      <c r="AG29" s="23">
        <f>AG6-AG18</f>
        <v/>
      </c>
      <c r="AH29" s="23">
        <f>AH6-AH18</f>
        <v/>
      </c>
      <c r="AI29" s="23">
        <f>AI6-AI18</f>
        <v/>
      </c>
      <c r="AJ29" s="23">
        <f>AJ6-AJ18</f>
        <v/>
      </c>
      <c r="AK29" s="23">
        <f>AK6-AK18</f>
        <v/>
      </c>
      <c r="AL29" s="23">
        <f>AL6-AL18</f>
        <v/>
      </c>
      <c r="AM29" s="23">
        <f>AM6-AM18</f>
        <v/>
      </c>
      <c r="AN29" s="23">
        <f>AN6-AN18</f>
        <v/>
      </c>
      <c r="AO29" s="23">
        <f>AO6-AO18</f>
        <v/>
      </c>
      <c r="AP29" s="23">
        <f>AP6-AP18</f>
        <v/>
      </c>
      <c r="AQ29" s="23" t="n"/>
      <c r="AR29" s="23" t="n"/>
    </row>
    <row r="30">
      <c r="R30" s="5">
        <f>+R19</f>
        <v/>
      </c>
      <c r="S30" s="23">
        <f>S7-S19</f>
        <v/>
      </c>
      <c r="T30" s="23">
        <f>T7-T19</f>
        <v/>
      </c>
      <c r="U30" s="23">
        <f>U7-U19</f>
        <v/>
      </c>
      <c r="V30" s="23">
        <f>V7-V19</f>
        <v/>
      </c>
      <c r="W30" s="23">
        <f>W7-W19</f>
        <v/>
      </c>
      <c r="X30" s="23">
        <f>X7-X19</f>
        <v/>
      </c>
      <c r="Y30" s="23">
        <f>Y7-Y19</f>
        <v/>
      </c>
      <c r="Z30" s="23">
        <f>Z7-Z19</f>
        <v/>
      </c>
      <c r="AA30" s="23">
        <f>AA7-AA19</f>
        <v/>
      </c>
      <c r="AB30" s="23">
        <f>AB7-AB19</f>
        <v/>
      </c>
      <c r="AC30" s="23">
        <f>AC7-AC19</f>
        <v/>
      </c>
      <c r="AD30" s="23">
        <f>AD7-AD19</f>
        <v/>
      </c>
      <c r="AE30" s="23">
        <f>AE7-AE19</f>
        <v/>
      </c>
      <c r="AF30" s="23">
        <f>AF7-AF19</f>
        <v/>
      </c>
      <c r="AG30" s="23">
        <f>AG7-AG19</f>
        <v/>
      </c>
      <c r="AH30" s="23">
        <f>AH7-AH19</f>
        <v/>
      </c>
      <c r="AI30" s="23">
        <f>AI7-AI19</f>
        <v/>
      </c>
      <c r="AJ30" s="23">
        <f>AJ7-AJ19</f>
        <v/>
      </c>
      <c r="AK30" s="23">
        <f>AK7-AK19</f>
        <v/>
      </c>
      <c r="AL30" s="23">
        <f>AL7-AL19</f>
        <v/>
      </c>
      <c r="AM30" s="23">
        <f>AM7-AM19</f>
        <v/>
      </c>
      <c r="AN30" s="23">
        <f>AN7-AN19</f>
        <v/>
      </c>
      <c r="AO30" s="23">
        <f>AO7-AO19</f>
        <v/>
      </c>
      <c r="AP30" s="23">
        <f>AP7-AP19</f>
        <v/>
      </c>
      <c r="AQ30" s="23" t="n"/>
      <c r="AR30" s="23" t="n"/>
    </row>
    <row r="31">
      <c r="R31" s="5">
        <f>+R20</f>
        <v/>
      </c>
      <c r="S31" s="23">
        <f>S8-S20</f>
        <v/>
      </c>
      <c r="T31" s="23">
        <f>T8-T20</f>
        <v/>
      </c>
      <c r="U31" s="23">
        <f>U8-U20</f>
        <v/>
      </c>
      <c r="V31" s="23">
        <f>V8-V20</f>
        <v/>
      </c>
      <c r="W31" s="23">
        <f>W8-W20</f>
        <v/>
      </c>
      <c r="X31" s="23">
        <f>X8-X20</f>
        <v/>
      </c>
      <c r="Y31" s="23">
        <f>Y8-Y20</f>
        <v/>
      </c>
      <c r="Z31" s="23">
        <f>Z8-Z20</f>
        <v/>
      </c>
      <c r="AA31" s="23">
        <f>AA8-AA20</f>
        <v/>
      </c>
      <c r="AB31" s="23">
        <f>AB8-AB20</f>
        <v/>
      </c>
      <c r="AC31" s="23">
        <f>AC8-AC20</f>
        <v/>
      </c>
      <c r="AD31" s="23">
        <f>AD8-AD20</f>
        <v/>
      </c>
      <c r="AE31" s="23">
        <f>AE8-AE20</f>
        <v/>
      </c>
      <c r="AF31" s="23">
        <f>AF8-AF20</f>
        <v/>
      </c>
      <c r="AG31" s="23">
        <f>AG8-AG20</f>
        <v/>
      </c>
      <c r="AH31" s="23">
        <f>AH8-AH20</f>
        <v/>
      </c>
      <c r="AI31" s="23">
        <f>AI8-AI20</f>
        <v/>
      </c>
      <c r="AJ31" s="23">
        <f>AJ8-AJ20</f>
        <v/>
      </c>
      <c r="AK31" s="23">
        <f>AK8-AK20</f>
        <v/>
      </c>
      <c r="AL31" s="23">
        <f>AL8-AL20</f>
        <v/>
      </c>
      <c r="AM31" s="23">
        <f>AM8-AM20</f>
        <v/>
      </c>
      <c r="AN31" s="23">
        <f>AN8-AN20</f>
        <v/>
      </c>
      <c r="AO31" s="23">
        <f>AO8-AO20</f>
        <v/>
      </c>
      <c r="AP31" s="23">
        <f>AP8-AP20</f>
        <v/>
      </c>
      <c r="AQ31" s="23" t="n"/>
      <c r="AR31" s="23" t="n"/>
    </row>
    <row r="32">
      <c r="R32" s="5">
        <f>+R21</f>
        <v/>
      </c>
      <c r="S32" s="23">
        <f>S9-S21</f>
        <v/>
      </c>
      <c r="T32" s="23">
        <f>T9-T21</f>
        <v/>
      </c>
      <c r="U32" s="23">
        <f>U9-U21</f>
        <v/>
      </c>
      <c r="V32" s="23">
        <f>V9-V21</f>
        <v/>
      </c>
      <c r="W32" s="23">
        <f>W9-W21</f>
        <v/>
      </c>
      <c r="X32" s="23">
        <f>X9-X21</f>
        <v/>
      </c>
      <c r="Y32" s="23">
        <f>Y9-Y21</f>
        <v/>
      </c>
      <c r="Z32" s="23">
        <f>Z9-Z21</f>
        <v/>
      </c>
      <c r="AA32" s="23">
        <f>AA9-AA21</f>
        <v/>
      </c>
      <c r="AB32" s="23">
        <f>AB9-AB21</f>
        <v/>
      </c>
      <c r="AC32" s="23">
        <f>AC9-AC21</f>
        <v/>
      </c>
      <c r="AD32" s="23">
        <f>AD9-AD21</f>
        <v/>
      </c>
      <c r="AE32" s="23">
        <f>AE9-AE21</f>
        <v/>
      </c>
      <c r="AF32" s="23">
        <f>AF9-AF21</f>
        <v/>
      </c>
      <c r="AG32" s="23">
        <f>AG9-AG21</f>
        <v/>
      </c>
      <c r="AH32" s="23">
        <f>AH9-AH21</f>
        <v/>
      </c>
      <c r="AI32" s="23">
        <f>AI9-AI21</f>
        <v/>
      </c>
      <c r="AJ32" s="23">
        <f>AJ9-AJ21</f>
        <v/>
      </c>
      <c r="AK32" s="23">
        <f>AK9-AK21</f>
        <v/>
      </c>
      <c r="AL32" s="23">
        <f>AL9-AL21</f>
        <v/>
      </c>
      <c r="AM32" s="23">
        <f>AM9-AM21</f>
        <v/>
      </c>
      <c r="AN32" s="23">
        <f>AN9-AN21</f>
        <v/>
      </c>
      <c r="AO32" s="23">
        <f>AO9-AO21</f>
        <v/>
      </c>
      <c r="AP32" s="23">
        <f>AP9-AP21</f>
        <v/>
      </c>
      <c r="AQ32" s="23" t="n"/>
      <c r="AR32" s="23" t="n"/>
    </row>
  </sheetData>
  <pageMargins left="0.75" right="0.75" top="1" bottom="1" header="0.5" footer="0.5"/>
  <pageSetup orientation="landscape"/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 codeName="Sheet1"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2.75"/>
  <cols>
    <col width="81.140625" bestFit="1" customWidth="1" min="1" max="2"/>
    <col width="33.85546875" bestFit="1" customWidth="1" min="5" max="5"/>
  </cols>
  <sheetData>
    <row r="1">
      <c r="A1" t="n"/>
    </row>
    <row r="2"/>
    <row r="3">
      <c r="A3" t="inlineStr">
        <is>
          <t>PJM Forecasted System Constraints:</t>
        </is>
      </c>
    </row>
    <row r="4">
      <c r="B4" t="inlineStr">
        <is>
          <t>Updated as of: 3-27-2001  15:55</t>
        </is>
      </c>
    </row>
    <row r="5">
      <c r="B5" t="inlineStr">
        <is>
          <t>Constrained operations ARE expected in the DPL-South and PL areas on 03/28/01.</t>
        </is>
      </c>
    </row>
    <row r="6">
      <c r="B6" t="inlineStr">
        <is>
          <t>Constrained operations ARE expected in the DPL-South area on 03/29/01.</t>
        </is>
      </c>
    </row>
    <row r="7"/>
    <row r="8">
      <c r="B8" t="inlineStr">
        <is>
          <t xml:space="preserve">HLD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    </is>
      </c>
    </row>
    <row r="9"/>
    <row r="10"/>
    <row r="11">
      <c r="E11" t="inlineStr">
        <is>
          <t>PJM HOURLY FORECAST LOAD MW</t>
        </is>
      </c>
    </row>
    <row r="12"/>
    <row r="13">
      <c r="A13" t="inlineStr">
        <is>
          <t>Data updated as of Wed Mar 28 06:57:41 2001</t>
        </is>
      </c>
    </row>
    <row r="14"/>
    <row r="15">
      <c r="A15" t="inlineStr">
        <is>
          <t xml:space="preserve">   Date         1      2      3      4      5      6      7      8      9      10     11     12</t>
        </is>
      </c>
    </row>
    <row r="16">
      <c r="A16" t="inlineStr">
        <is>
          <t>+-----------++-----++-----++-----++-----++-----++-----++-----++-----++-----++-----++-----++-----+</t>
        </is>
      </c>
    </row>
    <row r="17">
      <c r="A17" t="inlineStr">
        <is>
          <t xml:space="preserve"> 03/28/01 am  27200  26500  26500  26500  27200  29400  33300  35200  34800  34200  33800  33200  </t>
        </is>
      </c>
    </row>
    <row r="18">
      <c r="A18" t="inlineStr">
        <is>
          <t xml:space="preserve">          pm  32600  32300  31800  31800  32100  33300  35300  35500  34700  33300  31000  28900  </t>
        </is>
      </c>
    </row>
    <row r="19">
      <c r="A19" t="inlineStr">
        <is>
          <t xml:space="preserve"> 03/29/01 am  25500  24700  24500  24600  25300  27000  29900  31700  32600  32600  32500  32300  </t>
        </is>
      </c>
    </row>
    <row r="20">
      <c r="A20" t="inlineStr">
        <is>
          <t xml:space="preserve">          pm  31900  31500  31500  31600  32300  33400  34700  34600  33800  32200  30000  27600  </t>
        </is>
      </c>
    </row>
    <row r="21">
      <c r="A21" t="inlineStr">
        <is>
          <t xml:space="preserve"> 03/30/01 am  25700  24900  24500  24500  25000  27100  30400  32300  32600  32200  32100  31700  </t>
        </is>
      </c>
    </row>
    <row r="22">
      <c r="A22" t="inlineStr">
        <is>
          <t xml:space="preserve">          pm  31100  30800  30400  30000  29900  30200  31700  32300  31600  30300  28500  26800  </t>
        </is>
      </c>
    </row>
    <row r="23">
      <c r="A23" t="inlineStr">
        <is>
          <t xml:space="preserve"> 03/31/01 am  22900  22000  21600  21500  21800  22500  23400  24700  26000  26500  26500  26200  </t>
        </is>
      </c>
    </row>
    <row r="24">
      <c r="A24" t="inlineStr">
        <is>
          <t xml:space="preserve">          pm  25600  24900  24400  24100  24200  24600  26200  27500  26800  25700  24200  22500  </t>
        </is>
      </c>
    </row>
    <row r="25">
      <c r="A25" t="inlineStr">
        <is>
          <t xml:space="preserve"> 04/01/01 am  22300  21500  21500  21000  21000  21400  22000  23400  25100  26100  26500  26400  </t>
        </is>
      </c>
    </row>
    <row r="26">
      <c r="A26" t="inlineStr">
        <is>
          <t xml:space="preserve">          pm  26100  25500  24900  24700  24900  25700  27400  28300  27800  26800  25200  23500  </t>
        </is>
      </c>
    </row>
    <row r="27">
      <c r="A27" t="inlineStr">
        <is>
          <t xml:space="preserve"> 04/02/01 am  23000  22200  22000  22100  22800  24900  28800  31000  31100  31400  31600  31100  </t>
        </is>
      </c>
    </row>
    <row r="28">
      <c r="A28" t="inlineStr">
        <is>
          <t xml:space="preserve">          pm  30700  30400  29900  29300  29100  28900  28800  29800  31200  30100  27600  25200  </t>
        </is>
      </c>
    </row>
    <row r="29">
      <c r="A29" t="inlineStr">
        <is>
          <t xml:space="preserve"> 04/03/01 am  23000  22200  22000  22100  22800  24900  28800  31000  31100  31400  31600  31100  </t>
        </is>
      </c>
    </row>
    <row r="30">
      <c r="A30" t="inlineStr">
        <is>
          <t xml:space="preserve">          pm  30700  30400  29900  29300  29100  28900  28800  29800  31200  30100  27600  25200  </t>
        </is>
      </c>
    </row>
    <row r="31">
      <c r="A31" t="inlineStr">
        <is>
          <t xml:space="preserve"> 04/04/01 am    --     --     --     --     --     --     --     --     --     --     --     --   </t>
        </is>
      </c>
    </row>
    <row r="32">
      <c r="A32" t="inlineStr">
        <is>
          <t xml:space="preserve">          pm    --     --     --     --     --     --     --     --     --     --     --     --   </t>
        </is>
      </c>
    </row>
  </sheetData>
  <pageMargins left="0.75" right="0.75" top="1" bottom="1" header="0.5" footer="0.5"/>
  <legacyDrawing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nmisra</dc:creator>
  <dcterms:created xsi:type="dcterms:W3CDTF">2001-02-24T16:28:59Z</dcterms:created>
  <dcterms:modified xsi:type="dcterms:W3CDTF">2025-09-29T22:10:56Z</dcterms:modified>
  <cp:lastModifiedBy>Felienne</cp:lastModifiedBy>
  <cp:lastPrinted>2001-03-28T12:14:08Z</cp:lastPrinted>
</cp:coreProperties>
</file>