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Sheet2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&quot;$&quot;#,##0.00"/>
  </numFmts>
  <fonts count="14">
    <font>
      <name val="Calibri"/>
      <family val="2"/>
      <color theme="1"/>
      <sz val="11"/>
      <scheme val="minor"/>
    </font>
    <font>
      <name val="Calibri"/>
      <family val="2"/>
      <b val="1"/>
      <color rgb="FF6B8537"/>
      <sz val="14"/>
      <scheme val="minor"/>
    </font>
    <font>
      <name val="Calibri"/>
      <family val="2"/>
      <color theme="1"/>
      <sz val="14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b val="1"/>
      <sz val="11"/>
      <scheme val="minor"/>
    </font>
    <font>
      <name val="Calibri"/>
      <family val="2"/>
      <b val="1"/>
      <color rgb="FFFF0000"/>
      <sz val="11"/>
      <scheme val="minor"/>
    </font>
    <font>
      <name val="Segoe UI"/>
      <family val="2"/>
      <b val="1"/>
      <color rgb="FF1E1E1E"/>
      <sz val="10"/>
    </font>
    <font>
      <name val="Calibri"/>
      <family val="2"/>
      <color theme="0"/>
      <sz val="16"/>
      <scheme val="minor"/>
    </font>
    <font>
      <name val="Calibri"/>
      <family val="2"/>
      <color theme="1"/>
      <sz val="16"/>
      <scheme val="minor"/>
    </font>
    <font>
      <name val="Calibri"/>
      <family val="2"/>
      <sz val="8"/>
      <scheme val="minor"/>
    </font>
    <font>
      <name val="Calibri"/>
      <family val="2"/>
      <b val="1"/>
      <color theme="1"/>
      <sz val="16"/>
      <scheme val="minor"/>
    </font>
  </fonts>
  <fills count="9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3499862666707358"/>
        <bgColor indexed="64"/>
      </patternFill>
    </fill>
    <fill>
      <patternFill patternType="solid">
        <fgColor rgb="FFD4AD8C"/>
        <bgColor indexed="64"/>
      </patternFill>
    </fill>
    <fill>
      <patternFill patternType="solid">
        <fgColor rgb="FFFFFFA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4" fillId="0" borderId="0"/>
    <xf numFmtId="44" fontId="4" fillId="0" borderId="0"/>
  </cellStyleXfs>
  <cellXfs count="75">
    <xf numFmtId="0" fontId="0" fillId="0" borderId="0" pivotButton="0" quotePrefix="0" xfId="0"/>
    <xf numFmtId="0" fontId="2" fillId="0" borderId="0" pivotButton="0" quotePrefix="0" xfId="0"/>
    <xf numFmtId="0" fontId="2" fillId="0" borderId="1" pivotButton="0" quotePrefix="0" xfId="0"/>
    <xf numFmtId="0" fontId="0" fillId="0" borderId="0" applyAlignment="1" pivotButton="0" quotePrefix="0" xfId="0">
      <alignment horizontal="center"/>
    </xf>
    <xf numFmtId="14" fontId="0" fillId="0" borderId="1" pivotButton="0" quotePrefix="0" xfId="0"/>
    <xf numFmtId="0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0" fillId="0" borderId="0" pivotButton="0" quotePrefix="0" xfId="0"/>
    <xf numFmtId="0" fontId="5" fillId="3" borderId="1" applyAlignment="1" pivotButton="0" quotePrefix="0" xfId="0">
      <alignment horizontal="center"/>
    </xf>
    <xf numFmtId="14" fontId="0" fillId="0" borderId="1" pivotButton="0" quotePrefix="0" xfId="0"/>
    <xf numFmtId="0" fontId="0" fillId="4" borderId="1" pivotButton="0" quotePrefix="0" xfId="0"/>
    <xf numFmtId="164" fontId="0" fillId="0" borderId="1" pivotButton="0" quotePrefix="0" xfId="0"/>
    <xf numFmtId="14" fontId="0" fillId="3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0" fillId="5" borderId="0" pivotButton="0" quotePrefix="0" xfId="0"/>
    <xf numFmtId="0" fontId="0" fillId="2" borderId="0" pivotButton="0" quotePrefix="0" xfId="0"/>
    <xf numFmtId="0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right"/>
    </xf>
    <xf numFmtId="0" fontId="0" fillId="3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16" fontId="0" fillId="0" borderId="1" applyAlignment="1" pivotButton="0" quotePrefix="0" xfId="0">
      <alignment horizontal="center"/>
    </xf>
    <xf numFmtId="16" fontId="0" fillId="0" borderId="1" applyAlignment="1" pivotButton="0" quotePrefix="0" xfId="0">
      <alignment horizontal="center"/>
    </xf>
    <xf numFmtId="16" fontId="0" fillId="3" borderId="1" applyAlignment="1" pivotButton="0" quotePrefix="0" xfId="0">
      <alignment horizontal="center"/>
    </xf>
    <xf numFmtId="0" fontId="5" fillId="0" borderId="1" pivotButton="0" quotePrefix="0" xfId="0"/>
    <xf numFmtId="0" fontId="5" fillId="0" borderId="0" pivotButton="0" quotePrefix="0" xfId="0"/>
    <xf numFmtId="0" fontId="3" fillId="0" borderId="0" pivotButton="0" quotePrefix="0" xfId="0"/>
    <xf numFmtId="0" fontId="2" fillId="0" borderId="1" applyAlignment="1" pivotButton="0" quotePrefix="0" xfId="0">
      <alignment horizontal="right"/>
    </xf>
    <xf numFmtId="0" fontId="3" fillId="0" borderId="1" pivotButton="0" quotePrefix="0" xfId="0"/>
    <xf numFmtId="0" fontId="2" fillId="0" borderId="1" applyAlignment="1" pivotButton="0" quotePrefix="0" xfId="0">
      <alignment horizontal="center"/>
    </xf>
    <xf numFmtId="14" fontId="7" fillId="7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/>
    </xf>
    <xf numFmtId="14" fontId="7" fillId="7" borderId="1" applyAlignment="1" pivotButton="0" quotePrefix="0" xfId="0">
      <alignment horizontal="center" vertical="center" wrapText="1"/>
    </xf>
    <xf numFmtId="0" fontId="1" fillId="7" borderId="0" applyAlignment="1" pivotButton="0" quotePrefix="0" xfId="0">
      <alignment horizontal="center" vertical="center" wrapText="1"/>
    </xf>
    <xf numFmtId="14" fontId="7" fillId="7" borderId="0" applyAlignment="1" pivotButton="0" quotePrefix="0" xfId="0">
      <alignment horizontal="left" vertical="center"/>
    </xf>
    <xf numFmtId="0" fontId="0" fillId="0" borderId="0" pivotButton="0" quotePrefix="0" xfId="0"/>
    <xf numFmtId="165" fontId="0" fillId="0" borderId="0" pivotButton="0" quotePrefix="0" xfId="1"/>
    <xf numFmtId="0" fontId="8" fillId="0" borderId="0" pivotButton="0" quotePrefix="0" xfId="0"/>
    <xf numFmtId="16" fontId="0" fillId="0" borderId="0" applyAlignment="1" pivotButton="0" quotePrefix="0" xfId="0">
      <alignment horizontal="center"/>
    </xf>
    <xf numFmtId="166" fontId="0" fillId="0" borderId="0" pivotButton="0" quotePrefix="0" xfId="0"/>
    <xf numFmtId="1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0" fillId="0" borderId="0" pivotButton="0" quotePrefix="0" xfId="0"/>
    <xf numFmtId="166" fontId="0" fillId="8" borderId="1" applyAlignment="1" pivotButton="0" quotePrefix="0" xfId="0">
      <alignment horizontal="left"/>
    </xf>
    <xf numFmtId="14" fontId="0" fillId="0" borderId="1" applyAlignment="1" pivotButton="0" quotePrefix="0" xfId="0">
      <alignment horizontal="left"/>
    </xf>
    <xf numFmtId="16" fontId="5" fillId="0" borderId="1" applyAlignment="1" pivotButton="0" quotePrefix="0" xfId="0">
      <alignment horizontal="center" wrapText="1"/>
    </xf>
    <xf numFmtId="9" fontId="0" fillId="0" borderId="1" applyAlignment="1" pivotButton="0" quotePrefix="0" xfId="0">
      <alignment horizontal="center"/>
    </xf>
    <xf numFmtId="9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5" fillId="0" borderId="2" pivotButton="0" quotePrefix="0" xfId="0"/>
    <xf numFmtId="166" fontId="0" fillId="0" borderId="1" applyAlignment="1" pivotButton="0" quotePrefix="0" xfId="0">
      <alignment horizontal="center"/>
    </xf>
    <xf numFmtId="10" fontId="0" fillId="0" borderId="1" applyAlignment="1" pivotButton="0" quotePrefix="0" xfId="0">
      <alignment horizontal="center"/>
    </xf>
    <xf numFmtId="14" fontId="2" fillId="0" borderId="0" pivotButton="0" quotePrefix="0" xfId="0"/>
    <xf numFmtId="14" fontId="0" fillId="0" borderId="0" pivotButton="0" quotePrefix="0" xfId="0"/>
    <xf numFmtId="14" fontId="0" fillId="0" borderId="0" applyAlignment="1" pivotButton="0" quotePrefix="0" xfId="0">
      <alignment horizontal="center"/>
    </xf>
    <xf numFmtId="0" fontId="9" fillId="0" borderId="0" pivotButton="0" quotePrefix="0" xfId="0"/>
    <xf numFmtId="0" fontId="0" fillId="0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center" vertical="center" wrapText="1"/>
    </xf>
    <xf numFmtId="0" fontId="10" fillId="6" borderId="0" applyAlignment="1" pivotButton="0" quotePrefix="0" xfId="0">
      <alignment horizontal="center" vertical="center"/>
    </xf>
    <xf numFmtId="166" fontId="11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/>
    </xf>
    <xf numFmtId="0" fontId="6" fillId="6" borderId="0" applyAlignment="1" pivotButton="0" quotePrefix="0" xfId="0">
      <alignment horizontal="center"/>
    </xf>
    <xf numFmtId="0" fontId="13" fillId="0" borderId="3" applyAlignment="1" pivotButton="0" quotePrefix="0" xfId="0">
      <alignment vertical="center"/>
    </xf>
    <xf numFmtId="0" fontId="13" fillId="0" borderId="4" applyAlignment="1" pivotButton="0" quotePrefix="0" xfId="0">
      <alignment vertical="center"/>
    </xf>
    <xf numFmtId="0" fontId="13" fillId="0" borderId="5" applyAlignment="1" pivotButton="0" quotePrefix="0" xfId="0">
      <alignment vertical="center"/>
    </xf>
    <xf numFmtId="166" fontId="0" fillId="0" borderId="0" pivotButton="0" quotePrefix="0" xfId="0"/>
    <xf numFmtId="166" fontId="11" fillId="0" borderId="0" applyAlignment="1" pivotButton="0" quotePrefix="0" xfId="0">
      <alignment horizontal="center" vertical="center"/>
    </xf>
    <xf numFmtId="166" fontId="0" fillId="8" borderId="1" applyAlignment="1" pivotButton="0" quotePrefix="0" xfId="0">
      <alignment horizontal="left"/>
    </xf>
    <xf numFmtId="166" fontId="0" fillId="0" borderId="1" applyAlignment="1" pivotButton="0" quotePrefix="0" xfId="0">
      <alignment horizontal="center"/>
    </xf>
    <xf numFmtId="165" fontId="0" fillId="0" borderId="0" pivotButton="0" quotePrefix="0" xfId="1"/>
  </cellXfs>
  <cellStyles count="2">
    <cellStyle name="Normal" xfId="0" builtinId="0"/>
    <cellStyle name="Currency" xfId="1" builtinId="4"/>
  </cellStyles>
  <dxfs count="5">
    <dxf>
      <font>
        <color theme="0"/>
      </font>
    </dxf>
    <dxf>
      <fill>
        <patternFill>
          <bgColor theme="6" tint="0.3999450666829432"/>
        </patternFill>
      </fill>
    </dxf>
    <dxf>
      <fill>
        <patternFill>
          <bgColor rgb="FFFF5353"/>
        </patternFill>
      </fill>
    </dxf>
    <dxf>
      <fill>
        <patternFill>
          <bgColor theme="6" tint="0.3999450666829432"/>
        </patternFill>
      </fill>
    </dxf>
    <dxf>
      <fill>
        <patternFill>
          <bgColor rgb="FFFF5353"/>
        </patternFill>
      </fill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2"/>
  <sheetViews>
    <sheetView tabSelected="1" zoomScaleNormal="100" workbookViewId="0">
      <selection activeCell="K4" sqref="K4"/>
    </sheetView>
  </sheetViews>
  <sheetFormatPr baseColWidth="8" defaultRowHeight="14.4"/>
  <cols>
    <col width="10.88671875" customWidth="1" style="65" min="1" max="1"/>
    <col width="11.109375" customWidth="1" style="70" min="2" max="2"/>
    <col width="10.88671875" customWidth="1" style="46" min="3" max="3"/>
    <col width="11.109375" customWidth="1" style="3" min="4" max="4"/>
    <col width="10.88671875" customWidth="1" style="46" min="5" max="5"/>
    <col width="11.109375" customWidth="1" style="46" min="6" max="6"/>
    <col width="13.6640625" customWidth="1" style="46" min="10" max="10"/>
    <col width="15" customWidth="1" style="46" min="11" max="11"/>
    <col width="13.5546875" customWidth="1" style="46" min="12" max="12"/>
    <col width="12.33203125" customWidth="1" style="46" min="13" max="13"/>
    <col width="12.109375" customWidth="1" style="46" min="14" max="14"/>
    <col width="21.109375" customWidth="1" style="46" min="15" max="16"/>
    <col width="12.6640625" customWidth="1" style="46" min="17" max="17"/>
    <col width="9.109375" customWidth="1" style="46" min="18" max="18"/>
  </cols>
  <sheetData>
    <row r="1">
      <c r="A1" s="65" t="inlineStr">
        <is>
          <t>DAILY SALES  QUARTER 3, 2020</t>
        </is>
      </c>
    </row>
    <row r="2">
      <c r="B2" s="3" t="n"/>
    </row>
    <row r="3" ht="28.8" customHeight="1" s="46">
      <c r="A3" s="62" t="inlineStr">
        <is>
          <t>PER 7</t>
        </is>
      </c>
      <c r="B3" s="71" t="n"/>
      <c r="C3" s="62" t="inlineStr">
        <is>
          <t>PER 8</t>
        </is>
      </c>
      <c r="D3" s="64" t="n"/>
      <c r="E3" s="62" t="inlineStr">
        <is>
          <t>PER 9</t>
        </is>
      </c>
      <c r="J3" s="61" t="inlineStr">
        <is>
          <t>SALES</t>
        </is>
      </c>
      <c r="K3" s="61" t="inlineStr">
        <is>
          <t>ACTUAL 
PURCHASES  $</t>
        </is>
      </c>
      <c r="L3" s="61" t="inlineStr">
        <is>
          <t>ACTUAL 
PURCHASE %</t>
        </is>
      </c>
      <c r="M3" s="60" t="inlineStr">
        <is>
          <t>PURCHASE % 
TARGET</t>
        </is>
      </c>
      <c r="N3" s="52" t="inlineStr">
        <is>
          <t>[Person_1]</t>
        </is>
      </c>
    </row>
    <row r="4" ht="15" customHeight="1" s="46">
      <c r="A4" s="48" t="n">
        <v>44013</v>
      </c>
      <c r="B4" s="72" t="n"/>
      <c r="C4" s="48" t="n">
        <v>44044</v>
      </c>
      <c r="D4" s="72" t="n"/>
      <c r="E4" s="48" t="n">
        <v>44075</v>
      </c>
      <c r="F4" s="72" t="n"/>
      <c r="H4" s="67" t="inlineStr">
        <is>
          <t>P7</t>
        </is>
      </c>
      <c r="I4" s="53" t="inlineStr">
        <is>
          <t>WEEK 1</t>
        </is>
      </c>
      <c r="J4" s="73">
        <f>SUM(B4:B8)</f>
        <v/>
      </c>
      <c r="K4" s="73">
        <f t="array" ref="K4">SUMIFS(Sheet1!I:I,Sheet1!A:A,"&gt;="&amp;DATEVALUE(LEFT(INDEX(Sheet3!$B$3:$G$14,RIGHT($H4,1),MATCH($I4,TRIM(Sheet3!$B$2:$G$2),0)),SEARCH("-",INDEX(Sheet3!$B$3:$G$14,RIGHT($H4,1),MATCH($I4,TRIM(Sheet3!$B$2:$G$2),0)))-1)),Sheet1!A:A,"&lt;="&amp;DATEVALUE(RIGHT(INDEX(Sheet3!$B$3:$G$14,RIGHT($H4,1),MATCH($I4,TRIM(Sheet3!$B$2:$G$2),0)),LEN(INDEX(Sheet3!$B$3:$G$14,RIGHT($H4,1),MATCH($I4,TRIM(Sheet3!$B$2:$G$2),0)))-SEARCH("-",INDEX(Sheet3!$B$3:$G$14,RIGHT($H4,1),MATCH($I4,TRIM(Sheet3!$B$2:$G$2),0))))))</f>
        <v/>
      </c>
      <c r="L4" s="55">
        <f>IF(J4,K4/J4,"")</f>
        <v/>
      </c>
      <c r="M4" s="50">
        <f>B36</f>
        <v/>
      </c>
      <c r="N4" s="55">
        <f>L4-M4</f>
        <v/>
      </c>
      <c r="P4" s="59" t="n"/>
      <c r="Q4" s="28" t="n"/>
      <c r="R4" s="74" t="n"/>
    </row>
    <row r="5" ht="14.4" customHeight="1" s="46">
      <c r="A5" s="48" t="n">
        <v>44014</v>
      </c>
      <c r="B5" s="72" t="n"/>
      <c r="C5" s="48" t="n">
        <v>44045</v>
      </c>
      <c r="D5" s="72" t="n"/>
      <c r="E5" s="48" t="n">
        <v>44076</v>
      </c>
      <c r="F5" s="72" t="n"/>
      <c r="H5" s="68" t="inlineStr">
        <is>
          <t>P7</t>
        </is>
      </c>
      <c r="I5" s="53" t="inlineStr">
        <is>
          <t>WEEK 2</t>
        </is>
      </c>
      <c r="J5" s="73">
        <f>SUM(B9:B15)</f>
        <v/>
      </c>
      <c r="K5" s="73">
        <f t="array" ref="K5">SUMIFS(Sheet1!I:I,Sheet1!A:A,"&gt;="&amp;DATEVALUE(LEFT(INDEX(Sheet3!$B$3:$G$14,RIGHT($H5,1),MATCH($I5,TRIM(Sheet3!$B$2:$G$2),0)),SEARCH("-",INDEX(Sheet3!$B$3:$G$14,RIGHT($H5,1),MATCH($I5,TRIM(Sheet3!$B$2:$G$2),0)))-1)),Sheet1!A:A,"&lt;="&amp;DATEVALUE(RIGHT(INDEX(Sheet3!$B$3:$G$14,RIGHT($H5,1),MATCH($I5,TRIM(Sheet3!$B$2:$G$2),0)),LEN(INDEX(Sheet3!$B$3:$G$14,RIGHT($H5,1),MATCH($I5,TRIM(Sheet3!$B$2:$G$2),0)))-SEARCH("-",INDEX(Sheet3!$B$3:$G$14,RIGHT($H5,1),MATCH($I5,TRIM(Sheet3!$B$2:$G$2),0))))))</f>
        <v/>
      </c>
      <c r="L5" s="55">
        <f>IF(J5,K5/J5,"")</f>
        <v/>
      </c>
      <c r="M5" s="50">
        <f>B36</f>
        <v/>
      </c>
      <c r="N5" s="55">
        <f>L5-M5</f>
        <v/>
      </c>
      <c r="P5" s="28" t="n"/>
      <c r="Q5" s="28" t="n"/>
      <c r="R5" s="74" t="n"/>
    </row>
    <row r="6" ht="14.4" customHeight="1" s="46">
      <c r="A6" s="48" t="n">
        <v>44015</v>
      </c>
      <c r="B6" s="72" t="n"/>
      <c r="C6" s="48" t="n">
        <v>44046</v>
      </c>
      <c r="D6" s="72" t="n"/>
      <c r="E6" s="48" t="n">
        <v>44077</v>
      </c>
      <c r="F6" s="72" t="n"/>
      <c r="H6" s="68" t="inlineStr">
        <is>
          <t>P7</t>
        </is>
      </c>
      <c r="I6" s="53" t="inlineStr">
        <is>
          <t>WEEK 3</t>
        </is>
      </c>
      <c r="J6" s="73">
        <f>SUM(B16:B22)</f>
        <v/>
      </c>
      <c r="K6" s="73">
        <f t="array" ref="K6">SUMIFS(Sheet1!I:I,Sheet1!A:A,"&gt;="&amp;DATEVALUE(LEFT(INDEX(Sheet3!$B$3:$G$14,RIGHT($H6,1),MATCH($I6,TRIM(Sheet3!$B$2:$G$2),0)),SEARCH("-",INDEX(Sheet3!$B$3:$G$14,RIGHT($H6,1),MATCH($I6,TRIM(Sheet3!$B$2:$G$2),0)))-1)),Sheet1!A:A,"&lt;="&amp;DATEVALUE(RIGHT(INDEX(Sheet3!$B$3:$G$14,RIGHT($H6,1),MATCH($I6,TRIM(Sheet3!$B$2:$G$2),0)),LEN(INDEX(Sheet3!$B$3:$G$14,RIGHT($H6,1),MATCH($I6,TRIM(Sheet3!$B$2:$G$2),0)))-SEARCH("-",INDEX(Sheet3!$B$3:$G$14,RIGHT($H6,1),MATCH($I6,TRIM(Sheet3!$B$2:$G$2),0))))))</f>
        <v/>
      </c>
      <c r="L6" s="55">
        <f>IF(J6,K6/J6,"")</f>
        <v/>
      </c>
      <c r="M6" s="50">
        <f>B36</f>
        <v/>
      </c>
      <c r="N6" s="55">
        <f>L6-M6</f>
        <v/>
      </c>
      <c r="O6" s="41" t="n"/>
      <c r="P6" s="41" t="n"/>
      <c r="Q6" s="41" t="n"/>
      <c r="R6" s="74" t="n"/>
    </row>
    <row r="7" ht="14.4" customHeight="1" s="46">
      <c r="A7" s="48" t="n">
        <v>44016</v>
      </c>
      <c r="B7" s="72" t="n"/>
      <c r="C7" s="48" t="n">
        <v>44047</v>
      </c>
      <c r="D7" s="72" t="n"/>
      <c r="E7" s="48" t="n">
        <v>44078</v>
      </c>
      <c r="F7" s="72" t="n"/>
      <c r="H7" s="68" t="inlineStr">
        <is>
          <t>P7</t>
        </is>
      </c>
      <c r="I7" s="53" t="inlineStr">
        <is>
          <t>WEEK 4</t>
        </is>
      </c>
      <c r="J7" s="73">
        <f>SUM(B23:B29)</f>
        <v/>
      </c>
      <c r="K7" s="73">
        <f t="array" ref="K7">SUMIFS(Sheet1!I:I,Sheet1!A:A,"&gt;="&amp;DATEVALUE(LEFT(INDEX(Sheet3!$B$3:$G$14,RIGHT($H7,1),MATCH($I7,TRIM(Sheet3!$B$2:$G$2),0)),SEARCH("-",INDEX(Sheet3!$B$3:$G$14,RIGHT($H7,1),MATCH($I7,TRIM(Sheet3!$B$2:$G$2),0)))-1)),Sheet1!A:A,"&lt;="&amp;DATEVALUE(RIGHT(INDEX(Sheet3!$B$3:$G$14,RIGHT($H7,1),MATCH($I7,TRIM(Sheet3!$B$2:$G$2),0)),LEN(INDEX(Sheet3!$B$3:$G$14,RIGHT($H7,1),MATCH($I7,TRIM(Sheet3!$B$2:$G$2),0)))-SEARCH("-",INDEX(Sheet3!$B$3:$G$14,RIGHT($H7,1),MATCH($I7,TRIM(Sheet3!$B$2:$G$2),0))))))</f>
        <v/>
      </c>
      <c r="L7" s="55">
        <f>IF(J7,K7/J7,"")</f>
        <v/>
      </c>
      <c r="M7" s="50">
        <f>B36</f>
        <v/>
      </c>
      <c r="N7" s="55">
        <f>L7-M7</f>
        <v/>
      </c>
      <c r="O7" s="41" t="n"/>
      <c r="P7" s="41" t="n"/>
      <c r="Q7" s="41" t="n"/>
      <c r="R7" s="74" t="n"/>
    </row>
    <row r="8" ht="14.4" customHeight="1" s="46">
      <c r="A8" s="48" t="n">
        <v>44017</v>
      </c>
      <c r="B8" s="72" t="n"/>
      <c r="C8" s="48" t="n">
        <v>44048</v>
      </c>
      <c r="D8" s="72" t="n"/>
      <c r="E8" s="48" t="n">
        <v>44079</v>
      </c>
      <c r="F8" s="72" t="n"/>
      <c r="H8" s="68" t="inlineStr">
        <is>
          <t>P7</t>
        </is>
      </c>
      <c r="I8" s="53" t="inlineStr">
        <is>
          <t>WEEK 5</t>
        </is>
      </c>
      <c r="J8" s="73">
        <f>SUM(B30:B34)</f>
        <v/>
      </c>
      <c r="K8" s="73">
        <f t="array" ref="K8">SUMIFS(Sheet1!I:I,Sheet1!A:A,"&gt;="&amp;DATEVALUE(LEFT(INDEX(Sheet3!$B$3:$G$14,RIGHT($H8,1),MATCH($I8,TRIM(Sheet3!$B$2:$G$2),0)),SEARCH("-",INDEX(Sheet3!$B$3:$G$14,RIGHT($H8,1),MATCH($I8,TRIM(Sheet3!$B$2:$G$2),0)))-1)),Sheet1!A:A,"&lt;="&amp;DATEVALUE(RIGHT(INDEX(Sheet3!$B$3:$G$14,RIGHT($H8,1),MATCH($I8,TRIM(Sheet3!$B$2:$G$2),0)),LEN(INDEX(Sheet3!$B$3:$G$14,RIGHT($H8,1),MATCH($I8,TRIM(Sheet3!$B$2:$G$2),0)))-SEARCH("-",INDEX(Sheet3!$B$3:$G$14,RIGHT($H8,1),MATCH($I8,TRIM(Sheet3!$B$2:$G$2),0))))))</f>
        <v/>
      </c>
      <c r="L8" s="55">
        <f>IF(J8,K8/J8,"")</f>
        <v/>
      </c>
      <c r="M8" s="50">
        <f>B36</f>
        <v/>
      </c>
      <c r="N8" s="55">
        <f>L8-M8</f>
        <v/>
      </c>
      <c r="O8" s="41" t="n"/>
      <c r="P8" s="41" t="n"/>
      <c r="Q8" s="41" t="n"/>
      <c r="R8" s="74" t="n"/>
    </row>
    <row r="9" ht="15" customHeight="1" s="46">
      <c r="A9" s="48" t="n">
        <v>44018</v>
      </c>
      <c r="B9" s="72" t="n"/>
      <c r="C9" s="48" t="n">
        <v>44049</v>
      </c>
      <c r="D9" s="72" t="n"/>
      <c r="E9" s="48" t="n">
        <v>44080</v>
      </c>
      <c r="F9" s="72" t="n"/>
      <c r="H9" s="67" t="inlineStr">
        <is>
          <t>P8</t>
        </is>
      </c>
      <c r="I9" s="53" t="inlineStr">
        <is>
          <t>WEEK 1</t>
        </is>
      </c>
      <c r="J9" s="73">
        <f>SUM(D4:D5)</f>
        <v/>
      </c>
      <c r="K9" s="73">
        <f t="array" ref="K9">SUMIFS(Sheet1!I:I,Sheet1!A:A,"&gt;="&amp;DATEVALUE(LEFT(INDEX(Sheet3!$B$3:$G$14,RIGHT($H9,1),MATCH($I9,TRIM(Sheet3!$B$2:$G$2),0)),SEARCH("-",INDEX(Sheet3!$B$3:$G$14,RIGHT($H9,1),MATCH($I9,TRIM(Sheet3!$B$2:$G$2),0)))-1)),Sheet1!A:A,"&lt;="&amp;DATEVALUE(RIGHT(INDEX(Sheet3!$B$3:$G$14,RIGHT($H9,1),MATCH($I9,TRIM(Sheet3!$B$2:$G$2),0)),LEN(INDEX(Sheet3!$B$3:$G$14,RIGHT($H9,1),MATCH($I9,TRIM(Sheet3!$B$2:$G$2),0)))-SEARCH("-",INDEX(Sheet3!$B$3:$G$14,RIGHT($H9,1),MATCH($I9,TRIM(Sheet3!$B$2:$G$2),0))))))</f>
        <v/>
      </c>
      <c r="L9" s="55">
        <f>IF(J9,K9/J9,"")</f>
        <v/>
      </c>
      <c r="M9" s="50">
        <f>D36</f>
        <v/>
      </c>
      <c r="N9" s="55">
        <f>L9-M9</f>
        <v/>
      </c>
      <c r="P9" s="28" t="n"/>
      <c r="Q9" s="28" t="n"/>
      <c r="R9" s="74" t="n"/>
    </row>
    <row r="10" ht="15" customHeight="1" s="46">
      <c r="A10" s="48" t="n">
        <v>44019</v>
      </c>
      <c r="B10" s="72" t="n"/>
      <c r="C10" s="48" t="n">
        <v>44050</v>
      </c>
      <c r="D10" s="72" t="n"/>
      <c r="E10" s="48" t="n">
        <v>44081</v>
      </c>
      <c r="F10" s="72" t="n"/>
      <c r="H10" s="68" t="inlineStr">
        <is>
          <t>P8</t>
        </is>
      </c>
      <c r="I10" s="53" t="inlineStr">
        <is>
          <t>WEEK 2</t>
        </is>
      </c>
      <c r="J10" s="73">
        <f>SUM(D6:D12)</f>
        <v/>
      </c>
      <c r="K10" s="73">
        <f t="array" ref="K10">SUMIFS(Sheet1!I:I,Sheet1!A:A,"&gt;="&amp;DATEVALUE(LEFT(INDEX(Sheet3!$B$3:$G$14,RIGHT($H10,1),MATCH($I10,TRIM(Sheet3!$B$2:$G$2),0)),SEARCH("-",INDEX(Sheet3!$B$3:$G$14,RIGHT($H10,1),MATCH($I10,TRIM(Sheet3!$B$2:$G$2),0)))-1)),Sheet1!A:A,"&lt;="&amp;DATEVALUE(RIGHT(INDEX(Sheet3!$B$3:$G$14,RIGHT($H10,1),MATCH($I10,TRIM(Sheet3!$B$2:$G$2),0)),LEN(INDEX(Sheet3!$B$3:$G$14,RIGHT($H10,1),MATCH($I10,TRIM(Sheet3!$B$2:$G$2),0)))-SEARCH("-",INDEX(Sheet3!$B$3:$G$14,RIGHT($H10,1),MATCH($I10,TRIM(Sheet3!$B$2:$G$2),0))))))</f>
        <v/>
      </c>
      <c r="L10" s="55">
        <f>IF(J10,K10/J10,"")</f>
        <v/>
      </c>
      <c r="M10" s="50">
        <f>D36</f>
        <v/>
      </c>
      <c r="N10" s="55">
        <f>L10-M10</f>
        <v/>
      </c>
      <c r="P10" s="28" t="n"/>
      <c r="Q10" s="28" t="n"/>
      <c r="R10" s="74" t="n"/>
    </row>
    <row r="11" ht="15" customHeight="1" s="46">
      <c r="A11" s="48" t="n">
        <v>44020</v>
      </c>
      <c r="B11" s="72" t="n"/>
      <c r="C11" s="48" t="n">
        <v>44051</v>
      </c>
      <c r="D11" s="72" t="n"/>
      <c r="E11" s="48" t="n">
        <v>44082</v>
      </c>
      <c r="F11" s="72" t="n"/>
      <c r="H11" s="68" t="inlineStr">
        <is>
          <t>P8</t>
        </is>
      </c>
      <c r="I11" s="53" t="inlineStr">
        <is>
          <t>WEEK 3</t>
        </is>
      </c>
      <c r="J11" s="73">
        <f>SUM(D13:D19)</f>
        <v/>
      </c>
      <c r="K11" s="73">
        <f t="array" ref="K11">SUMIFS(Sheet1!I:I,Sheet1!A:A,"&gt;="&amp;DATEVALUE(LEFT(INDEX(Sheet3!$B$3:$G$14,RIGHT($H11,1),MATCH($I11,TRIM(Sheet3!$B$2:$G$2),0)),SEARCH("-",INDEX(Sheet3!$B$3:$G$14,RIGHT($H11,1),MATCH($I11,TRIM(Sheet3!$B$2:$G$2),0)))-1)),Sheet1!A:A,"&lt;="&amp;DATEVALUE(RIGHT(INDEX(Sheet3!$B$3:$G$14,RIGHT($H11,1),MATCH($I11,TRIM(Sheet3!$B$2:$G$2),0)),LEN(INDEX(Sheet3!$B$3:$G$14,RIGHT($H11,1),MATCH($I11,TRIM(Sheet3!$B$2:$G$2),0)))-SEARCH("-",INDEX(Sheet3!$B$3:$G$14,RIGHT($H11,1),MATCH($I11,TRIM(Sheet3!$B$2:$G$2),0))))))</f>
        <v/>
      </c>
      <c r="L11" s="55">
        <f>IF(J11,K11/J11,"")</f>
        <v/>
      </c>
      <c r="M11" s="50">
        <f>D36</f>
        <v/>
      </c>
      <c r="N11" s="55">
        <f>L11-M11</f>
        <v/>
      </c>
      <c r="P11" s="28" t="n"/>
      <c r="Q11" s="28" t="n"/>
      <c r="R11" s="74" t="n"/>
    </row>
    <row r="12" ht="15" customHeight="1" s="46">
      <c r="A12" s="48" t="n">
        <v>44021</v>
      </c>
      <c r="B12" s="72" t="n"/>
      <c r="C12" s="48" t="n">
        <v>44052</v>
      </c>
      <c r="D12" s="72" t="n"/>
      <c r="E12" s="48" t="n">
        <v>44083</v>
      </c>
      <c r="F12" s="72" t="n"/>
      <c r="H12" s="68" t="inlineStr">
        <is>
          <t>P8</t>
        </is>
      </c>
      <c r="I12" s="53" t="inlineStr">
        <is>
          <t>WEEK 4</t>
        </is>
      </c>
      <c r="J12" s="73">
        <f>SUM(D20:D26)</f>
        <v/>
      </c>
      <c r="K12" s="73">
        <f t="array" ref="K12">SUMIFS(Sheet1!I:I,Sheet1!A:A,"&gt;="&amp;DATEVALUE(LEFT(INDEX(Sheet3!$B$3:$G$14,RIGHT($H12,1),MATCH($I12,TRIM(Sheet3!$B$2:$G$2),0)),SEARCH("-",INDEX(Sheet3!$B$3:$G$14,RIGHT($H12,1),MATCH($I12,TRIM(Sheet3!$B$2:$G$2),0)))-1)),Sheet1!A:A,"&lt;="&amp;DATEVALUE(RIGHT(INDEX(Sheet3!$B$3:$G$14,RIGHT($H12,1),MATCH($I12,TRIM(Sheet3!$B$2:$G$2),0)),LEN(INDEX(Sheet3!$B$3:$G$14,RIGHT($H12,1),MATCH($I12,TRIM(Sheet3!$B$2:$G$2),0)))-SEARCH("-",INDEX(Sheet3!$B$3:$G$14,RIGHT($H12,1),MATCH($I12,TRIM(Sheet3!$B$2:$G$2),0))))))</f>
        <v/>
      </c>
      <c r="L12" s="55">
        <f>IF(J12,K12/J12,"")</f>
        <v/>
      </c>
      <c r="M12" s="50">
        <f>D36</f>
        <v/>
      </c>
      <c r="N12" s="55">
        <f>L12-M12</f>
        <v/>
      </c>
      <c r="P12" s="28" t="n"/>
      <c r="Q12" s="28" t="n"/>
      <c r="R12" s="74" t="n"/>
    </row>
    <row r="13" ht="15" customHeight="1" s="46">
      <c r="A13" s="48" t="n">
        <v>44022</v>
      </c>
      <c r="B13" s="72" t="n"/>
      <c r="C13" s="48" t="n">
        <v>44053</v>
      </c>
      <c r="D13" s="72" t="n"/>
      <c r="E13" s="48" t="n">
        <v>44084</v>
      </c>
      <c r="F13" s="72" t="n"/>
      <c r="H13" s="68" t="inlineStr">
        <is>
          <t>P8</t>
        </is>
      </c>
      <c r="I13" s="53" t="inlineStr">
        <is>
          <t>WEEK 5</t>
        </is>
      </c>
      <c r="J13" s="73">
        <f>SUM(D27:D33)</f>
        <v/>
      </c>
      <c r="K13" s="73">
        <f t="array" ref="K13">SUMIFS(Sheet1!I:I,Sheet1!A:A,"&gt;="&amp;DATEVALUE(LEFT(INDEX(Sheet3!$B$3:$G$14,RIGHT($H13,1),MATCH($I13,TRIM(Sheet3!$B$2:$G$2),0)),SEARCH("-",INDEX(Sheet3!$B$3:$G$14,RIGHT($H13,1),MATCH($I13,TRIM(Sheet3!$B$2:$G$2),0)))-1)),Sheet1!A:A,"&lt;="&amp;DATEVALUE(RIGHT(INDEX(Sheet3!$B$3:$G$14,RIGHT($H13,1),MATCH($I13,TRIM(Sheet3!$B$2:$G$2),0)),LEN(INDEX(Sheet3!$B$3:$G$14,RIGHT($H13,1),MATCH($I13,TRIM(Sheet3!$B$2:$G$2),0)))-SEARCH("-",INDEX(Sheet3!$B$3:$G$14,RIGHT($H13,1),MATCH($I13,TRIM(Sheet3!$B$2:$G$2),0))))))</f>
        <v/>
      </c>
      <c r="L13" s="55">
        <f>IF(J13,K13/J13,"")</f>
        <v/>
      </c>
      <c r="M13" s="50">
        <f>D36</f>
        <v/>
      </c>
      <c r="N13" s="55">
        <f>L13-M13</f>
        <v/>
      </c>
      <c r="R13" s="74" t="n"/>
    </row>
    <row r="14" ht="15" customHeight="1" s="46">
      <c r="A14" s="48" t="n">
        <v>44023</v>
      </c>
      <c r="B14" s="72" t="n"/>
      <c r="C14" s="48" t="n">
        <v>44054</v>
      </c>
      <c r="D14" s="72" t="n"/>
      <c r="E14" s="48" t="n">
        <v>44085</v>
      </c>
      <c r="F14" s="72" t="n"/>
      <c r="H14" s="68" t="inlineStr">
        <is>
          <t>P8</t>
        </is>
      </c>
      <c r="I14" s="53" t="inlineStr">
        <is>
          <t>WEEK 6</t>
        </is>
      </c>
      <c r="J14" s="73">
        <f>D34</f>
        <v/>
      </c>
      <c r="K14" s="73">
        <f t="array" ref="K14">SUMIFS(Sheet1!I:I,Sheet1!A:A,"&gt;="&amp;DATEVALUE(LEFT(INDEX(Sheet3!$B$3:$G$14,RIGHT($H14,1),MATCH($I14,TRIM(Sheet3!$B$2:$G$2),0)),SEARCH("-",INDEX(Sheet3!$B$3:$G$14,RIGHT($H14,1),MATCH($I14,TRIM(Sheet3!$B$2:$G$2),0)))-1)),Sheet1!A:A,"&lt;="&amp;DATEVALUE(RIGHT(INDEX(Sheet3!$B$3:$G$14,RIGHT($H14,1),MATCH($I14,TRIM(Sheet3!$B$2:$G$2),0)),LEN(INDEX(Sheet3!$B$3:$G$14,RIGHT($H14,1),MATCH($I14,TRIM(Sheet3!$B$2:$G$2),0)))-SEARCH("-",INDEX(Sheet3!$B$3:$G$14,RIGHT($H14,1),MATCH($I14,TRIM(Sheet3!$B$2:$G$2),0))))))</f>
        <v/>
      </c>
      <c r="L14" s="55">
        <f>IF(J14,K14/J14,"")</f>
        <v/>
      </c>
      <c r="M14" s="50">
        <f>D36</f>
        <v/>
      </c>
      <c r="N14" s="55">
        <f>L14-M14</f>
        <v/>
      </c>
      <c r="R14" s="74" t="n"/>
    </row>
    <row r="15" ht="15" customHeight="1" s="46">
      <c r="A15" s="48" t="n">
        <v>44024</v>
      </c>
      <c r="B15" s="72" t="n"/>
      <c r="C15" s="48" t="n">
        <v>44055</v>
      </c>
      <c r="D15" s="72" t="n"/>
      <c r="E15" s="48" t="n">
        <v>44086</v>
      </c>
      <c r="F15" s="72" t="n"/>
      <c r="H15" s="67" t="inlineStr">
        <is>
          <t>P9</t>
        </is>
      </c>
      <c r="I15" s="53" t="inlineStr">
        <is>
          <t>WEEK 1</t>
        </is>
      </c>
      <c r="J15" s="73">
        <f>SUM(F4:F9)</f>
        <v/>
      </c>
      <c r="K15" s="73">
        <f t="array" ref="K15">SUMIFS(Sheet1!I:I,Sheet1!A:A,"&gt;="&amp;DATEVALUE(LEFT(INDEX(Sheet3!$B$3:$G$14,RIGHT($H15,1),MATCH($I15,TRIM(Sheet3!$B$2:$G$2),0)),SEARCH("-",INDEX(Sheet3!$B$3:$G$14,RIGHT($H15,1),MATCH($I15,TRIM(Sheet3!$B$2:$G$2),0)))-1)),Sheet1!A:A,"&lt;="&amp;DATEVALUE(RIGHT(INDEX(Sheet3!$B$3:$G$14,RIGHT($H15,1),MATCH($I15,TRIM(Sheet3!$B$2:$G$2),0)),LEN(INDEX(Sheet3!$B$3:$G$14,RIGHT($H15,1),MATCH($I15,TRIM(Sheet3!$B$2:$G$2),0)))-SEARCH("-",INDEX(Sheet3!$B$3:$G$14,RIGHT($H15,1),MATCH($I15,TRIM(Sheet3!$B$2:$G$2),0))))))</f>
        <v/>
      </c>
      <c r="L15" s="55">
        <f>IF(J15,K15/J15,"")</f>
        <v/>
      </c>
      <c r="M15" s="50">
        <f>F36</f>
        <v/>
      </c>
      <c r="N15" s="55">
        <f>L15-M15</f>
        <v/>
      </c>
    </row>
    <row r="16" ht="15" customHeight="1" s="46">
      <c r="A16" s="48" t="n">
        <v>44025</v>
      </c>
      <c r="B16" s="72" t="n"/>
      <c r="C16" s="48" t="n">
        <v>44056</v>
      </c>
      <c r="D16" s="72" t="n"/>
      <c r="E16" s="48" t="n">
        <v>44087</v>
      </c>
      <c r="F16" s="72" t="n"/>
      <c r="H16" s="68" t="inlineStr">
        <is>
          <t>P9</t>
        </is>
      </c>
      <c r="I16" s="53" t="inlineStr">
        <is>
          <t>WEEK 2</t>
        </is>
      </c>
      <c r="J16" s="73">
        <f>SUM(F10:F16)</f>
        <v/>
      </c>
      <c r="K16" s="73">
        <f t="array" ref="K16">SUMIFS(Sheet1!I:I,Sheet1!A:A,"&gt;="&amp;DATEVALUE(LEFT(INDEX(Sheet3!$B$3:$G$14,RIGHT($H16,1),MATCH($I16,TRIM(Sheet3!$B$2:$G$2),0)),SEARCH("-",INDEX(Sheet3!$B$3:$G$14,RIGHT($H16,1),MATCH($I16,TRIM(Sheet3!$B$2:$G$2),0)))-1)),Sheet1!A:A,"&lt;="&amp;DATEVALUE(RIGHT(INDEX(Sheet3!$B$3:$G$14,RIGHT($H16,1),MATCH($I16,TRIM(Sheet3!$B$2:$G$2),0)),LEN(INDEX(Sheet3!$B$3:$G$14,RIGHT($H16,1),MATCH($I16,TRIM(Sheet3!$B$2:$G$2),0)))-SEARCH("-",INDEX(Sheet3!$B$3:$G$14,RIGHT($H16,1),MATCH($I16,TRIM(Sheet3!$B$2:$G$2),0))))))</f>
        <v/>
      </c>
      <c r="L16" s="55">
        <f>IF(J16,K16/J16,"")</f>
        <v/>
      </c>
      <c r="M16" s="50">
        <f>F36</f>
        <v/>
      </c>
      <c r="N16" s="55">
        <f>L16-M16</f>
        <v/>
      </c>
    </row>
    <row r="17" ht="15" customHeight="1" s="46">
      <c r="A17" s="48" t="n">
        <v>44026</v>
      </c>
      <c r="B17" s="72" t="n"/>
      <c r="C17" s="48" t="n">
        <v>44057</v>
      </c>
      <c r="D17" s="72" t="n"/>
      <c r="E17" s="48" t="n">
        <v>44088</v>
      </c>
      <c r="F17" s="72" t="n"/>
      <c r="H17" s="68" t="inlineStr">
        <is>
          <t>P9</t>
        </is>
      </c>
      <c r="I17" s="53" t="inlineStr">
        <is>
          <t>WEEK 3</t>
        </is>
      </c>
      <c r="J17" s="73">
        <f>SUM(F17:F23)</f>
        <v/>
      </c>
      <c r="K17" s="73">
        <f t="array" ref="K17">SUMIFS(Sheet1!I:I,Sheet1!A:A,"&gt;="&amp;DATEVALUE(LEFT(INDEX(Sheet3!$B$3:$G$14,RIGHT($H17,1),MATCH($I17,TRIM(Sheet3!$B$2:$G$2),0)),SEARCH("-",INDEX(Sheet3!$B$3:$G$14,RIGHT($H17,1),MATCH($I17,TRIM(Sheet3!$B$2:$G$2),0)))-1)),Sheet1!A:A,"&lt;="&amp;DATEVALUE(RIGHT(INDEX(Sheet3!$B$3:$G$14,RIGHT($H17,1),MATCH($I17,TRIM(Sheet3!$B$2:$G$2),0)),LEN(INDEX(Sheet3!$B$3:$G$14,RIGHT($H17,1),MATCH($I17,TRIM(Sheet3!$B$2:$G$2),0)))-SEARCH("-",INDEX(Sheet3!$B$3:$G$14,RIGHT($H17,1),MATCH($I17,TRIM(Sheet3!$B$2:$G$2),0))))))</f>
        <v/>
      </c>
      <c r="L17" s="55">
        <f>IF(J17,K17/J17,"")</f>
        <v/>
      </c>
      <c r="M17" s="50">
        <f>F36</f>
        <v/>
      </c>
      <c r="N17" s="55">
        <f>L17-M17</f>
        <v/>
      </c>
    </row>
    <row r="18" ht="15" customHeight="1" s="46">
      <c r="A18" s="48" t="n">
        <v>44027</v>
      </c>
      <c r="B18" s="72" t="n"/>
      <c r="C18" s="48" t="n">
        <v>44058</v>
      </c>
      <c r="D18" s="72" t="n"/>
      <c r="E18" s="48" t="n">
        <v>44089</v>
      </c>
      <c r="F18" s="72" t="n"/>
      <c r="H18" s="68" t="inlineStr">
        <is>
          <t>P9</t>
        </is>
      </c>
      <c r="I18" s="53" t="inlineStr">
        <is>
          <t>WEEK 4</t>
        </is>
      </c>
      <c r="J18" s="73">
        <f>SUM(F24:F30)</f>
        <v/>
      </c>
      <c r="K18" s="73">
        <f t="array" ref="K18">SUMIFS(Sheet1!I:I,Sheet1!A:A,"&gt;="&amp;DATEVALUE(LEFT(INDEX(Sheet3!$B$3:$G$14,RIGHT($H18,1),MATCH($I18,TRIM(Sheet3!$B$2:$G$2),0)),SEARCH("-",INDEX(Sheet3!$B$3:$G$14,RIGHT($H18,1),MATCH($I18,TRIM(Sheet3!$B$2:$G$2),0)))-1)),Sheet1!A:A,"&lt;="&amp;DATEVALUE(RIGHT(INDEX(Sheet3!$B$3:$G$14,RIGHT($H18,1),MATCH($I18,TRIM(Sheet3!$B$2:$G$2),0)),LEN(INDEX(Sheet3!$B$3:$G$14,RIGHT($H18,1),MATCH($I18,TRIM(Sheet3!$B$2:$G$2),0)))-SEARCH("-",INDEX(Sheet3!$B$3:$G$14,RIGHT($H18,1),MATCH($I18,TRIM(Sheet3!$B$2:$G$2),0))))))</f>
        <v/>
      </c>
      <c r="L18" s="55">
        <f>IF(J18,K18/J18,"")</f>
        <v/>
      </c>
      <c r="M18" s="50">
        <f>F36</f>
        <v/>
      </c>
      <c r="N18" s="55">
        <f>L18-M18</f>
        <v/>
      </c>
    </row>
    <row r="19" ht="15" customHeight="1" s="46">
      <c r="A19" s="48" t="n">
        <v>44028</v>
      </c>
      <c r="B19" s="72" t="n"/>
      <c r="C19" s="48" t="n">
        <v>44059</v>
      </c>
      <c r="D19" s="72" t="n"/>
      <c r="E19" s="48" t="n">
        <v>44090</v>
      </c>
      <c r="F19" s="72" t="n"/>
      <c r="H19" s="69" t="inlineStr">
        <is>
          <t>P9</t>
        </is>
      </c>
      <c r="I19" s="53" t="inlineStr">
        <is>
          <t>WEEK 5</t>
        </is>
      </c>
      <c r="J19" s="73">
        <f>SUM(F31:F33)</f>
        <v/>
      </c>
      <c r="K19" s="73">
        <f t="array" ref="K19">SUMIFS(Sheet1!I:I,Sheet1!A:A,"&gt;="&amp;DATEVALUE(LEFT(INDEX(Sheet3!$B$3:$G$14,RIGHT($H19,1),MATCH($I19,TRIM(Sheet3!$B$2:$G$2),0)),SEARCH("-",INDEX(Sheet3!$B$3:$G$14,RIGHT($H19,1),MATCH($I19,TRIM(Sheet3!$B$2:$G$2),0)))-1)),Sheet1!A:A,"&lt;="&amp;DATEVALUE(RIGHT(INDEX(Sheet3!$B$3:$G$14,RIGHT($H19,1),MATCH($I19,TRIM(Sheet3!$B$2:$G$2),0)),LEN(INDEX(Sheet3!$B$3:$G$14,RIGHT($H19,1),MATCH($I19,TRIM(Sheet3!$B$2:$G$2),0)))-SEARCH("-",INDEX(Sheet3!$B$3:$G$14,RIGHT($H19,1),MATCH($I19,TRIM(Sheet3!$B$2:$G$2),0))))))</f>
        <v/>
      </c>
      <c r="L19" s="55">
        <f>IF(J19,K19/J19,"")</f>
        <v/>
      </c>
      <c r="M19" s="50">
        <f>F36</f>
        <v/>
      </c>
      <c r="N19" s="55">
        <f>L19-M19</f>
        <v/>
      </c>
    </row>
    <row r="20" ht="15" customHeight="1" s="46">
      <c r="A20" s="48" t="n">
        <v>44029</v>
      </c>
      <c r="B20" s="72" t="n"/>
      <c r="C20" s="48" t="n">
        <v>44060</v>
      </c>
      <c r="D20" s="72" t="n"/>
      <c r="E20" s="48" t="n">
        <v>44091</v>
      </c>
      <c r="F20" s="72" t="n"/>
    </row>
    <row r="21" ht="15" customHeight="1" s="46">
      <c r="A21" s="48" t="n">
        <v>44030</v>
      </c>
      <c r="B21" s="72" t="n"/>
      <c r="C21" s="48" t="n">
        <v>44061</v>
      </c>
      <c r="D21" s="72" t="n"/>
      <c r="E21" s="48" t="n">
        <v>44092</v>
      </c>
      <c r="F21" s="72" t="n"/>
    </row>
    <row r="22" ht="15" customHeight="1" s="46">
      <c r="A22" s="48" t="n">
        <v>44031</v>
      </c>
      <c r="B22" s="72" t="n"/>
      <c r="C22" s="48" t="n">
        <v>44062</v>
      </c>
      <c r="D22" s="72" t="n"/>
      <c r="E22" s="48" t="n">
        <v>44093</v>
      </c>
      <c r="F22" s="72" t="n"/>
      <c r="K22" s="57" t="n"/>
    </row>
    <row r="23" ht="15" customHeight="1" s="46">
      <c r="A23" s="48" t="n">
        <v>44032</v>
      </c>
      <c r="B23" s="72" t="n"/>
      <c r="C23" s="48" t="n">
        <v>44063</v>
      </c>
      <c r="D23" s="72" t="n"/>
      <c r="E23" s="48" t="n">
        <v>44094</v>
      </c>
      <c r="F23" s="72" t="n"/>
      <c r="K23" s="57" t="n"/>
    </row>
    <row r="24" ht="15" customHeight="1" s="46">
      <c r="A24" s="48" t="n">
        <v>44033</v>
      </c>
      <c r="B24" s="72" t="n"/>
      <c r="C24" s="48" t="n">
        <v>44064</v>
      </c>
      <c r="D24" s="72" t="n"/>
      <c r="E24" s="48" t="n">
        <v>44095</v>
      </c>
      <c r="F24" s="72" t="n"/>
      <c r="O24" s="3" t="n"/>
      <c r="P24" s="3" t="n"/>
      <c r="Q24" s="3" t="n"/>
    </row>
    <row r="25" ht="15" customHeight="1" s="46">
      <c r="A25" s="48" t="n">
        <v>44034</v>
      </c>
      <c r="B25" s="72" t="n"/>
      <c r="C25" s="48" t="n">
        <v>44065</v>
      </c>
      <c r="D25" s="72" t="n"/>
      <c r="E25" s="48" t="n">
        <v>44096</v>
      </c>
      <c r="F25" s="72" t="n"/>
      <c r="O25" s="3" t="n"/>
      <c r="P25" s="3" t="n"/>
      <c r="Q25" s="3" t="n"/>
    </row>
    <row r="26" ht="15" customHeight="1" s="46">
      <c r="A26" s="48" t="n">
        <v>44035</v>
      </c>
      <c r="B26" s="72" t="n"/>
      <c r="C26" s="48" t="n">
        <v>44066</v>
      </c>
      <c r="D26" s="72" t="n"/>
      <c r="E26" s="48" t="n">
        <v>44097</v>
      </c>
      <c r="F26" s="72" t="n"/>
      <c r="O26" s="3" t="n"/>
      <c r="P26" s="3" t="n"/>
      <c r="Q26" s="3" t="n"/>
    </row>
    <row r="27" ht="15" customHeight="1" s="46">
      <c r="A27" s="48" t="n">
        <v>44036</v>
      </c>
      <c r="B27" s="72" t="n"/>
      <c r="C27" s="48" t="n">
        <v>44067</v>
      </c>
      <c r="D27" s="72" t="n"/>
      <c r="E27" s="48" t="n">
        <v>44098</v>
      </c>
      <c r="F27" s="72" t="n"/>
      <c r="O27" s="3" t="n"/>
      <c r="P27" s="3" t="n"/>
      <c r="Q27" s="3" t="n"/>
    </row>
    <row r="28" ht="15" customHeight="1" s="46">
      <c r="A28" s="48" t="n">
        <v>44037</v>
      </c>
      <c r="B28" s="72" t="n"/>
      <c r="C28" s="48" t="n">
        <v>44068</v>
      </c>
      <c r="D28" s="72" t="n"/>
      <c r="E28" s="48" t="n">
        <v>44099</v>
      </c>
      <c r="F28" s="72" t="n"/>
      <c r="O28" s="3" t="n"/>
      <c r="P28" s="3" t="n"/>
      <c r="Q28" s="3" t="n"/>
    </row>
    <row r="29" ht="15" customHeight="1" s="46">
      <c r="A29" s="48" t="n">
        <v>44038</v>
      </c>
      <c r="B29" s="72" t="n"/>
      <c r="C29" s="48" t="n">
        <v>44069</v>
      </c>
      <c r="D29" s="72" t="n"/>
      <c r="E29" s="48" t="n">
        <v>44100</v>
      </c>
      <c r="F29" s="72" t="n"/>
      <c r="O29" s="3" t="n"/>
      <c r="P29" s="3" t="n"/>
      <c r="Q29" s="3" t="n"/>
    </row>
    <row r="30" ht="15" customHeight="1" s="46">
      <c r="A30" s="48" t="n">
        <v>44039</v>
      </c>
      <c r="B30" s="72" t="n"/>
      <c r="C30" s="48" t="n">
        <v>44070</v>
      </c>
      <c r="D30" s="72" t="n"/>
      <c r="E30" s="48" t="n">
        <v>44101</v>
      </c>
      <c r="F30" s="72" t="n"/>
      <c r="O30" s="3" t="n"/>
      <c r="P30" s="3" t="n"/>
      <c r="Q30" s="3" t="n"/>
    </row>
    <row r="31" ht="15" customHeight="1" s="46">
      <c r="A31" s="48" t="n">
        <v>44040</v>
      </c>
      <c r="B31" s="72" t="n"/>
      <c r="C31" s="48" t="n">
        <v>44071</v>
      </c>
      <c r="D31" s="72" t="n"/>
      <c r="E31" s="48" t="n">
        <v>44102</v>
      </c>
      <c r="F31" s="72" t="n"/>
      <c r="O31" s="3" t="n"/>
      <c r="P31" s="3" t="n"/>
      <c r="Q31" s="3" t="n"/>
    </row>
    <row r="32" ht="15" customHeight="1" s="46">
      <c r="A32" s="48" t="n">
        <v>44041</v>
      </c>
      <c r="B32" s="72" t="n"/>
      <c r="C32" s="48" t="n">
        <v>44072</v>
      </c>
      <c r="D32" s="72" t="n"/>
      <c r="E32" s="48" t="n">
        <v>44103</v>
      </c>
      <c r="F32" s="72" t="n"/>
      <c r="O32" s="3" t="n"/>
      <c r="P32" s="3" t="n"/>
      <c r="Q32" s="3" t="n"/>
    </row>
    <row r="33">
      <c r="A33" s="48" t="n">
        <v>44042</v>
      </c>
      <c r="B33" s="72" t="n"/>
      <c r="C33" s="48" t="n">
        <v>44073</v>
      </c>
      <c r="D33" s="72" t="n"/>
      <c r="E33" s="48" t="n">
        <v>44104</v>
      </c>
      <c r="F33" s="72" t="n"/>
      <c r="K33" s="3" t="n"/>
      <c r="L33" s="3" t="n"/>
      <c r="M33" s="3" t="n"/>
      <c r="N33" s="42" t="n"/>
      <c r="O33" s="3" t="n"/>
      <c r="P33" s="3" t="n"/>
      <c r="Q33" s="3" t="n"/>
    </row>
    <row r="34">
      <c r="A34" s="48" t="n">
        <v>44043</v>
      </c>
      <c r="B34" s="72" t="n"/>
      <c r="C34" s="48" t="n">
        <v>44074</v>
      </c>
      <c r="D34" s="72" t="n"/>
      <c r="E34" s="48" t="n"/>
      <c r="F34" s="72" t="n"/>
      <c r="K34" s="3" t="n"/>
      <c r="L34" s="3" t="n"/>
      <c r="M34" s="3" t="n"/>
      <c r="N34" s="3" t="n"/>
      <c r="O34" s="3" t="n"/>
      <c r="P34" s="3" t="n"/>
      <c r="Q34" s="3" t="n"/>
    </row>
    <row r="35">
      <c r="A35" s="70" t="n"/>
      <c r="K35" s="3" t="n"/>
      <c r="L35" s="3" t="n"/>
      <c r="M35" s="3" t="n"/>
      <c r="N35" s="3" t="n"/>
      <c r="O35" s="3" t="n"/>
      <c r="P35" s="3" t="n"/>
      <c r="Q35" s="3" t="n"/>
    </row>
    <row r="36" ht="28.8" customHeight="1" s="46">
      <c r="A36" s="49" t="inlineStr">
        <is>
          <t>PURCHASE 
TARGET</t>
        </is>
      </c>
      <c r="B36" s="51" t="n">
        <v>0.55</v>
      </c>
      <c r="C36" s="52" t="n"/>
      <c r="D36" s="51" t="n">
        <v>0.55</v>
      </c>
      <c r="E36" s="52" t="n"/>
      <c r="F36" s="51" t="n">
        <v>0.55</v>
      </c>
      <c r="K36" s="3" t="n"/>
      <c r="L36" s="3" t="n"/>
      <c r="M36" s="3" t="n"/>
      <c r="N36" s="3" t="n"/>
      <c r="O36" s="3" t="n"/>
      <c r="P36" s="3" t="n"/>
      <c r="Q36" s="3" t="n"/>
    </row>
    <row r="37">
      <c r="A37" s="44" t="n"/>
      <c r="K37" s="3" t="n"/>
      <c r="L37" s="3" t="n"/>
      <c r="M37" s="3" t="n"/>
      <c r="N37" s="3" t="n"/>
      <c r="O37" s="3" t="n"/>
      <c r="P37" s="3" t="n"/>
      <c r="Q37" s="3" t="n"/>
    </row>
    <row r="38">
      <c r="A38" s="44" t="n"/>
    </row>
    <row r="39">
      <c r="A39" s="44" t="n"/>
    </row>
    <row r="40">
      <c r="A40" s="44" t="n"/>
    </row>
    <row r="41">
      <c r="A41" s="44" t="n"/>
    </row>
    <row r="42">
      <c r="A42" s="44" t="n"/>
    </row>
    <row r="43">
      <c r="A43" s="44" t="n"/>
    </row>
    <row r="44">
      <c r="A44" s="44" t="n"/>
    </row>
    <row r="45">
      <c r="A45" s="44" t="n"/>
    </row>
    <row r="46">
      <c r="A46" s="44" t="n"/>
    </row>
    <row r="47">
      <c r="A47" s="44" t="n"/>
    </row>
    <row r="48">
      <c r="A48" s="44" t="n"/>
    </row>
    <row r="49">
      <c r="A49" s="44" t="n"/>
    </row>
    <row r="50">
      <c r="A50" s="44" t="n"/>
    </row>
    <row r="51">
      <c r="A51" s="44" t="n"/>
    </row>
    <row r="52">
      <c r="A52" s="44" t="n"/>
    </row>
    <row r="53">
      <c r="A53" s="44" t="n"/>
    </row>
    <row r="54">
      <c r="A54" s="44" t="n"/>
    </row>
    <row r="55">
      <c r="A55" s="44" t="n"/>
    </row>
    <row r="56">
      <c r="A56" s="44" t="n"/>
    </row>
    <row r="57">
      <c r="A57" s="44" t="n"/>
    </row>
    <row r="58">
      <c r="A58" s="44" t="n"/>
    </row>
    <row r="59">
      <c r="A59" s="44" t="n"/>
    </row>
    <row r="60">
      <c r="A60" s="44" t="n"/>
    </row>
    <row r="61">
      <c r="A61" s="44" t="n"/>
    </row>
    <row r="62">
      <c r="A62" s="44" t="n"/>
    </row>
    <row r="63">
      <c r="A63" s="44" t="n"/>
    </row>
    <row r="64">
      <c r="A64" s="44" t="n"/>
    </row>
    <row r="65">
      <c r="A65" s="44" t="n"/>
    </row>
    <row r="66">
      <c r="A66" s="44" t="n"/>
    </row>
    <row r="67">
      <c r="A67" s="70" t="n"/>
    </row>
    <row r="68">
      <c r="A68" s="44" t="n"/>
    </row>
    <row r="69">
      <c r="A69" s="44" t="n"/>
    </row>
    <row r="70">
      <c r="A70" s="44" t="n"/>
    </row>
    <row r="71">
      <c r="A71" s="44" t="n"/>
    </row>
    <row r="72">
      <c r="A72" s="44" t="n"/>
    </row>
    <row r="73">
      <c r="A73" s="44" t="n"/>
    </row>
    <row r="74">
      <c r="A74" s="44" t="n"/>
    </row>
    <row r="75">
      <c r="A75" s="44" t="n"/>
    </row>
    <row r="76">
      <c r="A76" s="44" t="n"/>
    </row>
    <row r="77">
      <c r="A77" s="44" t="n"/>
    </row>
    <row r="78">
      <c r="A78" s="44" t="n"/>
    </row>
    <row r="79">
      <c r="A79" s="44" t="n"/>
    </row>
    <row r="80">
      <c r="A80" s="44" t="n"/>
    </row>
    <row r="81">
      <c r="A81" s="44" t="n"/>
    </row>
    <row r="82">
      <c r="A82" s="44" t="n"/>
    </row>
    <row r="83">
      <c r="A83" s="44" t="n"/>
    </row>
    <row r="84">
      <c r="A84" s="44" t="n"/>
    </row>
    <row r="85">
      <c r="A85" s="44" t="n"/>
    </row>
    <row r="86">
      <c r="A86" s="44" t="n"/>
    </row>
    <row r="87">
      <c r="A87" s="44" t="n"/>
    </row>
    <row r="88">
      <c r="A88" s="44" t="n"/>
    </row>
    <row r="89">
      <c r="A89" s="44" t="n"/>
    </row>
    <row r="90">
      <c r="A90" s="44" t="n"/>
    </row>
    <row r="91">
      <c r="A91" s="44" t="n"/>
    </row>
    <row r="92">
      <c r="A92" s="44" t="n"/>
    </row>
    <row r="93">
      <c r="A93" s="44" t="n"/>
    </row>
    <row r="94">
      <c r="A94" s="44" t="n"/>
    </row>
    <row r="95">
      <c r="A95" s="44" t="n"/>
    </row>
    <row r="96">
      <c r="A96" s="44" t="n"/>
    </row>
    <row r="97">
      <c r="A97" s="44" t="n"/>
    </row>
    <row r="98">
      <c r="A98" s="44" t="n"/>
    </row>
    <row r="99">
      <c r="A99" s="44" t="n"/>
    </row>
    <row r="100">
      <c r="A100" s="44" t="n"/>
    </row>
    <row r="101">
      <c r="A101" s="44" t="n"/>
    </row>
    <row r="102">
      <c r="A102" s="44" t="n"/>
    </row>
  </sheetData>
  <mergeCells count="1">
    <mergeCell ref="A1:C1"/>
  </mergeCells>
  <conditionalFormatting sqref="N4:N19">
    <cfRule type="containsErrors" priority="2" dxfId="0">
      <formula>ISERROR(N4)</formula>
    </cfRule>
  </conditionalFormatting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Natural Living 27</dc:creator>
  <dcterms:created xsi:type="dcterms:W3CDTF">2020-06-29T00:07:24Z</dcterms:created>
  <dcterms:modified xsi:type="dcterms:W3CDTF">2025-09-29T21:36:09Z</dcterms:modified>
  <cp:lastModifiedBy>greg beck</cp:lastModifiedBy>
</cp:coreProperties>
</file>